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5175" windowWidth="19245" windowHeight="5985" tabRatio="864" activeTab="0"/>
  </bookViews>
  <sheets>
    <sheet name="入力用" sheetId="1" r:id="rId1"/>
    <sheet name="@" sheetId="2" state="hidden" r:id="rId2"/>
    <sheet name="事務局用" sheetId="3" state="hidden" r:id="rId3"/>
    <sheet name="1参加申込書" sheetId="4" r:id="rId4"/>
    <sheet name="２構成メンバー登録書" sheetId="5" r:id="rId5"/>
    <sheet name="3音楽著作権使用許諾に関する確認書" sheetId="6" r:id="rId6"/>
    <sheet name="5特殊効果申請書" sheetId="7" r:id="rId7"/>
    <sheet name="6アンケート" sheetId="8" r:id="rId8"/>
    <sheet name="7プログラム掲載事項" sheetId="9" r:id="rId9"/>
    <sheet name="8プログラム用構成メンバー" sheetId="10" r:id="rId10"/>
    <sheet name="Sheet1" sheetId="11" r:id="rId11"/>
    <sheet name="Sheet2" sheetId="12" r:id="rId12"/>
  </sheets>
  <definedNames>
    <definedName name="_xlnm.Print_Area" localSheetId="3">'1参加申込書'!$A$1:$AA$81</definedName>
    <definedName name="_xlnm.Print_Area" localSheetId="4">'２構成メンバー登録書'!$A$1:$X$113</definedName>
    <definedName name="_xlnm.Print_Area" localSheetId="5">'3音楽著作権使用許諾に関する確認書'!$A$1:$AB$97</definedName>
    <definedName name="_xlnm.Print_Area" localSheetId="6">'5特殊効果申請書'!$A$1:$AC$44</definedName>
    <definedName name="_xlnm.Print_Area" localSheetId="7">'6アンケート'!$A$1:$AB$27</definedName>
    <definedName name="_xlnm.Print_Area" localSheetId="8">'7プログラム掲載事項'!$A$1:$AA$23</definedName>
    <definedName name="_xlnm.Print_Area" localSheetId="9">'8プログラム用構成メンバー'!$A$1:$X$115</definedName>
    <definedName name="_xlnm.Print_Area" localSheetId="0">'入力用'!$A$1:$AS$592</definedName>
    <definedName name="_xlnm.Print_Titles" localSheetId="4">'２構成メンバー登録書'!$1:$5</definedName>
    <definedName name="_xlnm.Print_Titles" localSheetId="5">'3音楽著作権使用許諾に関する確認書'!$1:$7</definedName>
    <definedName name="_xlnm.Print_Titles" localSheetId="7">'6アンケート'!$1:$6</definedName>
    <definedName name="_xlnm.Print_Titles" localSheetId="9">'8プログラム用構成メンバー'!$1:$7</definedName>
  </definedNames>
  <calcPr fullCalcOnLoad="1"/>
</workbook>
</file>

<file path=xl/sharedStrings.xml><?xml version="1.0" encoding="utf-8"?>
<sst xmlns="http://schemas.openxmlformats.org/spreadsheetml/2006/main" count="3110" uniqueCount="1705">
  <si>
    <t>プログラムについて194</t>
  </si>
  <si>
    <t>プログラムについて195</t>
  </si>
  <si>
    <t>プログラムについて196</t>
  </si>
  <si>
    <t>プログラムについて197</t>
  </si>
  <si>
    <t>プログラムについて198</t>
  </si>
  <si>
    <t>プログラムについて199</t>
  </si>
  <si>
    <t>プログラムについて200</t>
  </si>
  <si>
    <t>プログラムについて201</t>
  </si>
  <si>
    <t>プログラムについて202</t>
  </si>
  <si>
    <t>プログラムについて203</t>
  </si>
  <si>
    <t>プログラムについて204</t>
  </si>
  <si>
    <t>プログラムについて205</t>
  </si>
  <si>
    <t>プログラムについて206</t>
  </si>
  <si>
    <t>プログラムについて207</t>
  </si>
  <si>
    <t>プログラムについて208</t>
  </si>
  <si>
    <t>プログラムについて209</t>
  </si>
  <si>
    <t>プログラムについて210</t>
  </si>
  <si>
    <t>プログラムについて211</t>
  </si>
  <si>
    <t>プログラムについて212</t>
  </si>
  <si>
    <t>プログラムについて213</t>
  </si>
  <si>
    <t>プログラムについて214</t>
  </si>
  <si>
    <t>プログラムについて215</t>
  </si>
  <si>
    <t>プログラムについて216</t>
  </si>
  <si>
    <t>プログラムについて217</t>
  </si>
  <si>
    <t>プログラムについて218</t>
  </si>
  <si>
    <t>プログラムについて219</t>
  </si>
  <si>
    <t>プログラムについて220</t>
  </si>
  <si>
    <t>プログラムについて221</t>
  </si>
  <si>
    <t>プログラムについて222</t>
  </si>
  <si>
    <t>プログラムについて223</t>
  </si>
  <si>
    <t>プログラムについて224</t>
  </si>
  <si>
    <t>プログラムについて225</t>
  </si>
  <si>
    <t>プログラムについて226</t>
  </si>
  <si>
    <t>プログラムについて227</t>
  </si>
  <si>
    <t>プログラムについて228</t>
  </si>
  <si>
    <t>プログラムについて229</t>
  </si>
  <si>
    <t>プログラムについて230</t>
  </si>
  <si>
    <t>プログラムについて231</t>
  </si>
  <si>
    <t>プログラムについて232</t>
  </si>
  <si>
    <t>プログラムについて233</t>
  </si>
  <si>
    <t>プログラムについて234</t>
  </si>
  <si>
    <t>プログラムについて235</t>
  </si>
  <si>
    <t>プログラムについて236</t>
  </si>
  <si>
    <t>プログラムについて237</t>
  </si>
  <si>
    <t>プログラムについて238</t>
  </si>
  <si>
    <t>プログラムについて239</t>
  </si>
  <si>
    <t>プログラムについて240</t>
  </si>
  <si>
    <t>プログラムについて241</t>
  </si>
  <si>
    <t>プログラムについて242</t>
  </si>
  <si>
    <t>プログラムについて243</t>
  </si>
  <si>
    <t>プログラムについて244</t>
  </si>
  <si>
    <t>プログラムについて245</t>
  </si>
  <si>
    <t>プログラムについて246</t>
  </si>
  <si>
    <t>プログラムについて247</t>
  </si>
  <si>
    <t>プログラムについて248</t>
  </si>
  <si>
    <t>プログラムについて249</t>
  </si>
  <si>
    <t>プログラムについて250</t>
  </si>
  <si>
    <t>参加申込書</t>
  </si>
  <si>
    <t>構成メンバー数</t>
  </si>
  <si>
    <t>登録引率者数</t>
  </si>
  <si>
    <t>登録引率者氏名１</t>
  </si>
  <si>
    <t>登録引率者氏名２</t>
  </si>
  <si>
    <t>登録引率者氏名３</t>
  </si>
  <si>
    <t>登録引率者氏名４</t>
  </si>
  <si>
    <t>登録引率者氏名５</t>
  </si>
  <si>
    <t>参加費入金日</t>
  </si>
  <si>
    <t>使用曲数</t>
  </si>
  <si>
    <t>使用楽曲名</t>
  </si>
  <si>
    <t>作曲者</t>
  </si>
  <si>
    <t>出版社</t>
  </si>
  <si>
    <t>２．使用許諾の必要が無い場合</t>
  </si>
  <si>
    <t>３．編曲使用許諾の必要な　　　　　　　　　　　　　場合</t>
  </si>
  <si>
    <t>３．編曲使用許諾の必要な場合</t>
  </si>
  <si>
    <t>２．使用許諾の必要が無い場合　その他</t>
  </si>
  <si>
    <t>確認相手先　社名</t>
  </si>
  <si>
    <t>確認相手先　担当者名</t>
  </si>
  <si>
    <t>出演団体担当者名</t>
  </si>
  <si>
    <t>使用の有無</t>
  </si>
  <si>
    <t>使用項目１</t>
  </si>
  <si>
    <t>使用項目２</t>
  </si>
  <si>
    <t>使用項目３</t>
  </si>
  <si>
    <t>使用項目４</t>
  </si>
  <si>
    <t>使用項目５</t>
  </si>
  <si>
    <t>使用項目６</t>
  </si>
  <si>
    <t>使用項目７</t>
  </si>
  <si>
    <t>使用項目８</t>
  </si>
  <si>
    <t>使用項目９</t>
  </si>
  <si>
    <t>使用項目１０</t>
  </si>
  <si>
    <t>使用方法１</t>
  </si>
  <si>
    <t>使用方法２</t>
  </si>
  <si>
    <t>使用方法３</t>
  </si>
  <si>
    <t>使用方法４</t>
  </si>
  <si>
    <t>使用方法５</t>
  </si>
  <si>
    <t>使用方法６</t>
  </si>
  <si>
    <t>使用方法７</t>
  </si>
  <si>
    <t>使用方法８</t>
  </si>
  <si>
    <t>使用方法９</t>
  </si>
  <si>
    <t>使用方法１０</t>
  </si>
  <si>
    <t>搬入搬出補助員</t>
  </si>
  <si>
    <t>閉会式参加有無</t>
  </si>
  <si>
    <t>撮影者１</t>
  </si>
  <si>
    <t>撮影者２</t>
  </si>
  <si>
    <t>撮影者３</t>
  </si>
  <si>
    <t>DVD撮影販売許可</t>
  </si>
  <si>
    <t>二次使用許可</t>
  </si>
  <si>
    <t>入場券希望枚数</t>
  </si>
  <si>
    <t>バス人数</t>
  </si>
  <si>
    <t>希望台数</t>
  </si>
  <si>
    <t>バス内楽器</t>
  </si>
  <si>
    <t>その他</t>
  </si>
  <si>
    <t>その他車種</t>
  </si>
  <si>
    <t>都道府県</t>
  </si>
  <si>
    <t>役職／
氏名</t>
  </si>
  <si>
    <t>写真の提出方法</t>
  </si>
  <si>
    <t>年齢</t>
  </si>
  <si>
    <r>
      <rPr>
        <sz val="18"/>
        <color indexed="8"/>
        <rFont val="ＭＳ Ｐゴシック"/>
        <family val="3"/>
      </rPr>
      <t>★参加資格に関わる提出書類</t>
    </r>
    <r>
      <rPr>
        <sz val="24"/>
        <color indexed="8"/>
        <rFont val="ＭＳ Ｐゴシック"/>
        <family val="3"/>
      </rPr>
      <t>　「１．参加申込み」</t>
    </r>
  </si>
  <si>
    <r>
      <rPr>
        <sz val="18"/>
        <color indexed="8"/>
        <rFont val="ＭＳ Ｐゴシック"/>
        <family val="3"/>
      </rPr>
      <t>★参加資格に関わる提出書類</t>
    </r>
    <r>
      <rPr>
        <sz val="24"/>
        <color indexed="8"/>
        <rFont val="ＭＳ Ｐゴシック"/>
        <family val="3"/>
      </rPr>
      <t>　「３．音楽著作権使用許諾に関する確認」</t>
    </r>
  </si>
  <si>
    <r>
      <rPr>
        <sz val="18"/>
        <color indexed="8"/>
        <rFont val="ＭＳ Ｐゴシック"/>
        <family val="3"/>
      </rPr>
      <t>★参加資格に関わる提出書類</t>
    </r>
    <r>
      <rPr>
        <sz val="24"/>
        <color indexed="8"/>
        <rFont val="ＭＳ Ｐゴシック"/>
        <family val="3"/>
      </rPr>
      <t>　「２．構成メンバー」</t>
    </r>
  </si>
  <si>
    <t>・トラック通行証＝会場敷地内の指定された場所での楽器・器物の積み降ろしが可能です。</t>
  </si>
  <si>
    <r>
      <rPr>
        <sz val="18"/>
        <color indexed="8"/>
        <rFont val="ＭＳ Ｐゴシック"/>
        <family val="3"/>
      </rPr>
      <t>★参加資格に関わる提出書類　</t>
    </r>
    <r>
      <rPr>
        <sz val="24"/>
        <color indexed="8"/>
        <rFont val="ＭＳ Ｐゴシック"/>
        <family val="3"/>
      </rPr>
      <t>「４．JASRAC所定用紙「演奏利用明細書」」</t>
    </r>
  </si>
  <si>
    <t>部門</t>
  </si>
  <si>
    <t>団　　体　　名　　　　　　　　　</t>
  </si>
  <si>
    <t>　</t>
  </si>
  <si>
    <t>例）090-0000-1111　※必ずハイフン（－）を入力してください。</t>
  </si>
  <si>
    <t>ディビジョン１</t>
  </si>
  <si>
    <t>ディビジョン２</t>
  </si>
  <si>
    <t>５，０００円</t>
  </si>
  <si>
    <t>３００円＝</t>
  </si>
  <si>
    <r>
      <t>※実施要項P．7</t>
    </r>
    <r>
      <rPr>
        <sz val="11"/>
        <color indexed="10"/>
        <rFont val="ＭＳ Ｐゴシック"/>
        <family val="3"/>
      </rPr>
      <t>「４．著作権」を必ずご確認ください.</t>
    </r>
  </si>
  <si>
    <t>・大会で使用する音源に発生する演奏利用料金は大会本部が負担します。必要事項をご記入の上、ご提出下さい。</t>
  </si>
  <si>
    <t>使用希望の場合は撮影者の氏名をご記入下さい。（２名まで）</t>
  </si>
  <si>
    <r>
      <t>・当連盟の指定する座席において、</t>
    </r>
    <r>
      <rPr>
        <b/>
        <sz val="11"/>
        <color indexed="56"/>
        <rFont val="ＭＳ Ｐ明朝"/>
        <family val="1"/>
      </rPr>
      <t>自団体演奏演技中のみ</t>
    </r>
    <r>
      <rPr>
        <sz val="11"/>
        <color indexed="56"/>
        <rFont val="ＭＳ Ｐ明朝"/>
        <family val="1"/>
      </rPr>
      <t>撮影をすることができます。</t>
    </r>
  </si>
  <si>
    <t>・撮影は、写真・ビデオ２名まで可能です。撮影者は、入場券が必要です。</t>
  </si>
  <si>
    <t>・写真およびＤＶＤの著作権は、東北マーチングバンド・バトントワーリング連盟に帰属します。</t>
  </si>
  <si>
    <t>・写真およびＤＶＤの撮影販売は、当連盟指定業者が行います。</t>
  </si>
  <si>
    <t>東北マーチングバンド・バトントワーリング連盟指定の各社により、写真撮影、録画されることを</t>
  </si>
  <si>
    <t>・大会当日、会場敷地内への進入車両は、当連盟が許可した車両のみです。</t>
  </si>
  <si>
    <t>　尚、当連盟で許可するものは、出演日の楽器・器物搬入に使用する車両のみとさせていただきます。</t>
  </si>
  <si>
    <t>県名</t>
  </si>
  <si>
    <t>登録引率者氏名６</t>
  </si>
  <si>
    <t>登録引率者氏名７</t>
  </si>
  <si>
    <t>登録引率者氏名８</t>
  </si>
  <si>
    <t>登録引率者氏名９</t>
  </si>
  <si>
    <t>登録引率者氏名１０</t>
  </si>
  <si>
    <t>合同参加費</t>
  </si>
  <si>
    <t>3,000円　＝</t>
  </si>
  <si>
    <t>個人参加費</t>
  </si>
  <si>
    <t>　500円　＝</t>
  </si>
  <si>
    <t>プログラム</t>
  </si>
  <si>
    <t>構成メンバー</t>
  </si>
  <si>
    <t>オンステージ東北大会』の下記部門へ参加申し込み致します。</t>
  </si>
  <si>
    <t>mbtohoku@gmail.com</t>
  </si>
  <si>
    <t>登録運搬補助員</t>
  </si>
  <si>
    <t>大会当日バックヤードに入ることができます。</t>
  </si>
  <si>
    <t>また、参加者席にて観覧できます。（参加者席は、団体割当ではあり</t>
  </si>
  <si>
    <t>ません。他団体と譲り合ってご利用下さい）</t>
  </si>
  <si>
    <t>構成メンバーおよび登録引率者は、参加証バッチを着用することで、</t>
  </si>
  <si>
    <t>※</t>
  </si>
  <si>
    <t>①このシートに必要事項の入力が完了したら，「所属県名　団体名」で保存する。
　 　※データ名　例　「秋田県 東北小学校マーチングバンド」
②前記①のデータとプログラム掲載用写真データ（データ名は，「所属県名　団体名」)をメールに添付し，
　 大会専用アドレス(mbtohoku@gmail.com)に送信する。
　 　※メール件名(表題）は「所属県名　団体名　参加申し込み」としてください。
　　　　　　　　　 　例　「秋田県　東北小学校マーチングバンド　参加申し込み」
③提出用シート（１～７）を指定部数プリントアウトし，他の指定書類とともに事務局宛に提出する。</t>
  </si>
  <si>
    <t>※データご提出の場合はデータ名を「所属県名　団体名」にしてください。</t>
  </si>
  <si>
    <t>※裏面に「所属県名　団体名」を必ずご記入ください</t>
  </si>
  <si>
    <t>【ＪＰＥＧ】データ</t>
  </si>
  <si>
    <t>原本</t>
  </si>
  <si>
    <t>【JPEG】データの場合</t>
  </si>
  <si>
    <t>・お預かりいたしました写真（データ・原本）の返却はいたしません。</t>
  </si>
  <si>
    <t>※フェスティバルの部にエントリーする団体は選択の必要はありません。</t>
  </si>
  <si>
    <t>高校・一般の部</t>
  </si>
  <si>
    <t>区分</t>
  </si>
  <si>
    <t>■参加内容について  ※参加する部門・区分および編成は、実施要項をよく確認し間違いのないようご記入下さい。</t>
  </si>
  <si>
    <t>　指揮を行う者です。</t>
  </si>
  <si>
    <t>・構成メンバーとは当日演技ステージに入場し、演奏演技及び</t>
  </si>
  <si>
    <t>大会実行委員長　　　印</t>
  </si>
  <si>
    <t>ＭＤ</t>
  </si>
  <si>
    <t>原盤ＣＤ</t>
  </si>
  <si>
    <t>シロフォン①</t>
  </si>
  <si>
    <t>シロフォン②</t>
  </si>
  <si>
    <t>マリンバ①</t>
  </si>
  <si>
    <t>マリンバ②</t>
  </si>
  <si>
    <t>品番</t>
  </si>
  <si>
    <t>ＹＡＭＡＨＡ</t>
  </si>
  <si>
    <t>ＹＸ－３５０ＡＦ</t>
  </si>
  <si>
    <t>ＹＸ－５００Ｆ</t>
  </si>
  <si>
    <t>ＹＭ－５１００Ａ</t>
  </si>
  <si>
    <t>音源</t>
  </si>
  <si>
    <t>音域</t>
  </si>
  <si>
    <t>3 1/2オクターブ（F45～C88）</t>
  </si>
  <si>
    <t>5オクターブ（C16～C76）</t>
  </si>
  <si>
    <t>基準ピッチ</t>
  </si>
  <si>
    <t>A442Hz（23℃）</t>
  </si>
  <si>
    <t>F33～F69</t>
  </si>
  <si>
    <t>3 1/2オクターブ（C52～E92）</t>
  </si>
  <si>
    <t>コンサートトム①</t>
  </si>
  <si>
    <t>ＣＴ８０６</t>
  </si>
  <si>
    <t>ＣＴ８０８</t>
  </si>
  <si>
    <t>ＣＴ８１０</t>
  </si>
  <si>
    <t>ＣＴ８１２</t>
  </si>
  <si>
    <t>ＣＴ８１３</t>
  </si>
  <si>
    <t>ＣＴ８１４</t>
  </si>
  <si>
    <t>ＣＴ８１５</t>
  </si>
  <si>
    <t>ＣＴ８１６</t>
  </si>
  <si>
    <t>寸法</t>
  </si>
  <si>
    <t>奥行き</t>
  </si>
  <si>
    <t>5 1/2インチ(13.8ｃm)</t>
  </si>
  <si>
    <t>6インチ
(15ｃm)</t>
  </si>
  <si>
    <t>8インチ
(20ｃm)</t>
  </si>
  <si>
    <t>9インチ
(22.5ｃm)</t>
  </si>
  <si>
    <t>10インチ
(25ｃm)</t>
  </si>
  <si>
    <t>12インチ
(30ｃm)</t>
  </si>
  <si>
    <t>14インチ
(35ｃm)</t>
  </si>
  <si>
    <t>口径</t>
  </si>
  <si>
    <t>6インチ
(15cm)</t>
  </si>
  <si>
    <t>8インチ
(20cm)</t>
  </si>
  <si>
    <t>10インチ
(25cm)</t>
  </si>
  <si>
    <t>12インチ
(30cm)</t>
  </si>
  <si>
    <t>13インチ
(33cm)</t>
  </si>
  <si>
    <t>14インチ
(35cm)</t>
  </si>
  <si>
    <t>15インチ
(38cm)</t>
  </si>
  <si>
    <t>16インチ
(40cm)</t>
  </si>
  <si>
    <t>6.5インチ</t>
  </si>
  <si>
    <t>8インチ</t>
  </si>
  <si>
    <t>9インチ</t>
  </si>
  <si>
    <t>10インチ</t>
  </si>
  <si>
    <t>10.5インチ</t>
  </si>
  <si>
    <t>11インチ</t>
  </si>
  <si>
    <t>11.5インチ</t>
  </si>
  <si>
    <t>12インチ</t>
  </si>
  <si>
    <t>6インチ</t>
  </si>
  <si>
    <t>13インチ</t>
  </si>
  <si>
    <t>14インチ</t>
  </si>
  <si>
    <t>15インチ</t>
  </si>
  <si>
    <t>16インチ</t>
  </si>
  <si>
    <t>サイズ:インチ</t>
  </si>
  <si>
    <t>23"</t>
  </si>
  <si>
    <t>26"</t>
  </si>
  <si>
    <t>29"</t>
  </si>
  <si>
    <t>32"</t>
  </si>
  <si>
    <t>Ｃ～aフラット</t>
  </si>
  <si>
    <t>A～f</t>
  </si>
  <si>
    <t>F～dフラット</t>
  </si>
  <si>
    <t>D～Bフラット</t>
  </si>
  <si>
    <t>A～fフラット</t>
  </si>
  <si>
    <t>直径</t>
  </si>
  <si>
    <t>36インチ（91cm）</t>
  </si>
  <si>
    <t>40インチ（102cm）</t>
  </si>
  <si>
    <t>胴幅</t>
  </si>
  <si>
    <t>22インチ（56cm）</t>
  </si>
  <si>
    <t>C52～G71</t>
  </si>
  <si>
    <t>5オクターブ（C16～C76）</t>
  </si>
  <si>
    <t>持ち込む</t>
  </si>
  <si>
    <t>持ち込まない</t>
  </si>
  <si>
    <t>　また、三脚の使用、フラッシュ撮影は禁止です。</t>
  </si>
  <si>
    <t>■楽器搬入出車両通行証申込み</t>
  </si>
  <si>
    <r>
      <rPr>
        <sz val="11"/>
        <color indexed="10"/>
        <rFont val="ＭＳ Ｐ明朝"/>
        <family val="1"/>
      </rPr>
      <t>・楽器搬入出車両は４ｔトラック以下の大きさに限ります。</t>
    </r>
    <r>
      <rPr>
        <b/>
        <u val="single"/>
        <sz val="11"/>
        <color indexed="10"/>
        <rFont val="ＭＳ Ｐ明朝"/>
        <family val="1"/>
      </rPr>
      <t>※４ｔロングトラック以上は通行できません。</t>
    </r>
  </si>
  <si>
    <t>ワゴン車</t>
  </si>
  <si>
    <t>■電源の使用有無</t>
  </si>
  <si>
    <t>電源を使用する場合の電源使用位置</t>
  </si>
  <si>
    <t>※氏名は必ず個人名を入力してください。</t>
  </si>
  <si>
    <r>
      <t>※使用許諾を証明する書類の写しは、</t>
    </r>
    <r>
      <rPr>
        <b/>
        <u val="double"/>
        <sz val="11"/>
        <color indexed="10"/>
        <rFont val="ＭＳ Ｐゴシック"/>
        <family val="3"/>
      </rPr>
      <t>Ａ４サイズ</t>
    </r>
    <r>
      <rPr>
        <sz val="11"/>
        <color indexed="10"/>
        <rFont val="ＭＳ Ｐゴシック"/>
        <family val="3"/>
      </rPr>
      <t>で添付して下さい。</t>
    </r>
  </si>
  <si>
    <t>※以下の申込みについて、未記入の場合は「希望無し」と判断させて頂きますことを予めご了承下さい。</t>
  </si>
  <si>
    <t>・車両の止め置きは出来ませんので、各団体にて近隣の駐車場を手配してください。</t>
  </si>
  <si>
    <t>使用する音源</t>
  </si>
  <si>
    <t>Pit楽器の使用有無</t>
  </si>
  <si>
    <t>シロフォン①</t>
  </si>
  <si>
    <t>シロフォン②</t>
  </si>
  <si>
    <t>マリンバ①</t>
  </si>
  <si>
    <t>マリンバ②</t>
  </si>
  <si>
    <t>ビブラフォン①</t>
  </si>
  <si>
    <t>ビブラフォン②</t>
  </si>
  <si>
    <t>グロッケン①</t>
  </si>
  <si>
    <t>グロッケン②</t>
  </si>
  <si>
    <t>コンサートトム①</t>
  </si>
  <si>
    <t>コンサートトム②</t>
  </si>
  <si>
    <t>ティンパニー①</t>
  </si>
  <si>
    <t>ティンパニー②</t>
  </si>
  <si>
    <t>コンサートバスドラム①</t>
  </si>
  <si>
    <t>コンサートバスドラム②</t>
  </si>
  <si>
    <t>チャイム</t>
  </si>
  <si>
    <t>ドラムセット</t>
  </si>
  <si>
    <t>持ち込み楽器の有無</t>
  </si>
  <si>
    <t>持ち込み楽器１</t>
  </si>
  <si>
    <t>持ち込み楽器２</t>
  </si>
  <si>
    <t>持ち込み楽器３</t>
  </si>
  <si>
    <t>持ち込み楽器４</t>
  </si>
  <si>
    <t>持ち込み楽器５</t>
  </si>
  <si>
    <t>持ち込み楽器６</t>
  </si>
  <si>
    <t>持ち込み楽器７</t>
  </si>
  <si>
    <t>持ち込み楽器８</t>
  </si>
  <si>
    <t>持ち込み楽器９</t>
  </si>
  <si>
    <t>持ち込み楽器１０</t>
  </si>
  <si>
    <t>持ち込み楽器１１</t>
  </si>
  <si>
    <t>持ち込み楽器１２</t>
  </si>
  <si>
    <t>持ち込み楽器１３</t>
  </si>
  <si>
    <t>持ち込み楽器１４</t>
  </si>
  <si>
    <t>持ち込み楽器１５</t>
  </si>
  <si>
    <t>持ち込み楽器台数１</t>
  </si>
  <si>
    <t>持ち込み楽器台数２</t>
  </si>
  <si>
    <t>持ち込み楽器台数３</t>
  </si>
  <si>
    <t>持ち込み楽器台数４</t>
  </si>
  <si>
    <t>持ち込み楽器台数５</t>
  </si>
  <si>
    <t>県</t>
  </si>
  <si>
    <t>ドリルアンサンブル部門</t>
  </si>
  <si>
    <t>ステージドリル部門</t>
  </si>
  <si>
    <t>ステージパフォーマンス部門</t>
  </si>
  <si>
    <t>カラーガード部門</t>
  </si>
  <si>
    <t>バトントワーリング，ポンポン・ペップアーツ部門</t>
  </si>
  <si>
    <t>部</t>
  </si>
  <si>
    <t>フェスティバル</t>
  </si>
  <si>
    <t>コンテスト</t>
  </si>
  <si>
    <r>
      <t>■登録引率者数　※登録引率者は、構成メンバー１～１０名につき１名まで</t>
    </r>
    <r>
      <rPr>
        <sz val="12"/>
        <color indexed="8"/>
        <rFont val="ＭＳ Ｐゴシック"/>
        <family val="3"/>
      </rPr>
      <t>登録することができます。</t>
    </r>
  </si>
  <si>
    <t>団体参加費</t>
  </si>
  <si>
    <t>合同参加費（2団体目以降の団体数）</t>
  </si>
  <si>
    <t>団体</t>
  </si>
  <si>
    <t>×</t>
  </si>
  <si>
    <t>３，０００円＝</t>
  </si>
  <si>
    <t>円</t>
  </si>
  <si>
    <t>５００円＝</t>
  </si>
  <si>
    <t>プログラム</t>
  </si>
  <si>
    <t>冊</t>
  </si>
  <si>
    <t>合計</t>
  </si>
  <si>
    <t>■登録運搬補助員の申請</t>
  </si>
  <si>
    <t>持ち込み楽器台数６</t>
  </si>
  <si>
    <t>持ち込み楽器台数７</t>
  </si>
  <si>
    <t>持ち込み楽器台数８</t>
  </si>
  <si>
    <t>持ち込み楽器台数９</t>
  </si>
  <si>
    <t>持ち込み楽器台数１０</t>
  </si>
  <si>
    <t>持ち込み楽器台数１１</t>
  </si>
  <si>
    <t>持ち込み楽器台数１２</t>
  </si>
  <si>
    <t>持ち込み楽器台数１３</t>
  </si>
  <si>
    <t>持ち込み楽器台数１４</t>
  </si>
  <si>
    <t>持ち込み楽器台数１５</t>
  </si>
  <si>
    <t>電源使用有無</t>
  </si>
  <si>
    <t>電源使用場所</t>
  </si>
  <si>
    <t>役職１</t>
  </si>
  <si>
    <t>役職２</t>
  </si>
  <si>
    <t>役職３</t>
  </si>
  <si>
    <t>役職４</t>
  </si>
  <si>
    <t>役職５</t>
  </si>
  <si>
    <t>氏名１</t>
  </si>
  <si>
    <t>氏名２</t>
  </si>
  <si>
    <t>氏名３</t>
  </si>
  <si>
    <t>氏名４</t>
  </si>
  <si>
    <t>氏名５</t>
  </si>
  <si>
    <t>■搬入搬出補助員</t>
  </si>
  <si>
    <t>■電源の使用有無</t>
  </si>
  <si>
    <t>電源の使用場所</t>
  </si>
  <si>
    <t>■楽器搬入出車両通行証申込み</t>
  </si>
  <si>
    <t>氏名</t>
  </si>
  <si>
    <r>
      <rPr>
        <sz val="18"/>
        <color indexed="8"/>
        <rFont val="ＭＳ Ｐゴシック"/>
        <family val="3"/>
      </rPr>
      <t>※参加資格に関わる提出書類</t>
    </r>
    <r>
      <rPr>
        <sz val="24"/>
        <color indexed="8"/>
        <rFont val="ＭＳ Ｐゴシック"/>
        <family val="3"/>
      </rPr>
      <t>　「５．特殊効果申請」</t>
    </r>
  </si>
  <si>
    <t>６．アンケート</t>
  </si>
  <si>
    <r>
      <t>■書類送付先（連絡先）について　</t>
    </r>
    <r>
      <rPr>
        <b/>
        <sz val="12"/>
        <color indexed="10"/>
        <rFont val="ＭＳ Ｐゴシック"/>
        <family val="3"/>
      </rPr>
      <t>※参加に関する内容を把握している方・必ず連絡がとれる方を入力して下さい。大会に関わる書類を送付・送信致します。</t>
    </r>
  </si>
  <si>
    <t>※市販の楽譜を利用する場合は、スコアーの表紙及び、購入を証明する（領収証等）のコピーを添付して提出して頂きます。　　　　　　　　　　　　　　　　　　　　　　　　　　　　　　　　　　　　但し、購入を証明する（領収証等）がない場合は、スコアーの表紙のみ提出して頂きます。</t>
  </si>
  <si>
    <t>※市販の楽譜にマーチングパーカッションを加えるなど、指定の編成を変えて利用する場合は、編曲使用許諾が必要です。</t>
  </si>
  <si>
    <t>・特殊効果の設置場所及び使用物の製作図面の添付をすること</t>
  </si>
  <si>
    <t>サイズ（幅×奥行×高さ）</t>
  </si>
  <si>
    <r>
      <t>※プログラム掲載事項は各団体の責任の上、</t>
    </r>
    <r>
      <rPr>
        <b/>
        <sz val="18"/>
        <color indexed="10"/>
        <rFont val="HG創英角ｺﾞｼｯｸUB"/>
        <family val="3"/>
      </rPr>
      <t>完全原稿</t>
    </r>
    <r>
      <rPr>
        <b/>
        <sz val="14"/>
        <color indexed="10"/>
        <rFont val="ＭＳ Ｐゴシック"/>
        <family val="3"/>
      </rPr>
      <t>でのご提出をお願い致します。</t>
    </r>
  </si>
  <si>
    <t>団体名</t>
  </si>
  <si>
    <t>以下、該当のなかで入力してください。</t>
  </si>
  <si>
    <t>所属長・理事長・学校長　　　　　　　　　　　　　　　　　　　　　　　　　　　　・顧問・指導者・指揮者
・部長・ドラムメジャー・　　　　　　サブドラムメジャー</t>
  </si>
  <si>
    <t>７．プログラム掲載事項</t>
  </si>
  <si>
    <t>・フラッシュ等特殊効果</t>
  </si>
  <si>
    <t>特殊効果の設置場所及び使用物の製作図面を添付すること</t>
  </si>
  <si>
    <t>サイズ（幅×奥行×高さ）</t>
  </si>
  <si>
    <t>下記の特殊効果等について使用申請致します。</t>
  </si>
  <si>
    <t>ｴﾝﾄﾘｰNo,</t>
  </si>
  <si>
    <t>大会実行委員長　殿</t>
  </si>
  <si>
    <t>サイズ１</t>
  </si>
  <si>
    <t>サイズ２</t>
  </si>
  <si>
    <t>サイズ３</t>
  </si>
  <si>
    <t>サイズ４</t>
  </si>
  <si>
    <t>サイズ５</t>
  </si>
  <si>
    <t>サイズ６</t>
  </si>
  <si>
    <t>サイズ７</t>
  </si>
  <si>
    <t>サイズ８</t>
  </si>
  <si>
    <t>サイズ９</t>
  </si>
  <si>
    <t>サイズ１０</t>
  </si>
  <si>
    <t>北海道</t>
  </si>
  <si>
    <t>連絡先と同様</t>
  </si>
  <si>
    <t>すべて掲載する</t>
  </si>
  <si>
    <t>掲載する</t>
  </si>
  <si>
    <t>※リストから選択して下さい</t>
  </si>
  <si>
    <t xml:space="preserve">登録運搬補助員について（入場券が必要です）
ステージドリル部門，ドリルアンサンブル部門，ステージパフォーマンス部門は５名まで，カラーガード部門，バトントワーリング部門，ポンポン・ペップアーツ部門は２名まで申請可能です。当日、チェックイン時に人数分の「登録運搬補助員リボン」と、あらかじめご購入頂いた入場券を交換してください。尚，このリボンは通常の入場券同様，観客席でもご観覧頂けます。
</t>
  </si>
  <si>
    <t>（ドリルアンサンブル部門・ステージドリル部門・ステージパフォーマンス部門）</t>
  </si>
  <si>
    <r>
      <t>↓希望する車種を１つ選択して下さい</t>
    </r>
    <r>
      <rPr>
        <b/>
        <sz val="11"/>
        <color indexed="10"/>
        <rFont val="ＭＳ Ｐゴシック"/>
        <family val="3"/>
      </rPr>
      <t>（１台のみ）</t>
    </r>
  </si>
  <si>
    <t>推薦組織名</t>
  </si>
  <si>
    <r>
      <t>１． 参 加 申 込 書　</t>
    </r>
    <r>
      <rPr>
        <sz val="12"/>
        <rFont val="ＭＳ Ｐゴシック"/>
        <family val="3"/>
      </rPr>
      <t>※４部提出</t>
    </r>
  </si>
  <si>
    <r>
      <t>３．音楽著作権使用許諾に関する確認書　</t>
    </r>
    <r>
      <rPr>
        <sz val="12"/>
        <color indexed="8"/>
        <rFont val="ＭＳ Ｐゴシック"/>
        <family val="3"/>
      </rPr>
      <t>※３部提出</t>
    </r>
  </si>
  <si>
    <r>
      <t>５．特殊効果申請書　</t>
    </r>
    <r>
      <rPr>
        <sz val="12"/>
        <rFont val="ＭＳ Ｐゴシック"/>
        <family val="3"/>
      </rPr>
      <t>※３部提出</t>
    </r>
  </si>
  <si>
    <r>
      <t>６．アンケート　</t>
    </r>
    <r>
      <rPr>
        <sz val="12"/>
        <rFont val="ＭＳ Ｐゴシック"/>
        <family val="3"/>
      </rPr>
      <t>※３部提出</t>
    </r>
  </si>
  <si>
    <r>
      <t>７．プログラム掲載事項　</t>
    </r>
    <r>
      <rPr>
        <sz val="12"/>
        <color indexed="8"/>
        <rFont val="ＭＳ Ｐゴシック"/>
        <family val="3"/>
      </rPr>
      <t>※５部提出</t>
    </r>
  </si>
  <si>
    <r>
      <t>８．プログラム用　構成メンバー　</t>
    </r>
    <r>
      <rPr>
        <sz val="12"/>
        <color indexed="8"/>
        <rFont val="ＭＳ Ｐゴシック"/>
        <family val="3"/>
      </rPr>
      <t>※１部提出</t>
    </r>
  </si>
  <si>
    <t>-</t>
  </si>
  <si>
    <t>１曲</t>
  </si>
  <si>
    <t>使用許諾の必要が無い</t>
  </si>
  <si>
    <t>市販の楽譜を利用（証明するものを添付）</t>
  </si>
  <si>
    <t>無料</t>
  </si>
  <si>
    <t>特殊効果を使用する</t>
  </si>
  <si>
    <t>不要</t>
  </si>
  <si>
    <t>指揮者</t>
  </si>
  <si>
    <t>参加</t>
  </si>
  <si>
    <t>使用する</t>
  </si>
  <si>
    <t>承諾します</t>
  </si>
  <si>
    <t>推薦支部名</t>
  </si>
  <si>
    <t>団体名</t>
  </si>
  <si>
    <t>その他の連絡先</t>
  </si>
  <si>
    <t>小学生の部</t>
  </si>
  <si>
    <t>すべて掲載しない</t>
  </si>
  <si>
    <t>掲載しない</t>
  </si>
  <si>
    <t>指揮</t>
  </si>
  <si>
    <t>２曲</t>
  </si>
  <si>
    <t>編曲使用許諾の必要がある</t>
  </si>
  <si>
    <t>自作曲</t>
  </si>
  <si>
    <t>口頭で確認（右欄に入力）</t>
  </si>
  <si>
    <t>特殊効果を使用しない</t>
  </si>
  <si>
    <t>副指揮者</t>
  </si>
  <si>
    <t>不参加</t>
  </si>
  <si>
    <t>使用しない</t>
  </si>
  <si>
    <t>×</t>
  </si>
  <si>
    <t>承諾しません</t>
  </si>
  <si>
    <t>MD</t>
  </si>
  <si>
    <t>データ【JPEG】＋プリントアウト</t>
  </si>
  <si>
    <t>役職</t>
  </si>
  <si>
    <t>氏名</t>
  </si>
  <si>
    <t>中学生の部</t>
  </si>
  <si>
    <t>選択をして掲載する</t>
  </si>
  <si>
    <t>小１</t>
  </si>
  <si>
    <t>３曲</t>
  </si>
  <si>
    <t>著作権消滅</t>
  </si>
  <si>
    <t>登録引率者</t>
  </si>
  <si>
    <t>青森県</t>
  </si>
  <si>
    <t>原盤CD</t>
  </si>
  <si>
    <t>原 本</t>
  </si>
  <si>
    <t>所属長役職/氏名</t>
  </si>
  <si>
    <t>小２</t>
  </si>
  <si>
    <t>４曲</t>
  </si>
  <si>
    <t>岩手県</t>
  </si>
  <si>
    <t>小３</t>
  </si>
  <si>
    <t>５曲</t>
  </si>
  <si>
    <t>宮城県</t>
  </si>
  <si>
    <t>小４</t>
  </si>
  <si>
    <t>６曲</t>
  </si>
  <si>
    <t>秋田県</t>
  </si>
  <si>
    <t>〒</t>
  </si>
  <si>
    <t>小５</t>
  </si>
  <si>
    <t>７曲</t>
  </si>
  <si>
    <t>山形県</t>
  </si>
  <si>
    <t>住所</t>
  </si>
  <si>
    <t>※都道府県より入力して下さい。</t>
  </si>
  <si>
    <t>小６</t>
  </si>
  <si>
    <t>８曲</t>
  </si>
  <si>
    <t>福島県</t>
  </si>
  <si>
    <t>中１</t>
  </si>
  <si>
    <t>９曲</t>
  </si>
  <si>
    <t>茨城県</t>
  </si>
  <si>
    <t>氏名フリガナ</t>
  </si>
  <si>
    <t>中２</t>
  </si>
  <si>
    <t>10曲</t>
  </si>
  <si>
    <t>栃木県</t>
  </si>
  <si>
    <t>電話番号</t>
  </si>
  <si>
    <t>中３</t>
  </si>
  <si>
    <t>群馬県</t>
  </si>
  <si>
    <t>ＦＡＸ</t>
  </si>
  <si>
    <t>高１</t>
  </si>
  <si>
    <t>埼玉県</t>
  </si>
  <si>
    <t>携帯電話</t>
  </si>
  <si>
    <t>高２</t>
  </si>
  <si>
    <t>千葉県</t>
  </si>
  <si>
    <t>E-mail(PC)</t>
  </si>
  <si>
    <t>高３</t>
  </si>
  <si>
    <t>東京都</t>
  </si>
  <si>
    <t>大１</t>
  </si>
  <si>
    <t>神奈川県</t>
  </si>
  <si>
    <t>■当日緊急連絡先</t>
  </si>
  <si>
    <t>大２</t>
  </si>
  <si>
    <t>新潟県</t>
  </si>
  <si>
    <t>連絡先について</t>
  </si>
  <si>
    <t>大３</t>
  </si>
  <si>
    <t>富山県</t>
  </si>
  <si>
    <t>大４</t>
  </si>
  <si>
    <t>石川県</t>
  </si>
  <si>
    <t>なし</t>
  </si>
  <si>
    <t>福井県</t>
  </si>
  <si>
    <t>フリガナ</t>
  </si>
  <si>
    <t>山梨県</t>
  </si>
  <si>
    <t>携帯</t>
  </si>
  <si>
    <t>長野県</t>
  </si>
  <si>
    <t>岐阜県</t>
  </si>
  <si>
    <t>静岡県</t>
  </si>
  <si>
    <t>部門</t>
  </si>
  <si>
    <t>愛知県</t>
  </si>
  <si>
    <t>構成</t>
  </si>
  <si>
    <t>三重県</t>
  </si>
  <si>
    <t>編成</t>
  </si>
  <si>
    <t>滋賀県</t>
  </si>
  <si>
    <t>カラーガードの有無</t>
  </si>
  <si>
    <t>大阪府</t>
  </si>
  <si>
    <t>兵庫県</t>
  </si>
  <si>
    <t>奈良県</t>
  </si>
  <si>
    <t>■プログラム掲載について</t>
  </si>
  <si>
    <t>←プログラムに構成メンバーの氏名を掲載します。掲載の有無を選択して下さい。</t>
  </si>
  <si>
    <t>和歌山県</t>
  </si>
  <si>
    <t>鳥取県</t>
  </si>
  <si>
    <t>島根県</t>
  </si>
  <si>
    <t>Ｎｏ</t>
  </si>
  <si>
    <t>入力確認</t>
  </si>
  <si>
    <t>年齢</t>
  </si>
  <si>
    <t>学年</t>
  </si>
  <si>
    <t>プログラムについて</t>
  </si>
  <si>
    <t>・プログラムに構成メンバーの氏名を掲載します。</t>
  </si>
  <si>
    <t>岡山県</t>
  </si>
  <si>
    <t>　掲載の有無を選択して下さい。</t>
  </si>
  <si>
    <t>広島県</t>
  </si>
  <si>
    <t>・プログラムに個人名を掲載することについて、その個人に</t>
  </si>
  <si>
    <t>山口県</t>
  </si>
  <si>
    <t>　必ず承諾を得て下さい｡</t>
  </si>
  <si>
    <t>徳島県</t>
  </si>
  <si>
    <t>　未成年の場合は、保護者に承諾を得て下さい。</t>
  </si>
  <si>
    <t>香川県</t>
  </si>
  <si>
    <t>・承諾を得られない場合は掲載ができませんので、</t>
  </si>
  <si>
    <t>愛媛県</t>
  </si>
  <si>
    <t>高知県</t>
  </si>
  <si>
    <t>福岡県</t>
  </si>
  <si>
    <t>佐賀県</t>
  </si>
  <si>
    <t>※注意事項※</t>
  </si>
  <si>
    <t>長崎県</t>
  </si>
  <si>
    <t>熊本県</t>
  </si>
  <si>
    <t>大分県</t>
  </si>
  <si>
    <t>・構成メンバーと登録引率者が重複することはありません。</t>
  </si>
  <si>
    <t>宮崎県</t>
  </si>
  <si>
    <t>・構成メンバー氏名は、必ずその個人に氏名登録の承諾</t>
  </si>
  <si>
    <t>鹿児島県</t>
  </si>
  <si>
    <t>　を得た上で入力して下さい。</t>
  </si>
  <si>
    <t>沖縄県</t>
  </si>
  <si>
    <t>　（未成年の場合は、保護者の承諾を得て下さい。）</t>
  </si>
  <si>
    <t>・氏名入力は、名字と名前の間に必ず全角スペース</t>
  </si>
  <si>
    <t>　を入れて下さい。</t>
  </si>
  <si>
    <t>・氏名入力後は年齢・学年を選択して下さい。</t>
  </si>
  <si>
    <t>　指揮者等は「指揮」を選択して下さい。</t>
  </si>
  <si>
    <t>・学年がない場合は「なし」を選択してください。</t>
  </si>
  <si>
    <t>■構成メンバー数</t>
  </si>
  <si>
    <t>名</t>
  </si>
  <si>
    <t>↑※構成メンバーを入力するとカウントされます。</t>
  </si>
  <si>
    <t>構成メンバー</t>
  </si>
  <si>
    <t>認識証</t>
  </si>
  <si>
    <t>大会当日配布</t>
  </si>
  <si>
    <t>↓登録引率者氏名を入力してください。</t>
  </si>
  <si>
    <t>■参加費について</t>
  </si>
  <si>
    <t>入金日</t>
  </si>
  <si>
    <t>入金額</t>
  </si>
  <si>
    <t>円</t>
  </si>
  <si>
    <t>■使用楽曲数</t>
  </si>
  <si>
    <t>１曲目</t>
  </si>
  <si>
    <t>使用楽曲名</t>
  </si>
  <si>
    <t>作曲者</t>
  </si>
  <si>
    <t>出版社</t>
  </si>
  <si>
    <t>１．音楽著作権使用許諾申請の必要有無について</t>
  </si>
  <si>
    <t>２．使用許諾の必要が無い　　　　　　場合</t>
  </si>
  <si>
    <t>３．編曲使用許諾の必要な　　　　　　　　　　　　　場合</t>
  </si>
  <si>
    <t>確認日</t>
  </si>
  <si>
    <t>確認　相手先</t>
  </si>
  <si>
    <t>社名</t>
  </si>
  <si>
    <t>担当者名</t>
  </si>
  <si>
    <t xml:space="preserve"> 出演団体担当者名</t>
  </si>
  <si>
    <t>使用料</t>
  </si>
  <si>
    <t>２曲目</t>
  </si>
  <si>
    <t>３曲目</t>
  </si>
  <si>
    <t>４曲目</t>
  </si>
  <si>
    <t>５曲目</t>
  </si>
  <si>
    <t>６曲目</t>
  </si>
  <si>
    <t>７曲目</t>
  </si>
  <si>
    <t>８曲目</t>
  </si>
  <si>
    <t>９曲目</t>
  </si>
  <si>
    <t>10曲目</t>
  </si>
  <si>
    <t>※申請の必要な使用物</t>
  </si>
  <si>
    <t>・フラッシュ等特殊効果（特殊効果の設置場所及び使用物の製作図面の提示）</t>
  </si>
  <si>
    <t>・国旗、外国旗、国旗に準じた物及び国旗に類似した物。</t>
  </si>
  <si>
    <t>■特殊効果使用について</t>
  </si>
  <si>
    <t>・モール装着のフープバトン等、演技の中で、サイレン・ブザー等使用する場合は提示。</t>
  </si>
  <si>
    <t>使用項目</t>
  </si>
  <si>
    <t>使用方法</t>
  </si>
  <si>
    <t>・</t>
  </si>
  <si>
    <t>■参加団体用記録席</t>
  </si>
  <si>
    <t>・ビデオ撮影･カメラ撮影機材は、家庭用の物のみとさせていただきますので、ご了承下さい。</t>
  </si>
  <si>
    <t>・当日の申込みは、ご遠慮下さい。</t>
  </si>
  <si>
    <t>■写真およびＤＶＤ撮影販売・二次使用について</t>
  </si>
  <si>
    <t>・二次使用については、該当団体の承諾のもと使用することとします。</t>
  </si>
  <si>
    <t>主催者指定の各社により撮影された写真、ＶＴＲを二次使用（放送等）されることを</t>
  </si>
  <si>
    <t>大きさ</t>
  </si>
  <si>
    <t>トラック通行証</t>
  </si>
  <si>
    <t>２ｔトラック</t>
  </si>
  <si>
    <t>２ｔロングトラック</t>
  </si>
  <si>
    <t>４ｔトラック</t>
  </si>
  <si>
    <t>その他（車種：</t>
  </si>
  <si>
    <t>）</t>
  </si>
  <si>
    <t>※完全原稿ご提出後、外部委託している印刷会社より校正のご連絡がいきますので、必ず、校正を行ってください。</t>
  </si>
  <si>
    <t>※プログラム校正は基本的にメール（PDF添付）でのやりとりとなります。</t>
  </si>
  <si>
    <t>■プログラム校正責任者</t>
  </si>
  <si>
    <t>送付先と同様／その他</t>
  </si>
  <si>
    <t>※必ず連絡がとれる方を入力して下さい。</t>
  </si>
  <si>
    <t>mail(PC)</t>
  </si>
  <si>
    <t>■掲載内容</t>
  </si>
  <si>
    <t>団体名フリガナ</t>
  </si>
  <si>
    <t>※フリガナは必ず入力して下さい。</t>
  </si>
  <si>
    <t>団体名〈日本語表記〉</t>
  </si>
  <si>
    <t>※大・小文字、全・半角、スペース、</t>
  </si>
  <si>
    <t>　 記号等の区別を必ず入力して下さい。</t>
  </si>
  <si>
    <t>演目〈テーマ〉</t>
  </si>
  <si>
    <t>演目〈テーマ〉フリガナ</t>
  </si>
  <si>
    <t>※大・小文字、全・半角、スペース、記号等の区別を必ず入力して下さい。</t>
  </si>
  <si>
    <t>役職
所属長・理事長・学校長
顧問・指導者・指揮者
ドラムメジャー部長など</t>
  </si>
  <si>
    <t>※外部指導者は記載不可</t>
  </si>
  <si>
    <t>※名字と名前の間に必ず１つスペースを空けて入力して下さい。</t>
  </si>
  <si>
    <t>・プログラム掲載で別途ご提出いただくもの</t>
  </si>
  <si>
    <t>※写真</t>
  </si>
  <si>
    <t>提出方法を選択してください→</t>
  </si>
  <si>
    <t>・集合写真もしくは演技写真をご提出下さい｡</t>
  </si>
  <si>
    <t>　提出後の写真の差し替えは出来ません。</t>
  </si>
  <si>
    <t>・個人の特定できる写真を使用する場合は、その個人にプログラムへの</t>
  </si>
  <si>
    <t>　写真掲載の承諾を得た上でご提出をお願いします｡</t>
  </si>
  <si>
    <t>原本の場合　</t>
  </si>
  <si>
    <t>・掲載する写真は１点です。複数枚のご提出は間違いの基になります。</t>
  </si>
  <si>
    <t>著作権</t>
  </si>
  <si>
    <t>特殊効果</t>
  </si>
  <si>
    <t>アンケート</t>
  </si>
  <si>
    <t>大　　会　　長　　殿</t>
  </si>
  <si>
    <t>当団体は、</t>
  </si>
  <si>
    <t>並びに、「２．構成メンバー登録書」は、当団体の所属者であることを認めます。</t>
  </si>
  <si>
    <t>印</t>
  </si>
  <si>
    <t>所属長</t>
  </si>
  <si>
    <t>■書類送付先（連絡先）</t>
  </si>
  <si>
    <t>連絡先</t>
  </si>
  <si>
    <t>TEL</t>
  </si>
  <si>
    <t>FAX</t>
  </si>
  <si>
    <t>E-mail</t>
  </si>
  <si>
    <t>■大会当日緊急連絡先</t>
  </si>
  <si>
    <t>【</t>
  </si>
  <si>
    <t>】</t>
  </si>
  <si>
    <t>■参加内容</t>
  </si>
  <si>
    <t>構成メンバー数</t>
  </si>
  <si>
    <t>登録引率者数</t>
  </si>
  <si>
    <t>登録引率者名</t>
  </si>
  <si>
    <t>■参加費について　入金日・参加費金額</t>
  </si>
  <si>
    <t>NO</t>
  </si>
  <si>
    <t>◇使用許諾の無い場合</t>
  </si>
  <si>
    <t>◆編曲使用許諾の必要な場合</t>
  </si>
  <si>
    <t>　</t>
  </si>
  <si>
    <t>団体名：</t>
  </si>
  <si>
    <t>責任者名：</t>
  </si>
  <si>
    <t>・モール装着のフープバトン等、演技の中で、サイレン・ブザー等使用する場合は提示</t>
  </si>
  <si>
    <t>上記の申請項目のうち、可能と認めた物に限り使用を許可致します。</t>
  </si>
  <si>
    <t>■写真およびDVD撮影販売・二次使用について</t>
  </si>
  <si>
    <t>全国大会への推薦</t>
  </si>
  <si>
    <t>推薦を希望する</t>
  </si>
  <si>
    <t>推薦を希望しない</t>
  </si>
  <si>
    <t>フェスティバルの部参加のためなし</t>
  </si>
  <si>
    <t>全国大会への推薦</t>
  </si>
  <si>
    <t>プログラム　　　　　　　　　　　　　　　校正
責任者
連絡の
取れる方</t>
  </si>
  <si>
    <t>Mail　（PC）</t>
  </si>
  <si>
    <t>Tel</t>
  </si>
  <si>
    <t>Fax</t>
  </si>
  <si>
    <t>プログラムに登録メンバーを</t>
  </si>
  <si>
    <t>年少</t>
  </si>
  <si>
    <t>年中</t>
  </si>
  <si>
    <t>年長</t>
  </si>
  <si>
    <t>※リストから選択して下さい</t>
  </si>
  <si>
    <t>－</t>
  </si>
  <si>
    <t>－</t>
  </si>
  <si>
    <t>　メンバー名入力欄「プログラムについて」を入力して下さい。</t>
  </si>
  <si>
    <t>選択をして掲載する</t>
  </si>
  <si>
    <r>
      <t>■構成メンバー　　　</t>
    </r>
    <r>
      <rPr>
        <b/>
        <sz val="12"/>
        <color indexed="10"/>
        <rFont val="ＭＳ Ｐゴシック"/>
        <family val="3"/>
      </rPr>
      <t>※氏名・年齢・学年を入力して下さい。</t>
    </r>
  </si>
  <si>
    <t>※構成メンバーおよび登録引率者の登録以外の方は一般観客となります。</t>
  </si>
  <si>
    <t>構成メンバーと登録引率者が重複することはありません。</t>
  </si>
  <si>
    <t>入場券</t>
  </si>
  <si>
    <t>不要</t>
  </si>
  <si>
    <r>
      <t>その他</t>
    </r>
    <r>
      <rPr>
        <b/>
        <sz val="11"/>
        <color indexed="10"/>
        <rFont val="ＭＳ Ｐゴシック"/>
        <family val="3"/>
      </rPr>
      <t>（右欄に入力）</t>
    </r>
  </si>
  <si>
    <r>
      <t>確認書あり</t>
    </r>
    <r>
      <rPr>
        <b/>
        <sz val="11"/>
        <color indexed="10"/>
        <rFont val="ＭＳ Ｐゴシック"/>
        <family val="3"/>
      </rPr>
      <t>（写しを添付すること）</t>
    </r>
  </si>
  <si>
    <r>
      <t>有料</t>
    </r>
    <r>
      <rPr>
        <b/>
        <sz val="11"/>
        <color indexed="10"/>
        <rFont val="ＭＳ Ｐゴシック"/>
        <family val="3"/>
      </rPr>
      <t>（領収証添付）</t>
    </r>
  </si>
  <si>
    <t>２．使用許諾の必要が無い　　　　　　場合</t>
  </si>
  <si>
    <t>【※入力】及び【※選択】部分に入力して下さい。尚、注意事項及び実施要項をご確認の上、入力漏れ等ありませんようご注意ください。</t>
  </si>
  <si>
    <t>・申請があった団体へは、後日回答を送付します。</t>
  </si>
  <si>
    <t>名</t>
  </si>
  <si>
    <t>楽器編成</t>
  </si>
  <si>
    <t>　但し、登録引率者が撮影を行う場合は、入場券は不要です。当日配布する参加章バッチを着用してください。</t>
  </si>
  <si>
    <t>　許可した車両には、通行証を発行します。</t>
  </si>
  <si>
    <t>京都府</t>
  </si>
  <si>
    <t>支部</t>
  </si>
  <si>
    <t>ｴﾝﾄﾘｰNo,</t>
  </si>
  <si>
    <t>所属長役職</t>
  </si>
  <si>
    <t>所属長役氏名</t>
  </si>
  <si>
    <t>氏名1</t>
  </si>
  <si>
    <t>氏名2</t>
  </si>
  <si>
    <t>氏名3</t>
  </si>
  <si>
    <t>氏名4</t>
  </si>
  <si>
    <t>氏名5</t>
  </si>
  <si>
    <t>氏名6</t>
  </si>
  <si>
    <t>氏名7</t>
  </si>
  <si>
    <t>氏名8</t>
  </si>
  <si>
    <t>氏名9</t>
  </si>
  <si>
    <t>氏名10</t>
  </si>
  <si>
    <t>氏名11</t>
  </si>
  <si>
    <t>氏名12</t>
  </si>
  <si>
    <t>氏名13</t>
  </si>
  <si>
    <t>氏名14</t>
  </si>
  <si>
    <t>氏名15</t>
  </si>
  <si>
    <t>氏名16</t>
  </si>
  <si>
    <t>氏名17</t>
  </si>
  <si>
    <t>氏名18</t>
  </si>
  <si>
    <t>氏名19</t>
  </si>
  <si>
    <t>氏名20</t>
  </si>
  <si>
    <t>氏名21</t>
  </si>
  <si>
    <t>氏名22</t>
  </si>
  <si>
    <t>氏名23</t>
  </si>
  <si>
    <t>氏名24</t>
  </si>
  <si>
    <t>氏名25</t>
  </si>
  <si>
    <t>氏名26</t>
  </si>
  <si>
    <t>氏名27</t>
  </si>
  <si>
    <t>氏名28</t>
  </si>
  <si>
    <t>氏名29</t>
  </si>
  <si>
    <t>氏名30</t>
  </si>
  <si>
    <t>氏名31</t>
  </si>
  <si>
    <t>氏名32</t>
  </si>
  <si>
    <t>氏名33</t>
  </si>
  <si>
    <t>氏名34</t>
  </si>
  <si>
    <t>氏名35</t>
  </si>
  <si>
    <t>氏名36</t>
  </si>
  <si>
    <t>氏名37</t>
  </si>
  <si>
    <t>氏名38</t>
  </si>
  <si>
    <t>氏名39</t>
  </si>
  <si>
    <t>氏名40</t>
  </si>
  <si>
    <t>氏名41</t>
  </si>
  <si>
    <t>氏名42</t>
  </si>
  <si>
    <t>氏名43</t>
  </si>
  <si>
    <t>氏名44</t>
  </si>
  <si>
    <t>氏名45</t>
  </si>
  <si>
    <t>氏名46</t>
  </si>
  <si>
    <t>氏名47</t>
  </si>
  <si>
    <t>氏名48</t>
  </si>
  <si>
    <t>氏名49</t>
  </si>
  <si>
    <t>氏名50</t>
  </si>
  <si>
    <t>氏名51</t>
  </si>
  <si>
    <t>氏名52</t>
  </si>
  <si>
    <t>氏名53</t>
  </si>
  <si>
    <t>氏名54</t>
  </si>
  <si>
    <t>氏名55</t>
  </si>
  <si>
    <t>氏名56</t>
  </si>
  <si>
    <t>氏名57</t>
  </si>
  <si>
    <t>氏名58</t>
  </si>
  <si>
    <t>氏名59</t>
  </si>
  <si>
    <t>氏名60</t>
  </si>
  <si>
    <t>氏名61</t>
  </si>
  <si>
    <t>氏名62</t>
  </si>
  <si>
    <t>氏名63</t>
  </si>
  <si>
    <t>氏名64</t>
  </si>
  <si>
    <t>氏名65</t>
  </si>
  <si>
    <t>氏名66</t>
  </si>
  <si>
    <t>氏名67</t>
  </si>
  <si>
    <t>氏名68</t>
  </si>
  <si>
    <t>氏名69</t>
  </si>
  <si>
    <t>氏名70</t>
  </si>
  <si>
    <t>氏名71</t>
  </si>
  <si>
    <t>氏名72</t>
  </si>
  <si>
    <t>氏名73</t>
  </si>
  <si>
    <t>氏名74</t>
  </si>
  <si>
    <t>氏名75</t>
  </si>
  <si>
    <t>氏名76</t>
  </si>
  <si>
    <t>氏名77</t>
  </si>
  <si>
    <t>氏名78</t>
  </si>
  <si>
    <t>氏名79</t>
  </si>
  <si>
    <t>氏名80</t>
  </si>
  <si>
    <t>氏名81</t>
  </si>
  <si>
    <t>氏名82</t>
  </si>
  <si>
    <t>氏名83</t>
  </si>
  <si>
    <t>氏名84</t>
  </si>
  <si>
    <t>氏名85</t>
  </si>
  <si>
    <t>氏名86</t>
  </si>
  <si>
    <t>氏名87</t>
  </si>
  <si>
    <t>氏名88</t>
  </si>
  <si>
    <t>氏名89</t>
  </si>
  <si>
    <t>氏名90</t>
  </si>
  <si>
    <t>氏名91</t>
  </si>
  <si>
    <t>氏名92</t>
  </si>
  <si>
    <t>氏名93</t>
  </si>
  <si>
    <t>氏名94</t>
  </si>
  <si>
    <t>氏名95</t>
  </si>
  <si>
    <t>氏名96</t>
  </si>
  <si>
    <t>氏名97</t>
  </si>
  <si>
    <t>氏名98</t>
  </si>
  <si>
    <t>氏名99</t>
  </si>
  <si>
    <t>氏名100</t>
  </si>
  <si>
    <t>氏名101</t>
  </si>
  <si>
    <t>氏名102</t>
  </si>
  <si>
    <t>氏名103</t>
  </si>
  <si>
    <t>氏名104</t>
  </si>
  <si>
    <t>氏名105</t>
  </si>
  <si>
    <t>氏名106</t>
  </si>
  <si>
    <t>氏名107</t>
  </si>
  <si>
    <t>氏名108</t>
  </si>
  <si>
    <t>氏名109</t>
  </si>
  <si>
    <t>氏名110</t>
  </si>
  <si>
    <t>氏名111</t>
  </si>
  <si>
    <t>氏名112</t>
  </si>
  <si>
    <t>氏名113</t>
  </si>
  <si>
    <t>氏名114</t>
  </si>
  <si>
    <t>氏名115</t>
  </si>
  <si>
    <t>氏名116</t>
  </si>
  <si>
    <t>氏名117</t>
  </si>
  <si>
    <t>氏名118</t>
  </si>
  <si>
    <t>氏名119</t>
  </si>
  <si>
    <t>氏名120</t>
  </si>
  <si>
    <t>氏名121</t>
  </si>
  <si>
    <t>氏名122</t>
  </si>
  <si>
    <t>氏名123</t>
  </si>
  <si>
    <t>氏名124</t>
  </si>
  <si>
    <t>氏名125</t>
  </si>
  <si>
    <t>氏名126</t>
  </si>
  <si>
    <t>氏名127</t>
  </si>
  <si>
    <t>氏名128</t>
  </si>
  <si>
    <t>氏名129</t>
  </si>
  <si>
    <t>氏名130</t>
  </si>
  <si>
    <t>氏名131</t>
  </si>
  <si>
    <t>氏名132</t>
  </si>
  <si>
    <t>氏名133</t>
  </si>
  <si>
    <t>氏名134</t>
  </si>
  <si>
    <t>氏名135</t>
  </si>
  <si>
    <t>氏名136</t>
  </si>
  <si>
    <t>氏名137</t>
  </si>
  <si>
    <t>氏名138</t>
  </si>
  <si>
    <t>氏名139</t>
  </si>
  <si>
    <t>氏名140</t>
  </si>
  <si>
    <t>氏名141</t>
  </si>
  <si>
    <t>氏名142</t>
  </si>
  <si>
    <t>氏名143</t>
  </si>
  <si>
    <t>氏名144</t>
  </si>
  <si>
    <t>氏名145</t>
  </si>
  <si>
    <t>氏名146</t>
  </si>
  <si>
    <t>氏名147</t>
  </si>
  <si>
    <t>氏名148</t>
  </si>
  <si>
    <t>氏名149</t>
  </si>
  <si>
    <t>氏名150</t>
  </si>
  <si>
    <t>氏名151</t>
  </si>
  <si>
    <t>氏名152</t>
  </si>
  <si>
    <t>氏名153</t>
  </si>
  <si>
    <t>氏名154</t>
  </si>
  <si>
    <t>氏名155</t>
  </si>
  <si>
    <t>氏名156</t>
  </si>
  <si>
    <t>氏名157</t>
  </si>
  <si>
    <t>氏名158</t>
  </si>
  <si>
    <t>氏名159</t>
  </si>
  <si>
    <t>氏名160</t>
  </si>
  <si>
    <t>氏名161</t>
  </si>
  <si>
    <t>氏名162</t>
  </si>
  <si>
    <t>氏名163</t>
  </si>
  <si>
    <t>氏名164</t>
  </si>
  <si>
    <t>氏名165</t>
  </si>
  <si>
    <t>氏名166</t>
  </si>
  <si>
    <t>氏名167</t>
  </si>
  <si>
    <t>氏名168</t>
  </si>
  <si>
    <t>氏名169</t>
  </si>
  <si>
    <t>氏名170</t>
  </si>
  <si>
    <t>氏名171</t>
  </si>
  <si>
    <t>氏名172</t>
  </si>
  <si>
    <t>氏名173</t>
  </si>
  <si>
    <t>氏名174</t>
  </si>
  <si>
    <t>氏名175</t>
  </si>
  <si>
    <t>氏名176</t>
  </si>
  <si>
    <t>氏名177</t>
  </si>
  <si>
    <t>氏名178</t>
  </si>
  <si>
    <t>氏名179</t>
  </si>
  <si>
    <t>氏名180</t>
  </si>
  <si>
    <t>氏名181</t>
  </si>
  <si>
    <t>氏名182</t>
  </si>
  <si>
    <t>氏名183</t>
  </si>
  <si>
    <t>氏名184</t>
  </si>
  <si>
    <t>氏名185</t>
  </si>
  <si>
    <t>氏名186</t>
  </si>
  <si>
    <t>氏名187</t>
  </si>
  <si>
    <t>氏名188</t>
  </si>
  <si>
    <t>氏名189</t>
  </si>
  <si>
    <t>氏名190</t>
  </si>
  <si>
    <t>氏名191</t>
  </si>
  <si>
    <t>氏名192</t>
  </si>
  <si>
    <t>氏名193</t>
  </si>
  <si>
    <t>氏名194</t>
  </si>
  <si>
    <t>氏名195</t>
  </si>
  <si>
    <t>氏名196</t>
  </si>
  <si>
    <t>氏名197</t>
  </si>
  <si>
    <t>氏名198</t>
  </si>
  <si>
    <t>氏名199</t>
  </si>
  <si>
    <t>氏名200</t>
  </si>
  <si>
    <t>氏名201</t>
  </si>
  <si>
    <t>氏名202</t>
  </si>
  <si>
    <t>氏名203</t>
  </si>
  <si>
    <t>氏名204</t>
  </si>
  <si>
    <t>氏名205</t>
  </si>
  <si>
    <t>氏名206</t>
  </si>
  <si>
    <t>氏名207</t>
  </si>
  <si>
    <t>氏名208</t>
  </si>
  <si>
    <t>氏名209</t>
  </si>
  <si>
    <t>氏名210</t>
  </si>
  <si>
    <t>氏名211</t>
  </si>
  <si>
    <t>氏名212</t>
  </si>
  <si>
    <t>氏名213</t>
  </si>
  <si>
    <t>氏名214</t>
  </si>
  <si>
    <t>氏名215</t>
  </si>
  <si>
    <t>氏名216</t>
  </si>
  <si>
    <t>氏名217</t>
  </si>
  <si>
    <t>氏名218</t>
  </si>
  <si>
    <t>氏名219</t>
  </si>
  <si>
    <t>氏名220</t>
  </si>
  <si>
    <t>氏名221</t>
  </si>
  <si>
    <t>氏名222</t>
  </si>
  <si>
    <t>氏名223</t>
  </si>
  <si>
    <t>氏名224</t>
  </si>
  <si>
    <t>氏名225</t>
  </si>
  <si>
    <t>氏名226</t>
  </si>
  <si>
    <t>氏名227</t>
  </si>
  <si>
    <t>氏名228</t>
  </si>
  <si>
    <t>氏名229</t>
  </si>
  <si>
    <t>氏名230</t>
  </si>
  <si>
    <t>氏名231</t>
  </si>
  <si>
    <t>氏名232</t>
  </si>
  <si>
    <t>氏名233</t>
  </si>
  <si>
    <t>氏名234</t>
  </si>
  <si>
    <t>氏名235</t>
  </si>
  <si>
    <t>氏名236</t>
  </si>
  <si>
    <t>氏名237</t>
  </si>
  <si>
    <t>氏名238</t>
  </si>
  <si>
    <t>氏名239</t>
  </si>
  <si>
    <t>氏名240</t>
  </si>
  <si>
    <t>氏名241</t>
  </si>
  <si>
    <t>氏名242</t>
  </si>
  <si>
    <t>氏名243</t>
  </si>
  <si>
    <t>氏名244</t>
  </si>
  <si>
    <t>氏名245</t>
  </si>
  <si>
    <t>氏名246</t>
  </si>
  <si>
    <t>氏名247</t>
  </si>
  <si>
    <t>氏名248</t>
  </si>
  <si>
    <t>２ｔ</t>
  </si>
  <si>
    <t>４ｔ</t>
  </si>
  <si>
    <t>Ｗ</t>
  </si>
  <si>
    <t>etc</t>
  </si>
  <si>
    <t>２ｔL</t>
  </si>
  <si>
    <t>ﾄﾗｯｸ等</t>
  </si>
  <si>
    <t>※選択</t>
  </si>
  <si>
    <t>氏名249</t>
  </si>
  <si>
    <t>氏名250</t>
  </si>
  <si>
    <t>年齢1</t>
  </si>
  <si>
    <t>年齢2</t>
  </si>
  <si>
    <t>年齢3</t>
  </si>
  <si>
    <t>年齢4</t>
  </si>
  <si>
    <t>年齢5</t>
  </si>
  <si>
    <t>年齢6</t>
  </si>
  <si>
    <t>年齢7</t>
  </si>
  <si>
    <t>年齢8</t>
  </si>
  <si>
    <t>年齢9</t>
  </si>
  <si>
    <t>年齢10</t>
  </si>
  <si>
    <t>年齢11</t>
  </si>
  <si>
    <t>年齢12</t>
  </si>
  <si>
    <t>年齢13</t>
  </si>
  <si>
    <t>年齢14</t>
  </si>
  <si>
    <t>年齢15</t>
  </si>
  <si>
    <t>年齢16</t>
  </si>
  <si>
    <t>年齢17</t>
  </si>
  <si>
    <t>年齢18</t>
  </si>
  <si>
    <t>年齢19</t>
  </si>
  <si>
    <t>年齢20</t>
  </si>
  <si>
    <t>年齢21</t>
  </si>
  <si>
    <t>年齢22</t>
  </si>
  <si>
    <t>年齢23</t>
  </si>
  <si>
    <t>年齢24</t>
  </si>
  <si>
    <t>年齢25</t>
  </si>
  <si>
    <t>年齢26</t>
  </si>
  <si>
    <t>年齢27</t>
  </si>
  <si>
    <t>年齢28</t>
  </si>
  <si>
    <t>年齢29</t>
  </si>
  <si>
    <t>年齢30</t>
  </si>
  <si>
    <t>年齢31</t>
  </si>
  <si>
    <t>年齢32</t>
  </si>
  <si>
    <t>年齢33</t>
  </si>
  <si>
    <t>年齢34</t>
  </si>
  <si>
    <t>年齢35</t>
  </si>
  <si>
    <t>年齢36</t>
  </si>
  <si>
    <t>年齢37</t>
  </si>
  <si>
    <t>年齢38</t>
  </si>
  <si>
    <t>年齢39</t>
  </si>
  <si>
    <t>年齢40</t>
  </si>
  <si>
    <t>年齢41</t>
  </si>
  <si>
    <t>年齢42</t>
  </si>
  <si>
    <t>年齢43</t>
  </si>
  <si>
    <t>年齢44</t>
  </si>
  <si>
    <t>年齢45</t>
  </si>
  <si>
    <t>年齢46</t>
  </si>
  <si>
    <t>年齢47</t>
  </si>
  <si>
    <t>年齢48</t>
  </si>
  <si>
    <t>年齢49</t>
  </si>
  <si>
    <t>年齢50</t>
  </si>
  <si>
    <t>年齢51</t>
  </si>
  <si>
    <t>年齢52</t>
  </si>
  <si>
    <t>年齢53</t>
  </si>
  <si>
    <t>年齢54</t>
  </si>
  <si>
    <t>年齢55</t>
  </si>
  <si>
    <t>年齢56</t>
  </si>
  <si>
    <t>年齢57</t>
  </si>
  <si>
    <t>年齢58</t>
  </si>
  <si>
    <t>年齢59</t>
  </si>
  <si>
    <t>年齢60</t>
  </si>
  <si>
    <t>年齢61</t>
  </si>
  <si>
    <t>年齢62</t>
  </si>
  <si>
    <t>年齢63</t>
  </si>
  <si>
    <t>年齢64</t>
  </si>
  <si>
    <t>年齢65</t>
  </si>
  <si>
    <t>年齢66</t>
  </si>
  <si>
    <t>年齢67</t>
  </si>
  <si>
    <t>年齢68</t>
  </si>
  <si>
    <t>年齢69</t>
  </si>
  <si>
    <t>年齢70</t>
  </si>
  <si>
    <t>年齢71</t>
  </si>
  <si>
    <t>年齢72</t>
  </si>
  <si>
    <t>年齢73</t>
  </si>
  <si>
    <t>年齢74</t>
  </si>
  <si>
    <t>年齢75</t>
  </si>
  <si>
    <t>年齢76</t>
  </si>
  <si>
    <t>年齢77</t>
  </si>
  <si>
    <t>年齢78</t>
  </si>
  <si>
    <t>年齢79</t>
  </si>
  <si>
    <t>年齢80</t>
  </si>
  <si>
    <t>年齢81</t>
  </si>
  <si>
    <t>年齢82</t>
  </si>
  <si>
    <t>年齢83</t>
  </si>
  <si>
    <t>年齢84</t>
  </si>
  <si>
    <t>年齢85</t>
  </si>
  <si>
    <t>年齢86</t>
  </si>
  <si>
    <t>年齢87</t>
  </si>
  <si>
    <t>年齢88</t>
  </si>
  <si>
    <t>年齢89</t>
  </si>
  <si>
    <t>年齢90</t>
  </si>
  <si>
    <t>年齢91</t>
  </si>
  <si>
    <t>年齢92</t>
  </si>
  <si>
    <t>年齢93</t>
  </si>
  <si>
    <t>年齢94</t>
  </si>
  <si>
    <t>年齢95</t>
  </si>
  <si>
    <t>年齢96</t>
  </si>
  <si>
    <t>年齢97</t>
  </si>
  <si>
    <t>年齢98</t>
  </si>
  <si>
    <t>年齢99</t>
  </si>
  <si>
    <t>年齢100</t>
  </si>
  <si>
    <t>年齢101</t>
  </si>
  <si>
    <t>年齢102</t>
  </si>
  <si>
    <t>年齢103</t>
  </si>
  <si>
    <t>年齢104</t>
  </si>
  <si>
    <t>年齢105</t>
  </si>
  <si>
    <t>年齢106</t>
  </si>
  <si>
    <t>年齢107</t>
  </si>
  <si>
    <t>年齢108</t>
  </si>
  <si>
    <t>年齢109</t>
  </si>
  <si>
    <t>年齢110</t>
  </si>
  <si>
    <t>年齢111</t>
  </si>
  <si>
    <t>年齢112</t>
  </si>
  <si>
    <t>年齢113</t>
  </si>
  <si>
    <t>年齢114</t>
  </si>
  <si>
    <t>年齢115</t>
  </si>
  <si>
    <t>年齢116</t>
  </si>
  <si>
    <t>年齢117</t>
  </si>
  <si>
    <t>年齢118</t>
  </si>
  <si>
    <t>年齢119</t>
  </si>
  <si>
    <t>年齢120</t>
  </si>
  <si>
    <t>年齢121</t>
  </si>
  <si>
    <t>年齢122</t>
  </si>
  <si>
    <t>年齢123</t>
  </si>
  <si>
    <t>年齢124</t>
  </si>
  <si>
    <t>年齢125</t>
  </si>
  <si>
    <t>年齢126</t>
  </si>
  <si>
    <t>年齢127</t>
  </si>
  <si>
    <t>年齢128</t>
  </si>
  <si>
    <t>年齢129</t>
  </si>
  <si>
    <t>年齢130</t>
  </si>
  <si>
    <t>年齢131</t>
  </si>
  <si>
    <t>年齢132</t>
  </si>
  <si>
    <t>年齢133</t>
  </si>
  <si>
    <t>年齢134</t>
  </si>
  <si>
    <t>年齢135</t>
  </si>
  <si>
    <t>年齢136</t>
  </si>
  <si>
    <t>年齢137</t>
  </si>
  <si>
    <t>年齢138</t>
  </si>
  <si>
    <t>必要（リボン引換）</t>
  </si>
  <si>
    <t>年齢139</t>
  </si>
  <si>
    <t>年齢140</t>
  </si>
  <si>
    <t>年齢141</t>
  </si>
  <si>
    <t>年齢142</t>
  </si>
  <si>
    <t>年齢143</t>
  </si>
  <si>
    <t>年齢144</t>
  </si>
  <si>
    <t>年齢145</t>
  </si>
  <si>
    <t>年齢146</t>
  </si>
  <si>
    <t>年齢147</t>
  </si>
  <si>
    <t>年齢148</t>
  </si>
  <si>
    <t>年齢149</t>
  </si>
  <si>
    <t>年齢150</t>
  </si>
  <si>
    <t>年齢151</t>
  </si>
  <si>
    <t>年齢152</t>
  </si>
  <si>
    <t>年齢153</t>
  </si>
  <si>
    <t>年齢154</t>
  </si>
  <si>
    <t>年齢155</t>
  </si>
  <si>
    <t>年齢156</t>
  </si>
  <si>
    <t>年齢157</t>
  </si>
  <si>
    <t>年齢158</t>
  </si>
  <si>
    <t>年齢159</t>
  </si>
  <si>
    <t>年齢160</t>
  </si>
  <si>
    <t>年齢161</t>
  </si>
  <si>
    <t>年齢162</t>
  </si>
  <si>
    <t>年齢163</t>
  </si>
  <si>
    <t>年齢164</t>
  </si>
  <si>
    <t>年齢165</t>
  </si>
  <si>
    <t>年齢166</t>
  </si>
  <si>
    <t>年齢167</t>
  </si>
  <si>
    <t>年齢168</t>
  </si>
  <si>
    <t>年齢169</t>
  </si>
  <si>
    <t>年齢170</t>
  </si>
  <si>
    <t>年齢171</t>
  </si>
  <si>
    <t>年齢172</t>
  </si>
  <si>
    <t>年齢173</t>
  </si>
  <si>
    <t>年齢174</t>
  </si>
  <si>
    <t>年齢175</t>
  </si>
  <si>
    <t>年齢176</t>
  </si>
  <si>
    <t>年齢177</t>
  </si>
  <si>
    <t>年齢178</t>
  </si>
  <si>
    <t>年齢179</t>
  </si>
  <si>
    <t>年齢180</t>
  </si>
  <si>
    <t>年齢181</t>
  </si>
  <si>
    <t>年齢182</t>
  </si>
  <si>
    <t>年齢183</t>
  </si>
  <si>
    <t>年齢184</t>
  </si>
  <si>
    <t>年齢185</t>
  </si>
  <si>
    <t>年齢186</t>
  </si>
  <si>
    <t>年齢187</t>
  </si>
  <si>
    <t>年齢188</t>
  </si>
  <si>
    <t>年齢189</t>
  </si>
  <si>
    <t>年齢190</t>
  </si>
  <si>
    <t>年齢191</t>
  </si>
  <si>
    <t>年齢192</t>
  </si>
  <si>
    <t>年齢193</t>
  </si>
  <si>
    <t>年齢194</t>
  </si>
  <si>
    <t>年齢195</t>
  </si>
  <si>
    <t>年齢196</t>
  </si>
  <si>
    <t>年齢197</t>
  </si>
  <si>
    <t>年齢198</t>
  </si>
  <si>
    <t>年齢199</t>
  </si>
  <si>
    <t>年齢200</t>
  </si>
  <si>
    <t>年齢201</t>
  </si>
  <si>
    <t>年齢202</t>
  </si>
  <si>
    <t>年齢203</t>
  </si>
  <si>
    <t>年齢204</t>
  </si>
  <si>
    <t>年齢205</t>
  </si>
  <si>
    <t>年齢206</t>
  </si>
  <si>
    <t>年齢207</t>
  </si>
  <si>
    <t>年齢208</t>
  </si>
  <si>
    <t>年齢209</t>
  </si>
  <si>
    <t>年齢210</t>
  </si>
  <si>
    <t>年齢211</t>
  </si>
  <si>
    <t>年齢212</t>
  </si>
  <si>
    <t>年齢213</t>
  </si>
  <si>
    <t>年齢214</t>
  </si>
  <si>
    <t>年齢215</t>
  </si>
  <si>
    <t>年齢216</t>
  </si>
  <si>
    <t>年齢217</t>
  </si>
  <si>
    <t>年齢218</t>
  </si>
  <si>
    <t>年齢219</t>
  </si>
  <si>
    <t>年齢220</t>
  </si>
  <si>
    <t>年齢221</t>
  </si>
  <si>
    <t>年齢222</t>
  </si>
  <si>
    <t>年齢223</t>
  </si>
  <si>
    <t>年齢224</t>
  </si>
  <si>
    <t>年齢225</t>
  </si>
  <si>
    <t>年齢226</t>
  </si>
  <si>
    <t>年齢227</t>
  </si>
  <si>
    <t>年齢228</t>
  </si>
  <si>
    <t>年齢229</t>
  </si>
  <si>
    <t>年齢230</t>
  </si>
  <si>
    <t>年齢231</t>
  </si>
  <si>
    <t>年齢232</t>
  </si>
  <si>
    <t>年齢233</t>
  </si>
  <si>
    <t>年齢234</t>
  </si>
  <si>
    <t>年齢235</t>
  </si>
  <si>
    <t>年齢236</t>
  </si>
  <si>
    <t>年齢237</t>
  </si>
  <si>
    <t>年齢238</t>
  </si>
  <si>
    <t>年齢239</t>
  </si>
  <si>
    <t>年齢240</t>
  </si>
  <si>
    <t>年齢241</t>
  </si>
  <si>
    <t>年齢242</t>
  </si>
  <si>
    <t>年齢243</t>
  </si>
  <si>
    <t>年齢244</t>
  </si>
  <si>
    <t>年齢245</t>
  </si>
  <si>
    <t>年齢246</t>
  </si>
  <si>
    <t>年齢247</t>
  </si>
  <si>
    <t>年齢248</t>
  </si>
  <si>
    <t>年齢249</t>
  </si>
  <si>
    <t>年齢250</t>
  </si>
  <si>
    <t>学年1</t>
  </si>
  <si>
    <t>学年2</t>
  </si>
  <si>
    <t>学年3</t>
  </si>
  <si>
    <t>学年4</t>
  </si>
  <si>
    <t>学年5</t>
  </si>
  <si>
    <t>学年6</t>
  </si>
  <si>
    <t>学年7</t>
  </si>
  <si>
    <t>学年8</t>
  </si>
  <si>
    <t>学年9</t>
  </si>
  <si>
    <t>■使用するメディアの種類を選択して下さい（カラーガード、バトン、ポンポン・ペップアーツのみ）</t>
  </si>
  <si>
    <t>※リストから選択して下さい</t>
  </si>
  <si>
    <t>ＭＤ</t>
  </si>
  <si>
    <t>ＣＤ</t>
  </si>
  <si>
    <t>■使用するメディアの種類</t>
  </si>
  <si>
    <t>カセットテープ</t>
  </si>
  <si>
    <r>
      <t>楽器運搬車(バスを除く)については，チューニング待機時刻30分前から技終了後30分後まで有効の通行券を申請により</t>
    </r>
    <r>
      <rPr>
        <b/>
        <sz val="11"/>
        <color indexed="10"/>
        <rFont val="ＭＳ Ｐ明朝"/>
        <family val="1"/>
      </rPr>
      <t>１枚</t>
    </r>
    <r>
      <rPr>
        <sz val="11"/>
        <color indexed="8"/>
        <rFont val="ＭＳ Ｐ明朝"/>
        <family val="1"/>
      </rPr>
      <t>のみ発行いたします。許可できる運搬車の大きさは４ｔ車（ロング・ワイドを除く）以内です。運転手は運搬車から離れないでください。</t>
    </r>
  </si>
  <si>
    <t>希望車種</t>
  </si>
  <si>
    <t>希望車種</t>
  </si>
  <si>
    <t>学年10</t>
  </si>
  <si>
    <t>学年11</t>
  </si>
  <si>
    <t>学年12</t>
  </si>
  <si>
    <t>学年13</t>
  </si>
  <si>
    <t>学年14</t>
  </si>
  <si>
    <t>学年15</t>
  </si>
  <si>
    <t>学年16</t>
  </si>
  <si>
    <t>学年17</t>
  </si>
  <si>
    <t>学年18</t>
  </si>
  <si>
    <t>学年19</t>
  </si>
  <si>
    <t>学年20</t>
  </si>
  <si>
    <t>学年21</t>
  </si>
  <si>
    <t>学年22</t>
  </si>
  <si>
    <t>学年23</t>
  </si>
  <si>
    <t>学年24</t>
  </si>
  <si>
    <t>学年25</t>
  </si>
  <si>
    <t>学年26</t>
  </si>
  <si>
    <t>学年27</t>
  </si>
  <si>
    <t>学年28</t>
  </si>
  <si>
    <t>学年29</t>
  </si>
  <si>
    <t>学年30</t>
  </si>
  <si>
    <t>学年31</t>
  </si>
  <si>
    <t>学年32</t>
  </si>
  <si>
    <t>学年33</t>
  </si>
  <si>
    <t>学年34</t>
  </si>
  <si>
    <t>学年35</t>
  </si>
  <si>
    <t>学年36</t>
  </si>
  <si>
    <t>学年37</t>
  </si>
  <si>
    <t>学年38</t>
  </si>
  <si>
    <t>学年39</t>
  </si>
  <si>
    <t>学年40</t>
  </si>
  <si>
    <t>学年41</t>
  </si>
  <si>
    <t>学年42</t>
  </si>
  <si>
    <t>学年43</t>
  </si>
  <si>
    <t>学年44</t>
  </si>
  <si>
    <t>学年45</t>
  </si>
  <si>
    <t>学年46</t>
  </si>
  <si>
    <t>学年47</t>
  </si>
  <si>
    <t>学年48</t>
  </si>
  <si>
    <t>学年49</t>
  </si>
  <si>
    <t>学年50</t>
  </si>
  <si>
    <t>学年51</t>
  </si>
  <si>
    <t>学年52</t>
  </si>
  <si>
    <t>学年53</t>
  </si>
  <si>
    <t>学年54</t>
  </si>
  <si>
    <t>学年55</t>
  </si>
  <si>
    <t>学年56</t>
  </si>
  <si>
    <t>学年57</t>
  </si>
  <si>
    <t>学年58</t>
  </si>
  <si>
    <t>学年59</t>
  </si>
  <si>
    <t>学年60</t>
  </si>
  <si>
    <t>学年61</t>
  </si>
  <si>
    <t>学年62</t>
  </si>
  <si>
    <t>学年63</t>
  </si>
  <si>
    <t>学年64</t>
  </si>
  <si>
    <t>学年65</t>
  </si>
  <si>
    <t>学年66</t>
  </si>
  <si>
    <t>学年67</t>
  </si>
  <si>
    <t>学年68</t>
  </si>
  <si>
    <t>学年69</t>
  </si>
  <si>
    <t>学年70</t>
  </si>
  <si>
    <t>学年71</t>
  </si>
  <si>
    <t>学年72</t>
  </si>
  <si>
    <t>学年73</t>
  </si>
  <si>
    <t>学年74</t>
  </si>
  <si>
    <t>学年75</t>
  </si>
  <si>
    <t>学年76</t>
  </si>
  <si>
    <t>学年77</t>
  </si>
  <si>
    <t>学年78</t>
  </si>
  <si>
    <t>学年79</t>
  </si>
  <si>
    <t>学年80</t>
  </si>
  <si>
    <t>学年81</t>
  </si>
  <si>
    <t>学年82</t>
  </si>
  <si>
    <t>学年83</t>
  </si>
  <si>
    <t>学年84</t>
  </si>
  <si>
    <t>学年85</t>
  </si>
  <si>
    <t>学年86</t>
  </si>
  <si>
    <t>学年87</t>
  </si>
  <si>
    <t>学年88</t>
  </si>
  <si>
    <t>学年89</t>
  </si>
  <si>
    <t>学年90</t>
  </si>
  <si>
    <t>学年91</t>
  </si>
  <si>
    <t>学年92</t>
  </si>
  <si>
    <t>学年93</t>
  </si>
  <si>
    <t>学年94</t>
  </si>
  <si>
    <t>学年95</t>
  </si>
  <si>
    <t>学年96</t>
  </si>
  <si>
    <t>学年97</t>
  </si>
  <si>
    <t>学年98</t>
  </si>
  <si>
    <t>学年99</t>
  </si>
  <si>
    <t>学年100</t>
  </si>
  <si>
    <t>学年101</t>
  </si>
  <si>
    <t>学年102</t>
  </si>
  <si>
    <t>学年103</t>
  </si>
  <si>
    <t>学年104</t>
  </si>
  <si>
    <t>学年105</t>
  </si>
  <si>
    <t>学年106</t>
  </si>
  <si>
    <t>学年107</t>
  </si>
  <si>
    <t>学年108</t>
  </si>
  <si>
    <t>学年109</t>
  </si>
  <si>
    <t>学年110</t>
  </si>
  <si>
    <t>学年111</t>
  </si>
  <si>
    <t>学年112</t>
  </si>
  <si>
    <t>学年113</t>
  </si>
  <si>
    <t>学年114</t>
  </si>
  <si>
    <t>学年115</t>
  </si>
  <si>
    <t>学年116</t>
  </si>
  <si>
    <t>学年117</t>
  </si>
  <si>
    <t>学年118</t>
  </si>
  <si>
    <t>学年119</t>
  </si>
  <si>
    <t>学年120</t>
  </si>
  <si>
    <t>学年121</t>
  </si>
  <si>
    <t>学年122</t>
  </si>
  <si>
    <t>学年123</t>
  </si>
  <si>
    <t>学年124</t>
  </si>
  <si>
    <t>学年125</t>
  </si>
  <si>
    <t>学年126</t>
  </si>
  <si>
    <t>学年127</t>
  </si>
  <si>
    <t>学年128</t>
  </si>
  <si>
    <t>学年129</t>
  </si>
  <si>
    <t>学年130</t>
  </si>
  <si>
    <t>学年131</t>
  </si>
  <si>
    <t>学年132</t>
  </si>
  <si>
    <t>学年133</t>
  </si>
  <si>
    <t>学年134</t>
  </si>
  <si>
    <t>学年135</t>
  </si>
  <si>
    <t>学年136</t>
  </si>
  <si>
    <t>学年137</t>
  </si>
  <si>
    <t>学年138</t>
  </si>
  <si>
    <t>学年139</t>
  </si>
  <si>
    <t>学年140</t>
  </si>
  <si>
    <t>学年141</t>
  </si>
  <si>
    <t>学年142</t>
  </si>
  <si>
    <t>学年143</t>
  </si>
  <si>
    <t>学年144</t>
  </si>
  <si>
    <t>学年145</t>
  </si>
  <si>
    <t>学年146</t>
  </si>
  <si>
    <t>学年147</t>
  </si>
  <si>
    <t>　300円　＝</t>
  </si>
  <si>
    <t>学年148</t>
  </si>
  <si>
    <t>学年149</t>
  </si>
  <si>
    <t>学年150</t>
  </si>
  <si>
    <t>学年151</t>
  </si>
  <si>
    <t>学年152</t>
  </si>
  <si>
    <t>学年153</t>
  </si>
  <si>
    <t>学年154</t>
  </si>
  <si>
    <t>学年155</t>
  </si>
  <si>
    <t>学年156</t>
  </si>
  <si>
    <t>学年157</t>
  </si>
  <si>
    <t>学年158</t>
  </si>
  <si>
    <t>学年159</t>
  </si>
  <si>
    <t>学年160</t>
  </si>
  <si>
    <t>学年161</t>
  </si>
  <si>
    <t>学年162</t>
  </si>
  <si>
    <t>学年163</t>
  </si>
  <si>
    <t>学年164</t>
  </si>
  <si>
    <t>学年165</t>
  </si>
  <si>
    <t>学年166</t>
  </si>
  <si>
    <t>学年167</t>
  </si>
  <si>
    <t>学年168</t>
  </si>
  <si>
    <t>学年169</t>
  </si>
  <si>
    <t>学年170</t>
  </si>
  <si>
    <t>学年171</t>
  </si>
  <si>
    <t>学年172</t>
  </si>
  <si>
    <t>学年173</t>
  </si>
  <si>
    <t>学年174</t>
  </si>
  <si>
    <t>学年175</t>
  </si>
  <si>
    <t>学年176</t>
  </si>
  <si>
    <t>学年177</t>
  </si>
  <si>
    <t>学年178</t>
  </si>
  <si>
    <t>学年179</t>
  </si>
  <si>
    <t>学年180</t>
  </si>
  <si>
    <t>学年181</t>
  </si>
  <si>
    <t>学年182</t>
  </si>
  <si>
    <t>学年183</t>
  </si>
  <si>
    <t>学年184</t>
  </si>
  <si>
    <t>学年185</t>
  </si>
  <si>
    <t>学年186</t>
  </si>
  <si>
    <t>学年187</t>
  </si>
  <si>
    <t>学年188</t>
  </si>
  <si>
    <t>学年189</t>
  </si>
  <si>
    <t>学年190</t>
  </si>
  <si>
    <t>学年191</t>
  </si>
  <si>
    <t>学年192</t>
  </si>
  <si>
    <t>学年193</t>
  </si>
  <si>
    <t>学年194</t>
  </si>
  <si>
    <t>学年195</t>
  </si>
  <si>
    <t>学年196</t>
  </si>
  <si>
    <t>学年197</t>
  </si>
  <si>
    <t>学年198</t>
  </si>
  <si>
    <t>学年199</t>
  </si>
  <si>
    <t>学年200</t>
  </si>
  <si>
    <t>学年201</t>
  </si>
  <si>
    <t>学年202</t>
  </si>
  <si>
    <t>学年203</t>
  </si>
  <si>
    <t>学年204</t>
  </si>
  <si>
    <t>学年205</t>
  </si>
  <si>
    <t>学年206</t>
  </si>
  <si>
    <t>学年207</t>
  </si>
  <si>
    <t>学年208</t>
  </si>
  <si>
    <t>学年209</t>
  </si>
  <si>
    <t>学年210</t>
  </si>
  <si>
    <t>学年211</t>
  </si>
  <si>
    <t>学年212</t>
  </si>
  <si>
    <t>学年213</t>
  </si>
  <si>
    <t>学年214</t>
  </si>
  <si>
    <t>学年215</t>
  </si>
  <si>
    <t>学年216</t>
  </si>
  <si>
    <t>学年217</t>
  </si>
  <si>
    <t>学年218</t>
  </si>
  <si>
    <t>学年219</t>
  </si>
  <si>
    <t>学年220</t>
  </si>
  <si>
    <t>学年221</t>
  </si>
  <si>
    <t>学年222</t>
  </si>
  <si>
    <t>学年223</t>
  </si>
  <si>
    <t>学年224</t>
  </si>
  <si>
    <t>学年225</t>
  </si>
  <si>
    <t>学年226</t>
  </si>
  <si>
    <t>学年227</t>
  </si>
  <si>
    <t>学年228</t>
  </si>
  <si>
    <t>学年229</t>
  </si>
  <si>
    <t>学年230</t>
  </si>
  <si>
    <t>学年231</t>
  </si>
  <si>
    <t>学年232</t>
  </si>
  <si>
    <t>学年233</t>
  </si>
  <si>
    <t>学年234</t>
  </si>
  <si>
    <t>学年235</t>
  </si>
  <si>
    <t>学年236</t>
  </si>
  <si>
    <t>学年237</t>
  </si>
  <si>
    <t>学年238</t>
  </si>
  <si>
    <t>学年239</t>
  </si>
  <si>
    <t>学年240</t>
  </si>
  <si>
    <t>学年241</t>
  </si>
  <si>
    <t>学年242</t>
  </si>
  <si>
    <t>学年243</t>
  </si>
  <si>
    <t>学年244</t>
  </si>
  <si>
    <t>学年245</t>
  </si>
  <si>
    <t>学年246</t>
  </si>
  <si>
    <t>学年247</t>
  </si>
  <si>
    <t>学年248</t>
  </si>
  <si>
    <t>学年249</t>
  </si>
  <si>
    <t>学年250</t>
  </si>
  <si>
    <t>プログラムについて1</t>
  </si>
  <si>
    <t>プログラムについて2</t>
  </si>
  <si>
    <t>プログラムについて3</t>
  </si>
  <si>
    <t>プログラムについて4</t>
  </si>
  <si>
    <t>プログラムについて5</t>
  </si>
  <si>
    <t>プログラムについて6</t>
  </si>
  <si>
    <t>プログラムについて7</t>
  </si>
  <si>
    <t>プログラムについて8</t>
  </si>
  <si>
    <t>プログラムについて9</t>
  </si>
  <si>
    <t>プログラムについて10</t>
  </si>
  <si>
    <t>プログラムについて11</t>
  </si>
  <si>
    <t>プログラムについて12</t>
  </si>
  <si>
    <t>プログラムについて13</t>
  </si>
  <si>
    <t>プログラムについて14</t>
  </si>
  <si>
    <t>プログラムについて15</t>
  </si>
  <si>
    <t>プログラムについて16</t>
  </si>
  <si>
    <t>推薦</t>
  </si>
  <si>
    <t>※加盟団体は県名を，未加盟団体は東北連盟を選択してください。</t>
  </si>
  <si>
    <t>東北連盟</t>
  </si>
  <si>
    <t>青森県協会</t>
  </si>
  <si>
    <t>岩手県協会</t>
  </si>
  <si>
    <t>宮城県協会</t>
  </si>
  <si>
    <t>秋田県協会</t>
  </si>
  <si>
    <t>山形県協会</t>
  </si>
  <si>
    <t>福島県協会</t>
  </si>
  <si>
    <t>　</t>
  </si>
  <si>
    <t>プログラムについて17</t>
  </si>
  <si>
    <t>プログラムについて18</t>
  </si>
  <si>
    <t>プログラムについて19</t>
  </si>
  <si>
    <t>プログラムについて20</t>
  </si>
  <si>
    <t>プログラムについて21</t>
  </si>
  <si>
    <t>プログラムについて22</t>
  </si>
  <si>
    <t>プログラムについて23</t>
  </si>
  <si>
    <t>プログラムについて24</t>
  </si>
  <si>
    <t>プログラムについて25</t>
  </si>
  <si>
    <t>プログラムについて26</t>
  </si>
  <si>
    <t>プログラムについて27</t>
  </si>
  <si>
    <t>プログラムについて28</t>
  </si>
  <si>
    <t>プログラムについて29</t>
  </si>
  <si>
    <t>プログラムについて30</t>
  </si>
  <si>
    <t>プログラムについて31</t>
  </si>
  <si>
    <t>プログラムについて32</t>
  </si>
  <si>
    <t>プログラムについて33</t>
  </si>
  <si>
    <t>プログラムについて34</t>
  </si>
  <si>
    <t>プログラムについて35</t>
  </si>
  <si>
    <t>プログラムについて36</t>
  </si>
  <si>
    <t>プログラムについて37</t>
  </si>
  <si>
    <t>プログラムについて38</t>
  </si>
  <si>
    <t>プログラムについて39</t>
  </si>
  <si>
    <t>プログラムについて40</t>
  </si>
  <si>
    <t>プログラムについて41</t>
  </si>
  <si>
    <t>プログラムについて42</t>
  </si>
  <si>
    <t>プログラムについて43</t>
  </si>
  <si>
    <t>プログラムについて44</t>
  </si>
  <si>
    <t>プログラムについて45</t>
  </si>
  <si>
    <t>プログラムについて46</t>
  </si>
  <si>
    <t>プログラムについて47</t>
  </si>
  <si>
    <t>プログラムについて48</t>
  </si>
  <si>
    <t>プログラムについて49</t>
  </si>
  <si>
    <t>プログラムについて50</t>
  </si>
  <si>
    <t>プログラムについて51</t>
  </si>
  <si>
    <t>プログラムについて52</t>
  </si>
  <si>
    <t>プログラムについて53</t>
  </si>
  <si>
    <t>プログラムについて54</t>
  </si>
  <si>
    <t>プログラムについて55</t>
  </si>
  <si>
    <t>プログラムについて56</t>
  </si>
  <si>
    <t>プログラムについて57</t>
  </si>
  <si>
    <t>プログラムについて58</t>
  </si>
  <si>
    <t>プログラムについて59</t>
  </si>
  <si>
    <t>プログラムについて60</t>
  </si>
  <si>
    <t>プログラムについて61</t>
  </si>
  <si>
    <t>プログラムについて62</t>
  </si>
  <si>
    <t>プログラムについて63</t>
  </si>
  <si>
    <t>プログラムについて64</t>
  </si>
  <si>
    <t>プログラムについて65</t>
  </si>
  <si>
    <t>プログラムについて66</t>
  </si>
  <si>
    <t>プログラムについて67</t>
  </si>
  <si>
    <t>プログラムについて68</t>
  </si>
  <si>
    <t>プログラムについて69</t>
  </si>
  <si>
    <t>プログラムについて70</t>
  </si>
  <si>
    <t>プログラムについて71</t>
  </si>
  <si>
    <t>プログラムについて72</t>
  </si>
  <si>
    <t>プログラムについて73</t>
  </si>
  <si>
    <t>プログラムについて74</t>
  </si>
  <si>
    <t>プログラムについて75</t>
  </si>
  <si>
    <t>プログラムについて76</t>
  </si>
  <si>
    <t>プログラムについて77</t>
  </si>
  <si>
    <t>プログラムについて78</t>
  </si>
  <si>
    <t>プログラムについて79</t>
  </si>
  <si>
    <t>プログラムについて80</t>
  </si>
  <si>
    <t>プログラムについて81</t>
  </si>
  <si>
    <t>プログラムについて82</t>
  </si>
  <si>
    <t>プログラムについて83</t>
  </si>
  <si>
    <t>プログラムについて84</t>
  </si>
  <si>
    <t>プログラムについて85</t>
  </si>
  <si>
    <t>プログラムについて86</t>
  </si>
  <si>
    <t>プログラムについて87</t>
  </si>
  <si>
    <t>プログラムについて88</t>
  </si>
  <si>
    <t>プログラムについて89</t>
  </si>
  <si>
    <t>プログラムについて90</t>
  </si>
  <si>
    <t>プログラムについて91</t>
  </si>
  <si>
    <t>プログラムについて92</t>
  </si>
  <si>
    <t>プログラムについて93</t>
  </si>
  <si>
    <t>プログラムについて94</t>
  </si>
  <si>
    <t>プログラムについて95</t>
  </si>
  <si>
    <t>プログラムについて96</t>
  </si>
  <si>
    <t>プログラムについて97</t>
  </si>
  <si>
    <t>プログラムについて98</t>
  </si>
  <si>
    <t>プログラムについて99</t>
  </si>
  <si>
    <t>プログラムについて100</t>
  </si>
  <si>
    <t>プログラムについて101</t>
  </si>
  <si>
    <t>プログラムについて102</t>
  </si>
  <si>
    <t>プログラムについて103</t>
  </si>
  <si>
    <t>プログラムについて104</t>
  </si>
  <si>
    <t>プログラムについて105</t>
  </si>
  <si>
    <t>プログラムについて106</t>
  </si>
  <si>
    <t>プログラムについて107</t>
  </si>
  <si>
    <t>プログラムについて108</t>
  </si>
  <si>
    <t>プログラムについて109</t>
  </si>
  <si>
    <t>プログラムについて110</t>
  </si>
  <si>
    <t>プログラムについて111</t>
  </si>
  <si>
    <t>プログラムについて112</t>
  </si>
  <si>
    <t>プログラムについて113</t>
  </si>
  <si>
    <t>プログラムについて114</t>
  </si>
  <si>
    <t>プログラムについて115</t>
  </si>
  <si>
    <t>プログラムについて116</t>
  </si>
  <si>
    <t>プログラムについて117</t>
  </si>
  <si>
    <t>プログラムについて118</t>
  </si>
  <si>
    <t>プログラムについて119</t>
  </si>
  <si>
    <t>プログラムについて120</t>
  </si>
  <si>
    <t>プログラムについて121</t>
  </si>
  <si>
    <t>プログラムについて122</t>
  </si>
  <si>
    <t>プログラムについて123</t>
  </si>
  <si>
    <t>プログラムについて124</t>
  </si>
  <si>
    <t>プログラムについて125</t>
  </si>
  <si>
    <t>プログラムについて126</t>
  </si>
  <si>
    <t>プログラムについて127</t>
  </si>
  <si>
    <t>プログラムについて128</t>
  </si>
  <si>
    <t>プログラムについて129</t>
  </si>
  <si>
    <t>プログラムについて130</t>
  </si>
  <si>
    <t>プログラムについて131</t>
  </si>
  <si>
    <t>プログラムについて132</t>
  </si>
  <si>
    <t>プログラムについて133</t>
  </si>
  <si>
    <t>プログラムについて134</t>
  </si>
  <si>
    <t>プログラムについて135</t>
  </si>
  <si>
    <t>プログラムについて136</t>
  </si>
  <si>
    <t>プログラムについて137</t>
  </si>
  <si>
    <t>プログラムについて138</t>
  </si>
  <si>
    <t>プログラムについて139</t>
  </si>
  <si>
    <t>プログラムについて140</t>
  </si>
  <si>
    <t>プログラムについて141</t>
  </si>
  <si>
    <t>プログラムについて142</t>
  </si>
  <si>
    <t>プログラムについて143</t>
  </si>
  <si>
    <t>プログラムについて144</t>
  </si>
  <si>
    <t>プログラムについて145</t>
  </si>
  <si>
    <t>プログラムについて146</t>
  </si>
  <si>
    <t>プログラムについて147</t>
  </si>
  <si>
    <t>プログラムについて148</t>
  </si>
  <si>
    <t>プログラムについて149</t>
  </si>
  <si>
    <t>プログラムについて150</t>
  </si>
  <si>
    <t>プログラムについて151</t>
  </si>
  <si>
    <t>プログラムについて152</t>
  </si>
  <si>
    <t>プログラムについて153</t>
  </si>
  <si>
    <t>プログラムについて154</t>
  </si>
  <si>
    <t>プログラムについて155</t>
  </si>
  <si>
    <t>プログラムについて156</t>
  </si>
  <si>
    <t>プログラムについて157</t>
  </si>
  <si>
    <t>プログラムについて158</t>
  </si>
  <si>
    <t>プログラムについて159</t>
  </si>
  <si>
    <t>プログラムについて160</t>
  </si>
  <si>
    <t>プログラムについて161</t>
  </si>
  <si>
    <t>プログラムについて162</t>
  </si>
  <si>
    <t>プログラムについて163</t>
  </si>
  <si>
    <t>プログラムについて164</t>
  </si>
  <si>
    <t>プログラムについて165</t>
  </si>
  <si>
    <t>プログラムについて166</t>
  </si>
  <si>
    <t>プログラムについて167</t>
  </si>
  <si>
    <t>団No</t>
  </si>
  <si>
    <t>県No</t>
  </si>
  <si>
    <t>県</t>
  </si>
  <si>
    <t>Fax番号</t>
  </si>
  <si>
    <t>連絡責任者</t>
  </si>
  <si>
    <t>責任者携帯番号</t>
  </si>
  <si>
    <t>音源</t>
  </si>
  <si>
    <t>引率</t>
  </si>
  <si>
    <t>構成+引率</t>
  </si>
  <si>
    <t>補リ</t>
  </si>
  <si>
    <t>特殊</t>
  </si>
  <si>
    <t>著作</t>
  </si>
  <si>
    <t>証明</t>
  </si>
  <si>
    <t>録音</t>
  </si>
  <si>
    <t>演奏</t>
  </si>
  <si>
    <t>団体参加費</t>
  </si>
  <si>
    <t>個人参加費</t>
  </si>
  <si>
    <t>合　計</t>
  </si>
  <si>
    <t>差　額</t>
  </si>
  <si>
    <t>部</t>
  </si>
  <si>
    <t>撮影</t>
  </si>
  <si>
    <t>プログラム代</t>
  </si>
  <si>
    <t>プログラムについて168</t>
  </si>
  <si>
    <t>プログラムについて169</t>
  </si>
  <si>
    <t>プログラムについて170</t>
  </si>
  <si>
    <t>プログラムについて171</t>
  </si>
  <si>
    <t>プログラムについて172</t>
  </si>
  <si>
    <t>プログラムについて173</t>
  </si>
  <si>
    <t>プログラムについて174</t>
  </si>
  <si>
    <t>プログラムについて175</t>
  </si>
  <si>
    <t>プログラムについて176</t>
  </si>
  <si>
    <t>プログラムについて177</t>
  </si>
  <si>
    <t>プログラムについて178</t>
  </si>
  <si>
    <t>プログラムについて179</t>
  </si>
  <si>
    <t>プログラムについて180</t>
  </si>
  <si>
    <t>プログラムについて181</t>
  </si>
  <si>
    <t>プログラムについて182</t>
  </si>
  <si>
    <t>プログラムについて183</t>
  </si>
  <si>
    <t>プログラムについて184</t>
  </si>
  <si>
    <t>プログラムについて185</t>
  </si>
  <si>
    <t>プログラムについて186</t>
  </si>
  <si>
    <t>プログラムについて187</t>
  </si>
  <si>
    <t>プログラムについて188</t>
  </si>
  <si>
    <t>プログラムについて189</t>
  </si>
  <si>
    <t>プログラムについて190</t>
  </si>
  <si>
    <t>プログラムについて191</t>
  </si>
  <si>
    <t>プログラムについて192</t>
  </si>
  <si>
    <t>プログラムについて193</t>
  </si>
  <si>
    <t>第１９回マーチング＆バトン　オンステージ東北大会 参加に関わる提出内容</t>
  </si>
  <si>
    <t>編成</t>
  </si>
  <si>
    <t>No.</t>
  </si>
  <si>
    <t>メールアドレス</t>
  </si>
  <si>
    <t>全国推薦</t>
  </si>
  <si>
    <t>プロ</t>
  </si>
  <si>
    <t>電源</t>
  </si>
  <si>
    <t>申込書類備考</t>
  </si>
  <si>
    <t>第１９回マーチング＆バトン　オンステージ東北大会</t>
  </si>
  <si>
    <t>より推薦され、『第１９回マーチング＆バトン</t>
  </si>
  <si>
    <t>第１９回マーチング＆バトン　オンステージ東北大会で使用する楽曲について、下記のとおり報告いたします。</t>
  </si>
  <si>
    <t>「第１９回マーチング＆バトン　オンステージ東北大会」の実施規定に記されている通り、</t>
  </si>
  <si>
    <t>第１９回マーチング＆バトン　オンステージ東北大会における当団体の演奏演技について</t>
  </si>
  <si>
    <t>例）014-0027　※必ずハイフン（－）を入力してください。</t>
  </si>
  <si>
    <t>例）0187-86-0560　※必ずハイフン（－）を入力してください。</t>
  </si>
  <si>
    <t>例）0187-86-0561　※必ずハイフン（－）を入力してください。</t>
  </si>
  <si>
    <t>団体名および団体について、演奏演技についてのコメントを２００字以内にまとめて入力してください。</t>
  </si>
  <si>
    <t>コメント</t>
  </si>
  <si>
    <t>プログラム原稿</t>
  </si>
  <si>
    <t>第19回マーチング＆バトン　オンステージ東北大会における当団体の演奏演技について</t>
  </si>
  <si>
    <t>■ドリルアンサンブル部門・ステージドリル部門・ステージパフォーマンス部門専用</t>
  </si>
  <si>
    <t>※</t>
  </si>
  <si>
    <t>登録運搬補助員について
６．アンケートでご申請ください。</t>
  </si>
  <si>
    <r>
      <t>２．構成メンバー登録書　</t>
    </r>
    <r>
      <rPr>
        <sz val="12"/>
        <rFont val="ＭＳ Ｐゴシック"/>
        <family val="3"/>
      </rPr>
      <t>※２部提出</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</si>
</sst>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0"/>
    <numFmt numFmtId="178" formatCode="&quot;₩&quot;#,##0.00;#,##0.00"/>
    <numFmt numFmtId="179" formatCode="&quot;₩&quot;#,##0.00;[Red]#,##0.00"/>
    <numFmt numFmtId="180" formatCode="_-&quot;₩&quot;* #,##0_-;_-&quot;₩&quot;* \-#,##0_-;_-&quot;₩&quot;* &quot;-&quot;_-;_-* @_-"/>
    <numFmt numFmtId="181" formatCode="_-* #,##0_-;_-* \-#,##0_-;_-* &quot;-&quot;_-;_-* @_-"/>
    <numFmt numFmtId="182" formatCode="_-&quot;₩&quot;* #,##0.00_-;_-&quot;₩&quot;* \-#,##0.00_-;_-&quot;₩&quot;* &quot;-&quot;_-;_-* @_-"/>
    <numFmt numFmtId="183" formatCode="_-* #,##0.00_-;_-* \-#,##0.00_-;_-* &quot;-&quot;_-;_-* @_-"/>
    <numFmt numFmtId="184" formatCode="m&quot;月&quot;d&quot;日&quot;;@"/>
    <numFmt numFmtId="185" formatCode="[&lt;=999]000;[&lt;=9999]000\-00;000\-0000"/>
    <numFmt numFmtId="186" formatCode="&quot;Yes&quot;;&quot;Yes&quot;;&quot;No&quot;"/>
    <numFmt numFmtId="187" formatCode="&quot;True&quot;;&quot;True&quot;;&quot;False&quot;"/>
    <numFmt numFmtId="188" formatCode="&quot;On&quot;;&quot;On&quot;;&quot;Off&quot;"/>
    <numFmt numFmtId="189" formatCode="[$€-2]\ #,##0.00_);[Red]\([$€-2]\ #,##0.00\)"/>
    <numFmt numFmtId="190" formatCode="mmm\-yyyy"/>
    <numFmt numFmtId="191" formatCode="&quot;₩&quot;#,##0;[Red]&quot;₩&quot;\-#,##0"/>
    <numFmt numFmtId="192" formatCode="&quot;₩&quot;#,##0.00;[Red]&quot;₩&quot;\-#,##0.00"/>
    <numFmt numFmtId="193" formatCode="0_);[Red]\(0\)"/>
    <numFmt numFmtId="194" formatCode="[$-F800]dddd\,\ mmmm\ dd\,\ yyyy"/>
  </numFmts>
  <fonts count="112">
    <font>
      <sz val="11"/>
      <color indexed="8"/>
      <name val="ＭＳ Ｐゴシック"/>
      <family val="3"/>
    </font>
    <font>
      <sz val="24"/>
      <color indexed="8"/>
      <name val="ＭＳ Ｐゴシック"/>
      <family val="3"/>
    </font>
    <font>
      <sz val="20"/>
      <color indexed="8"/>
      <name val="ＭＳ Ｐゴシック"/>
      <family val="3"/>
    </font>
    <font>
      <sz val="11"/>
      <name val="ＭＳ Ｐゴシック"/>
      <family val="3"/>
    </font>
    <font>
      <sz val="12"/>
      <color indexed="8"/>
      <name val="ＭＳ Ｐゴシック"/>
      <family val="3"/>
    </font>
    <font>
      <sz val="11"/>
      <color indexed="9"/>
      <name val="ＭＳ Ｐゴシック"/>
      <family val="3"/>
    </font>
    <font>
      <sz val="8"/>
      <color indexed="8"/>
      <name val="ＭＳ Ｐゴシック"/>
      <family val="3"/>
    </font>
    <font>
      <sz val="10"/>
      <color indexed="8"/>
      <name val="ＭＳ Ｐゴシック"/>
      <family val="3"/>
    </font>
    <font>
      <b/>
      <sz val="11"/>
      <color indexed="10"/>
      <name val="ＭＳ Ｐゴシック"/>
      <family val="3"/>
    </font>
    <font>
      <b/>
      <sz val="12"/>
      <color indexed="8"/>
      <name val="ＭＳ Ｐゴシック"/>
      <family val="3"/>
    </font>
    <font>
      <sz val="10"/>
      <color indexed="8"/>
      <name val="ＭＳ Ｐ明朝"/>
      <family val="1"/>
    </font>
    <font>
      <sz val="10"/>
      <name val="ＭＳ Ｐゴシック"/>
      <family val="3"/>
    </font>
    <font>
      <sz val="24"/>
      <name val="ＭＳ Ｐゴシック"/>
      <family val="3"/>
    </font>
    <font>
      <sz val="14"/>
      <name val="ＭＳ Ｐゴシック"/>
      <family val="3"/>
    </font>
    <font>
      <sz val="12"/>
      <name val="ＭＳ Ｐゴシック"/>
      <family val="3"/>
    </font>
    <font>
      <sz val="11"/>
      <color indexed="10"/>
      <name val="ＭＳ Ｐゴシック"/>
      <family val="3"/>
    </font>
    <font>
      <b/>
      <sz val="11"/>
      <color indexed="8"/>
      <name val="ＭＳ Ｐゴシック"/>
      <family val="3"/>
    </font>
    <font>
      <b/>
      <sz val="12"/>
      <color indexed="10"/>
      <name val="ＭＳ Ｐゴシック"/>
      <family val="3"/>
    </font>
    <font>
      <sz val="11"/>
      <color indexed="8"/>
      <name val="ＭＳ Ｐ明朝"/>
      <family val="1"/>
    </font>
    <font>
      <sz val="10.5"/>
      <color indexed="8"/>
      <name val="ＭＳ Ｐゴシック"/>
      <family val="3"/>
    </font>
    <font>
      <sz val="10.5"/>
      <color indexed="8"/>
      <name val="ＭＳ 明朝"/>
      <family val="1"/>
    </font>
    <font>
      <sz val="10.5"/>
      <color indexed="8"/>
      <name val="Century"/>
      <family val="1"/>
    </font>
    <font>
      <sz val="11"/>
      <color indexed="56"/>
      <name val="ＭＳ Ｐゴシック"/>
      <family val="3"/>
    </font>
    <font>
      <b/>
      <sz val="15"/>
      <color indexed="10"/>
      <name val="HGPｺﾞｼｯｸM"/>
      <family val="2"/>
    </font>
    <font>
      <b/>
      <sz val="12"/>
      <name val="ＭＳ Ｐゴシック"/>
      <family val="3"/>
    </font>
    <font>
      <sz val="9"/>
      <color indexed="63"/>
      <name val="ＭＳ Ｐゴシック"/>
      <family val="3"/>
    </font>
    <font>
      <sz val="11"/>
      <color indexed="63"/>
      <name val="ＭＳ Ｐゴシック"/>
      <family val="3"/>
    </font>
    <font>
      <sz val="11"/>
      <color indexed="56"/>
      <name val="HGPｺﾞｼｯｸM"/>
      <family val="2"/>
    </font>
    <font>
      <sz val="16"/>
      <color indexed="8"/>
      <name val="ＭＳ Ｐゴシック"/>
      <family val="3"/>
    </font>
    <font>
      <b/>
      <sz val="14"/>
      <color indexed="10"/>
      <name val="ＭＳ Ｐゴシック"/>
      <family val="3"/>
    </font>
    <font>
      <sz val="11"/>
      <color indexed="45"/>
      <name val="ＭＳ Ｐゴシック"/>
      <family val="3"/>
    </font>
    <font>
      <sz val="11"/>
      <color indexed="43"/>
      <name val="ＭＳ Ｐゴシック"/>
      <family val="3"/>
    </font>
    <font>
      <b/>
      <u val="single"/>
      <sz val="14"/>
      <color indexed="12"/>
      <name val="ＭＳ Ｐゴシック"/>
      <family val="3"/>
    </font>
    <font>
      <b/>
      <sz val="10"/>
      <color indexed="8"/>
      <name val="ＭＳ Ｐゴシック"/>
      <family val="3"/>
    </font>
    <font>
      <u val="single"/>
      <sz val="11"/>
      <color indexed="8"/>
      <name val="ＭＳ 明朝"/>
      <family val="1"/>
    </font>
    <font>
      <b/>
      <sz val="10"/>
      <color indexed="10"/>
      <name val="ＭＳ Ｐゴシック"/>
      <family val="3"/>
    </font>
    <font>
      <sz val="14"/>
      <color indexed="8"/>
      <name val="ＭＳ Ｐゴシック"/>
      <family val="3"/>
    </font>
    <font>
      <sz val="20"/>
      <color indexed="12"/>
      <name val="ＭＳ Ｐゴシック"/>
      <family val="3"/>
    </font>
    <font>
      <sz val="18"/>
      <color indexed="8"/>
      <name val="ＭＳ Ｐゴシック"/>
      <family val="3"/>
    </font>
    <font>
      <sz val="6"/>
      <name val="ＭＳ Ｐゴシック"/>
      <family val="3"/>
    </font>
    <font>
      <sz val="16"/>
      <color indexed="56"/>
      <name val="HGP創英角ｺﾞｼｯｸUB"/>
      <family val="3"/>
    </font>
    <font>
      <b/>
      <sz val="11"/>
      <name val="ＭＳ Ｐゴシック"/>
      <family val="3"/>
    </font>
    <font>
      <b/>
      <sz val="10"/>
      <color indexed="8"/>
      <name val="ＭＳ Ｐ明朝"/>
      <family val="1"/>
    </font>
    <font>
      <sz val="11"/>
      <color indexed="56"/>
      <name val="ＭＳ Ｐ明朝"/>
      <family val="1"/>
    </font>
    <font>
      <sz val="10"/>
      <color indexed="56"/>
      <name val="ＭＳ Ｐ明朝"/>
      <family val="1"/>
    </font>
    <font>
      <sz val="11"/>
      <name val="ＭＳ Ｐ明朝"/>
      <family val="1"/>
    </font>
    <font>
      <b/>
      <sz val="11"/>
      <name val="ＭＳ Ｐ明朝"/>
      <family val="1"/>
    </font>
    <font>
      <b/>
      <sz val="11"/>
      <color indexed="56"/>
      <name val="ＭＳ Ｐ明朝"/>
      <family val="1"/>
    </font>
    <font>
      <sz val="12"/>
      <name val="ＭＳ Ｐ明朝"/>
      <family val="1"/>
    </font>
    <font>
      <sz val="24"/>
      <name val="ＭＳ Ｐ明朝"/>
      <family val="1"/>
    </font>
    <font>
      <sz val="10"/>
      <name val="ＭＳ Ｐ明朝"/>
      <family val="1"/>
    </font>
    <font>
      <sz val="8"/>
      <color indexed="8"/>
      <name val="ＭＳ Ｐ明朝"/>
      <family val="1"/>
    </font>
    <font>
      <sz val="6"/>
      <color indexed="8"/>
      <name val="ＭＳ Ｐゴシック"/>
      <family val="3"/>
    </font>
    <font>
      <sz val="9"/>
      <name val="ＭＳ Ｐゴシック"/>
      <family val="3"/>
    </font>
    <font>
      <u val="single"/>
      <sz val="12"/>
      <name val="ＭＳ Ｐゴシック"/>
      <family val="3"/>
    </font>
    <font>
      <sz val="11"/>
      <color indexed="10"/>
      <name val="ＭＳ Ｐ明朝"/>
      <family val="1"/>
    </font>
    <font>
      <b/>
      <u val="single"/>
      <sz val="11"/>
      <color indexed="10"/>
      <name val="ＭＳ Ｐ明朝"/>
      <family val="1"/>
    </font>
    <font>
      <b/>
      <u val="double"/>
      <sz val="11"/>
      <color indexed="10"/>
      <name val="ＭＳ Ｐゴシック"/>
      <family val="3"/>
    </font>
    <font>
      <b/>
      <sz val="18"/>
      <color indexed="10"/>
      <name val="HG創英角ｺﾞｼｯｸUB"/>
      <family val="3"/>
    </font>
    <font>
      <sz val="12"/>
      <color indexed="56"/>
      <name val="ＭＳ Ｐ明朝"/>
      <family val="1"/>
    </font>
    <font>
      <sz val="10"/>
      <color indexed="9"/>
      <name val="ＭＳ Ｐ明朝"/>
      <family val="1"/>
    </font>
    <font>
      <b/>
      <sz val="11"/>
      <color indexed="9"/>
      <name val="ＭＳ Ｐゴシック"/>
      <family val="3"/>
    </font>
    <font>
      <sz val="6"/>
      <color indexed="9"/>
      <name val="ＭＳ Ｐゴシック"/>
      <family val="3"/>
    </font>
    <font>
      <sz val="6"/>
      <color indexed="9"/>
      <name val="ＭＳ Ｐ明朝"/>
      <family val="1"/>
    </font>
    <font>
      <sz val="24"/>
      <color indexed="9"/>
      <name val="ＭＳ Ｐ明朝"/>
      <family val="1"/>
    </font>
    <font>
      <b/>
      <sz val="11"/>
      <color indexed="8"/>
      <name val="ＭＳ Ｐ明朝"/>
      <family val="1"/>
    </font>
    <font>
      <sz val="16"/>
      <color indexed="56"/>
      <name val="HGS創英角ｺﾞｼｯｸUB"/>
      <family val="3"/>
    </font>
    <font>
      <b/>
      <sz val="16"/>
      <color indexed="56"/>
      <name val="HGPｺﾞｼｯｸE"/>
      <family val="3"/>
    </font>
    <font>
      <sz val="12"/>
      <color indexed="9"/>
      <name val="ＭＳ Ｐゴシック"/>
      <family val="3"/>
    </font>
    <font>
      <b/>
      <u val="single"/>
      <sz val="11"/>
      <color indexed="10"/>
      <name val="ＭＳ Ｐゴシック"/>
      <family val="3"/>
    </font>
    <font>
      <sz val="11"/>
      <color indexed="42"/>
      <name val="ＭＳ Ｐゴシック"/>
      <family val="3"/>
    </font>
    <font>
      <sz val="20"/>
      <color indexed="56"/>
      <name val="HGP創英角ｺﾞｼｯｸUB"/>
      <family val="3"/>
    </font>
    <font>
      <b/>
      <sz val="10"/>
      <name val="ＭＳ Ｐゴシック"/>
      <family val="3"/>
    </font>
    <font>
      <b/>
      <sz val="11"/>
      <color indexed="10"/>
      <name val="ＭＳ Ｐ明朝"/>
      <family val="1"/>
    </font>
    <font>
      <b/>
      <sz val="10"/>
      <name val="ＭＳ ゴシック"/>
      <family val="3"/>
    </font>
    <font>
      <sz val="36"/>
      <color indexed="8"/>
      <name val="ＭＳ Ｐゴシック"/>
      <family val="3"/>
    </font>
    <font>
      <sz val="12"/>
      <color indexed="56"/>
      <name val="ＭＳ Ｐゴシック"/>
      <family val="3"/>
    </font>
    <font>
      <b/>
      <sz val="18"/>
      <color indexed="62"/>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7"/>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45"/>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rgb="FF92D050"/>
        <bgColor indexed="64"/>
      </patternFill>
    </fill>
    <fill>
      <patternFill patternType="solid">
        <fgColor theme="0"/>
        <bgColor indexed="64"/>
      </patternFill>
    </fill>
    <fill>
      <patternFill patternType="solid">
        <fgColor indexed="44"/>
        <bgColor indexed="64"/>
      </patternFill>
    </fill>
    <fill>
      <patternFill patternType="solid">
        <fgColor indexed="22"/>
        <bgColor indexed="64"/>
      </patternFill>
    </fill>
    <fill>
      <patternFill patternType="solid">
        <fgColor indexed="34"/>
        <bgColor indexed="64"/>
      </patternFill>
    </fill>
  </fills>
  <borders count="2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medium">
        <color indexed="10"/>
      </right>
      <top>
        <color indexed="63"/>
      </top>
      <bottom>
        <color indexed="63"/>
      </bottom>
    </border>
    <border>
      <left>
        <color indexed="63"/>
      </left>
      <right style="double"/>
      <top style="double"/>
      <bottom style="double"/>
    </border>
    <border>
      <left style="thin"/>
      <right>
        <color indexed="63"/>
      </right>
      <top style="double"/>
      <bottom style="hair"/>
    </border>
    <border>
      <left style="thin"/>
      <right>
        <color indexed="63"/>
      </right>
      <top style="hair"/>
      <bottom style="hair"/>
    </border>
    <border>
      <left style="thin"/>
      <right>
        <color indexed="63"/>
      </right>
      <top style="hair"/>
      <bottom style="medium"/>
    </border>
    <border>
      <left style="hair"/>
      <right style="hair"/>
      <top style="double"/>
      <bottom style="hair"/>
    </border>
    <border>
      <left style="hair"/>
      <right style="hair"/>
      <top style="hair"/>
      <bottom style="hair"/>
    </border>
    <border>
      <left style="hair"/>
      <right style="hair"/>
      <top style="hair"/>
      <bottom style="medium"/>
    </border>
    <border>
      <left style="double"/>
      <right>
        <color indexed="63"/>
      </right>
      <top>
        <color indexed="63"/>
      </top>
      <bottom>
        <color indexed="63"/>
      </bottom>
    </border>
    <border>
      <left>
        <color indexed="63"/>
      </left>
      <right>
        <color indexed="63"/>
      </right>
      <top>
        <color indexed="63"/>
      </top>
      <bottom style="dashed"/>
    </border>
    <border>
      <left>
        <color indexed="63"/>
      </left>
      <right style="medium">
        <color indexed="10"/>
      </right>
      <top style="medium">
        <color indexed="10"/>
      </top>
      <bottom style="medium">
        <color indexed="10"/>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hair"/>
      <bottom style="hair"/>
    </border>
    <border>
      <left style="medium"/>
      <right>
        <color indexed="63"/>
      </right>
      <top style="medium"/>
      <bottom style="double"/>
    </border>
    <border>
      <left style="hair"/>
      <right style="hair"/>
      <top style="medium"/>
      <bottom style="double"/>
    </border>
    <border>
      <left>
        <color indexed="63"/>
      </left>
      <right>
        <color indexed="63"/>
      </right>
      <top style="medium"/>
      <bottom style="double"/>
    </border>
    <border>
      <left style="thin"/>
      <right>
        <color indexed="63"/>
      </right>
      <top style="medium"/>
      <bottom style="double"/>
    </border>
    <border>
      <left style="medium"/>
      <right>
        <color indexed="63"/>
      </right>
      <top style="double"/>
      <bottom style="hair"/>
    </border>
    <border>
      <left style="medium"/>
      <right>
        <color indexed="63"/>
      </right>
      <top style="hair"/>
      <bottom style="hair"/>
    </border>
    <border>
      <left style="medium"/>
      <right>
        <color indexed="63"/>
      </right>
      <top style="hair"/>
      <bottom style="medium"/>
    </border>
    <border>
      <left>
        <color indexed="63"/>
      </left>
      <right>
        <color indexed="63"/>
      </right>
      <top style="double"/>
      <bottom style="hair"/>
    </border>
    <border>
      <left>
        <color indexed="63"/>
      </left>
      <right>
        <color indexed="63"/>
      </right>
      <top style="hair"/>
      <bottom style="medium"/>
    </border>
    <border>
      <left>
        <color indexed="63"/>
      </left>
      <right>
        <color indexed="63"/>
      </right>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style="medium"/>
      <bottom style="hair"/>
    </border>
    <border>
      <left>
        <color indexed="63"/>
      </left>
      <right style="hair"/>
      <top style="hair"/>
      <bottom style="hair"/>
    </border>
    <border>
      <left>
        <color indexed="63"/>
      </left>
      <right style="hair"/>
      <top>
        <color indexed="63"/>
      </top>
      <bottom style="hair"/>
    </border>
    <border>
      <left>
        <color indexed="63"/>
      </left>
      <right style="hair"/>
      <top style="hair"/>
      <bottom>
        <color indexed="63"/>
      </bottom>
    </border>
    <border>
      <left>
        <color indexed="63"/>
      </left>
      <right style="hair"/>
      <top style="thin"/>
      <bottom>
        <color indexed="63"/>
      </bottom>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style="thin">
        <color indexed="9"/>
      </left>
      <right style="thin">
        <color indexed="9"/>
      </right>
      <top/>
      <bottom/>
    </border>
    <border>
      <left>
        <color indexed="63"/>
      </left>
      <right>
        <color indexed="63"/>
      </right>
      <top style="double"/>
      <bottom>
        <color indexed="63"/>
      </bottom>
    </border>
    <border>
      <left>
        <color indexed="63"/>
      </left>
      <right>
        <color indexed="63"/>
      </right>
      <top style="thin"/>
      <bottom style="thin"/>
    </border>
    <border>
      <left>
        <color indexed="63"/>
      </left>
      <right>
        <color indexed="63"/>
      </right>
      <top style="dashed"/>
      <bottom>
        <color indexed="63"/>
      </bottom>
    </border>
    <border>
      <left style="dashed"/>
      <right style="dashed"/>
      <top style="thin"/>
      <bottom style="thin"/>
    </border>
    <border>
      <left style="dashed"/>
      <right style="thin"/>
      <top style="thin"/>
      <bottom style="thin"/>
    </border>
    <border>
      <left style="hair"/>
      <right>
        <color indexed="63"/>
      </right>
      <top style="hair"/>
      <bottom style="hair"/>
    </border>
    <border>
      <left>
        <color indexed="63"/>
      </left>
      <right>
        <color indexed="63"/>
      </right>
      <top style="medium">
        <color indexed="10"/>
      </top>
      <bottom style="medium">
        <color indexed="10"/>
      </bottom>
    </border>
    <border>
      <left>
        <color indexed="63"/>
      </left>
      <right>
        <color indexed="63"/>
      </right>
      <top style="medium">
        <color indexed="10"/>
      </top>
      <bottom>
        <color indexed="63"/>
      </bottom>
    </border>
    <border>
      <left style="thin"/>
      <right style="thin"/>
      <top style="thin"/>
      <bottom style="thin"/>
    </border>
    <border>
      <left style="hair"/>
      <right>
        <color indexed="63"/>
      </right>
      <top>
        <color indexed="63"/>
      </top>
      <bottom>
        <color indexed="63"/>
      </bottom>
    </border>
    <border>
      <left style="thin"/>
      <right>
        <color indexed="63"/>
      </right>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hair"/>
      <bottom style="thin"/>
    </border>
    <border>
      <left>
        <color indexed="63"/>
      </left>
      <right style="hair"/>
      <top style="hair"/>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color indexed="63"/>
      </left>
      <right style="double"/>
      <top>
        <color indexed="63"/>
      </top>
      <bottom>
        <color indexed="63"/>
      </bottom>
    </border>
    <border>
      <left style="double"/>
      <right>
        <color indexed="63"/>
      </right>
      <top style="double"/>
      <bottom style="double"/>
    </border>
    <border>
      <left>
        <color indexed="63"/>
      </left>
      <right>
        <color indexed="63"/>
      </right>
      <top style="double"/>
      <bottom style="double"/>
    </border>
    <border>
      <left style="medium">
        <color indexed="10"/>
      </left>
      <right>
        <color indexed="63"/>
      </right>
      <top style="medium">
        <color indexed="10"/>
      </top>
      <bottom style="medium">
        <color indexed="10"/>
      </bottom>
    </border>
    <border>
      <left style="dashed"/>
      <right>
        <color indexed="63"/>
      </right>
      <top>
        <color indexed="63"/>
      </top>
      <bottom>
        <color indexed="63"/>
      </bottom>
    </border>
    <border>
      <left style="dashed"/>
      <right style="dashed"/>
      <top style="thin"/>
      <bottom style="dashed"/>
    </border>
    <border>
      <left style="dashed"/>
      <right style="thin"/>
      <top style="thin"/>
      <bottom style="dashed"/>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dashed"/>
      <right style="dashed"/>
      <top style="dashed"/>
      <bottom style="dashed"/>
    </border>
    <border>
      <left style="dashed"/>
      <right style="thin"/>
      <top style="dashed"/>
      <bottom style="dashed"/>
    </border>
    <border>
      <left style="double"/>
      <right>
        <color indexed="63"/>
      </right>
      <top style="dashed"/>
      <bottom>
        <color indexed="63"/>
      </bottom>
    </border>
    <border>
      <left>
        <color indexed="63"/>
      </left>
      <right style="dashed"/>
      <top style="dashed"/>
      <bottom>
        <color indexed="63"/>
      </bottom>
    </border>
    <border>
      <left style="double"/>
      <right>
        <color indexed="63"/>
      </right>
      <top>
        <color indexed="63"/>
      </top>
      <bottom style="dashed"/>
    </border>
    <border>
      <left>
        <color indexed="63"/>
      </left>
      <right style="dashed"/>
      <top>
        <color indexed="63"/>
      </top>
      <bottom style="dashed"/>
    </border>
    <border>
      <left style="thin"/>
      <right style="dashed"/>
      <top style="thin"/>
      <bottom style="dashed"/>
    </border>
    <border>
      <left style="thin"/>
      <right style="thin"/>
      <top>
        <color indexed="63"/>
      </top>
      <bottom style="thin"/>
    </border>
    <border>
      <left>
        <color indexed="63"/>
      </left>
      <right style="dashed"/>
      <top style="dashed"/>
      <bottom style="thin"/>
    </border>
    <border>
      <left style="dashed"/>
      <right style="dashed"/>
      <top style="dashed"/>
      <bottom style="thin"/>
    </border>
    <border>
      <left style="dashed"/>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dashed"/>
      <top style="thin"/>
      <bottom style="thin"/>
    </border>
    <border>
      <left style="thin"/>
      <right style="dashed"/>
      <top>
        <color indexed="63"/>
      </top>
      <bottom style="dashed"/>
    </border>
    <border>
      <left style="dashed"/>
      <right style="dashed"/>
      <top>
        <color indexed="63"/>
      </top>
      <bottom style="dashed"/>
    </border>
    <border>
      <left style="thin"/>
      <right style="dashed"/>
      <top style="dashed"/>
      <bottom style="dashed"/>
    </border>
    <border>
      <left style="thin"/>
      <right>
        <color indexed="63"/>
      </right>
      <top style="dashed"/>
      <bottom style="dashed"/>
    </border>
    <border>
      <left style="dashed"/>
      <right style="thin"/>
      <top>
        <color indexed="63"/>
      </top>
      <bottom style="dashed"/>
    </border>
    <border>
      <left>
        <color indexed="63"/>
      </left>
      <right style="dotted"/>
      <top style="thin"/>
      <bottom style="thin"/>
    </border>
    <border>
      <left>
        <color indexed="63"/>
      </left>
      <right style="thin"/>
      <top style="dashed"/>
      <bottom style="dashed"/>
    </border>
    <border>
      <left style="thin"/>
      <right style="dashed"/>
      <top style="dashed"/>
      <bottom style="thin"/>
    </border>
    <border>
      <left style="dashed"/>
      <right style="thin"/>
      <top style="dashed"/>
      <bottom style="thin"/>
    </border>
    <border>
      <left style="dashed"/>
      <right>
        <color indexed="63"/>
      </right>
      <top style="dashed"/>
      <bottom>
        <color indexed="63"/>
      </bottom>
    </border>
    <border>
      <left>
        <color indexed="63"/>
      </left>
      <right style="dashed"/>
      <top>
        <color indexed="63"/>
      </top>
      <bottom>
        <color indexed="63"/>
      </bottom>
    </border>
    <border>
      <left style="dashed"/>
      <right>
        <color indexed="63"/>
      </right>
      <top>
        <color indexed="63"/>
      </top>
      <bottom style="dashed"/>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ashed"/>
      <right style="dashed"/>
      <top style="dashed"/>
      <bottom>
        <color indexed="63"/>
      </bottom>
    </border>
    <border>
      <left style="double"/>
      <right style="dashed"/>
      <top style="double"/>
      <bottom style="dashed"/>
    </border>
    <border>
      <left style="dashed"/>
      <right style="dashed"/>
      <top style="double"/>
      <bottom style="dashed"/>
    </border>
    <border>
      <left style="dashed"/>
      <right style="double"/>
      <top style="double"/>
      <bottom style="dashed"/>
    </border>
    <border>
      <left style="double"/>
      <right style="dashed"/>
      <top style="dashed"/>
      <bottom style="dashed"/>
    </border>
    <border>
      <left style="dashed"/>
      <right style="double"/>
      <top style="dashed"/>
      <bottom style="dashed"/>
    </border>
    <border>
      <left style="double"/>
      <right style="dashed"/>
      <top style="dashed"/>
      <bottom style="double"/>
    </border>
    <border>
      <left style="dashed"/>
      <right style="dashed"/>
      <top style="dashed"/>
      <bottom style="double"/>
    </border>
    <border>
      <left style="dashed"/>
      <right style="double"/>
      <top style="dashed"/>
      <bottom style="double"/>
    </border>
    <border>
      <left style="double"/>
      <right style="dashed"/>
      <top style="double"/>
      <bottom>
        <color indexed="63"/>
      </bottom>
    </border>
    <border>
      <left style="dashed"/>
      <right style="dashed"/>
      <top style="double"/>
      <bottom>
        <color indexed="63"/>
      </bottom>
    </border>
    <border>
      <left style="dashed"/>
      <right style="dashed"/>
      <top style="double"/>
      <bottom style="double"/>
    </border>
    <border>
      <left style="dashed"/>
      <right style="double"/>
      <top style="double"/>
      <bottom style="double"/>
    </border>
    <border>
      <left style="double"/>
      <right style="dashed"/>
      <top style="double"/>
      <bottom style="double"/>
    </border>
    <border>
      <left style="thin"/>
      <right style="thin"/>
      <top>
        <color indexed="63"/>
      </top>
      <bottom>
        <color indexed="63"/>
      </bottom>
    </border>
    <border>
      <left style="thin"/>
      <right>
        <color indexed="63"/>
      </right>
      <top style="dashed"/>
      <bottom>
        <color indexed="63"/>
      </bottom>
    </border>
    <border>
      <left>
        <color indexed="63"/>
      </left>
      <right style="double"/>
      <top style="dashed"/>
      <bottom>
        <color indexed="63"/>
      </bottom>
    </border>
    <border>
      <left style="thin"/>
      <right style="thin"/>
      <top>
        <color indexed="63"/>
      </top>
      <bottom style="medium"/>
    </border>
    <border>
      <left style="thin"/>
      <right>
        <color indexed="63"/>
      </right>
      <top>
        <color indexed="63"/>
      </top>
      <bottom style="medium"/>
    </border>
    <border>
      <left style="medium"/>
      <right style="thin"/>
      <top style="hair"/>
      <bottom style="medium"/>
    </border>
    <border>
      <left style="thin"/>
      <right style="thin"/>
      <top style="hair"/>
      <bottom style="medium"/>
    </border>
    <border>
      <left>
        <color indexed="63"/>
      </left>
      <right style="thin"/>
      <top style="hair"/>
      <bottom style="medium"/>
    </border>
    <border>
      <left style="medium"/>
      <right style="thin"/>
      <top style="hair"/>
      <bottom style="hair"/>
    </border>
    <border>
      <left style="thin"/>
      <right style="thin"/>
      <top style="hair"/>
      <bottom style="hair"/>
    </border>
    <border>
      <left>
        <color indexed="63"/>
      </left>
      <right style="medium"/>
      <top style="hair"/>
      <bottom style="hair"/>
    </border>
    <border>
      <left style="double"/>
      <right style="thin"/>
      <top>
        <color indexed="63"/>
      </top>
      <bottom style="medium"/>
    </border>
    <border>
      <left>
        <color indexed="63"/>
      </left>
      <right style="medium"/>
      <top style="hair"/>
      <bottom style="medium"/>
    </border>
    <border>
      <left style="thin"/>
      <right style="thin"/>
      <top>
        <color indexed="63"/>
      </top>
      <bottom style="hair"/>
    </border>
    <border>
      <left style="thin"/>
      <right style="medium"/>
      <top>
        <color indexed="63"/>
      </top>
      <bottom style="hair"/>
    </border>
    <border>
      <left style="thin"/>
      <right>
        <color indexed="63"/>
      </right>
      <top>
        <color indexed="63"/>
      </top>
      <bottom style="hair"/>
    </border>
    <border>
      <left style="double"/>
      <right style="thin"/>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style="thin"/>
      <top>
        <color indexed="63"/>
      </top>
      <bottom style="hair"/>
    </border>
    <border>
      <left style="double"/>
      <right style="thin"/>
      <top style="hair"/>
      <bottom style="medium"/>
    </border>
    <border>
      <left style="thin"/>
      <right style="medium"/>
      <top style="hair"/>
      <bottom style="medium"/>
    </border>
    <border>
      <left>
        <color indexed="63"/>
      </left>
      <right style="thin"/>
      <top style="double"/>
      <bottom style="hair"/>
    </border>
    <border>
      <left style="thin"/>
      <right style="thin"/>
      <top style="medium"/>
      <bottom style="double"/>
    </border>
    <border>
      <left style="medium"/>
      <right style="thin"/>
      <top style="medium"/>
      <bottom style="double"/>
    </border>
    <border>
      <left style="double"/>
      <right>
        <color indexed="63"/>
      </right>
      <top>
        <color indexed="63"/>
      </top>
      <bottom style="double"/>
    </border>
    <border>
      <left>
        <color indexed="63"/>
      </left>
      <right style="double"/>
      <top>
        <color indexed="63"/>
      </top>
      <bottom style="double"/>
    </border>
    <border>
      <left style="double"/>
      <right style="thin"/>
      <top style="medium"/>
      <bottom style="double"/>
    </border>
    <border>
      <left style="thin"/>
      <right style="medium"/>
      <top style="medium"/>
      <bottom style="double"/>
    </border>
    <border>
      <left style="hair"/>
      <right style="hair"/>
      <top style="hair"/>
      <bottom>
        <color indexed="63"/>
      </bottom>
    </border>
    <border>
      <left>
        <color indexed="63"/>
      </left>
      <right style="hair"/>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style="hair"/>
      <top>
        <color indexed="63"/>
      </top>
      <bottom style="hair"/>
    </border>
    <border>
      <left style="hair"/>
      <right>
        <color indexed="63"/>
      </right>
      <top>
        <color indexed="63"/>
      </top>
      <bottom style="thin"/>
    </border>
    <border>
      <left style="hair"/>
      <right>
        <color indexed="63"/>
      </right>
      <top style="hair"/>
      <bottom style="thin"/>
    </border>
    <border>
      <left style="hair"/>
      <right>
        <color indexed="63"/>
      </right>
      <top style="hair"/>
      <bottom style="medium"/>
    </border>
    <border>
      <left>
        <color indexed="63"/>
      </left>
      <right style="hair"/>
      <top style="hair"/>
      <bottom style="medium"/>
    </border>
    <border>
      <left style="hair"/>
      <right>
        <color indexed="63"/>
      </right>
      <top style="medium"/>
      <bottom style="double"/>
    </border>
    <border>
      <left>
        <color indexed="63"/>
      </left>
      <right style="hair"/>
      <top style="medium"/>
      <bottom style="double"/>
    </border>
    <border>
      <left style="hair"/>
      <right style="medium"/>
      <top style="medium"/>
      <bottom style="double"/>
    </border>
    <border>
      <left style="hair"/>
      <right style="thin"/>
      <top style="double"/>
      <bottom style="hair"/>
    </border>
    <border>
      <left style="thin"/>
      <right style="thin"/>
      <top style="double"/>
      <bottom style="hair"/>
    </border>
    <border>
      <left style="thin"/>
      <right style="hair"/>
      <top style="double"/>
      <bottom style="hair"/>
    </border>
    <border>
      <left>
        <color indexed="63"/>
      </left>
      <right style="hair"/>
      <top style="double"/>
      <bottom style="hair"/>
    </border>
    <border>
      <left style="hair"/>
      <right>
        <color indexed="63"/>
      </right>
      <top style="double"/>
      <bottom style="hair"/>
    </border>
    <border>
      <left style="hair"/>
      <right style="medium"/>
      <top style="double"/>
      <bottom style="hair"/>
    </border>
    <border>
      <left style="hair"/>
      <right style="thin"/>
      <top style="hair"/>
      <bottom style="medium"/>
    </border>
    <border>
      <left style="thin"/>
      <right style="hair"/>
      <top style="hair"/>
      <bottom style="medium"/>
    </border>
    <border>
      <left style="hair"/>
      <right style="thin"/>
      <top style="medium"/>
      <bottom style="double"/>
    </border>
    <border>
      <left style="thin"/>
      <right style="hair"/>
      <top style="medium"/>
      <bottom style="double"/>
    </border>
    <border>
      <left>
        <color indexed="63"/>
      </left>
      <right style="dotted"/>
      <top style="double"/>
      <bottom style="hair"/>
    </border>
    <border>
      <left style="dotted"/>
      <right style="thin"/>
      <top style="double"/>
      <bottom style="hair"/>
    </border>
    <border>
      <left>
        <color indexed="63"/>
      </left>
      <right style="dotted"/>
      <top style="hair"/>
      <bottom style="medium"/>
    </border>
    <border>
      <left style="dotted"/>
      <right style="thin"/>
      <top style="hair"/>
      <bottom style="medium"/>
    </border>
    <border>
      <left>
        <color indexed="63"/>
      </left>
      <right style="dotted"/>
      <top style="hair"/>
      <bottom style="hair"/>
    </border>
    <border>
      <left style="dotted"/>
      <right style="thin"/>
      <top style="hair"/>
      <bottom style="hair"/>
    </border>
    <border>
      <left style="hair"/>
      <right style="thin"/>
      <top style="hair"/>
      <bottom style="hair"/>
    </border>
    <border>
      <left style="thin"/>
      <right style="hair"/>
      <top style="hair"/>
      <bottom style="hair"/>
    </border>
    <border>
      <left>
        <color indexed="63"/>
      </left>
      <right style="medium"/>
      <top style="double"/>
      <bottom style="hair"/>
    </border>
    <border>
      <left>
        <color indexed="63"/>
      </left>
      <right style="medium"/>
      <top style="medium"/>
      <bottom style="double"/>
    </border>
    <border>
      <left style="hair"/>
      <right style="hair"/>
      <top style="thin"/>
      <bottom>
        <color indexed="63"/>
      </bottom>
    </border>
    <border>
      <left style="hair"/>
      <right>
        <color indexed="63"/>
      </right>
      <top style="thin"/>
      <bottom>
        <color indexed="63"/>
      </bottom>
    </border>
    <border>
      <left style="hair"/>
      <right style="hair"/>
      <top style="hair"/>
      <bottom style="thin"/>
    </border>
    <border>
      <left style="thin"/>
      <right style="hair"/>
      <top style="thin"/>
      <bottom style="hair"/>
    </border>
    <border>
      <left style="thin"/>
      <right style="hair"/>
      <top style="hair"/>
      <bottom style="thin"/>
    </border>
    <border>
      <left style="hair"/>
      <right style="hair"/>
      <top>
        <color indexed="63"/>
      </top>
      <bottom>
        <color indexed="63"/>
      </bottom>
    </border>
    <border>
      <left>
        <color indexed="63"/>
      </left>
      <right style="hair"/>
      <top>
        <color indexed="63"/>
      </top>
      <bottom style="thin"/>
    </border>
    <border>
      <left style="medium"/>
      <right style="thin"/>
      <top>
        <color indexed="63"/>
      </top>
      <bottom style="thin"/>
    </border>
    <border>
      <left style="thin"/>
      <right style="medium"/>
      <top>
        <color indexed="63"/>
      </top>
      <bottom style="thin"/>
    </border>
    <border>
      <left style="thin"/>
      <right>
        <color indexed="63"/>
      </right>
      <top style="thin"/>
      <bottom style="hair"/>
    </border>
    <border>
      <left>
        <color indexed="63"/>
      </left>
      <right>
        <color indexed="63"/>
      </right>
      <top style="thin"/>
      <bottom style="hair"/>
    </border>
    <border>
      <left style="thin"/>
      <right style="thin"/>
      <top style="hair"/>
      <bottom style="thin"/>
    </border>
    <border>
      <left style="thin"/>
      <right style="thin"/>
      <top style="thin"/>
      <bottom style="hair"/>
    </border>
    <border>
      <left style="thin">
        <color indexed="9"/>
      </left>
      <right>
        <color indexed="63"/>
      </right>
      <top style="thin"/>
      <bottom>
        <color indexed="63"/>
      </bottom>
    </border>
    <border>
      <left style="thin">
        <color indexed="9"/>
      </left>
      <right>
        <color indexed="63"/>
      </right>
      <top style="thin"/>
      <bottom style="thin"/>
    </border>
    <border>
      <left style="thin"/>
      <right>
        <color indexed="63"/>
      </right>
      <top style="hair"/>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0" borderId="0" applyNumberFormat="0" applyFill="0" applyBorder="0" applyAlignment="0" applyProtection="0"/>
    <xf numFmtId="0" fontId="95" fillId="26" borderId="1" applyNumberFormat="0" applyAlignment="0" applyProtection="0"/>
    <xf numFmtId="0" fontId="96" fillId="27" borderId="0" applyNumberFormat="0" applyBorder="0" applyAlignment="0" applyProtection="0"/>
    <xf numFmtId="0" fontId="0" fillId="28" borderId="0" applyNumberFormat="0" applyBorder="0" applyAlignment="0" applyProtection="0"/>
    <xf numFmtId="0" fontId="97" fillId="0" borderId="0" applyNumberFormat="0" applyFill="0" applyBorder="0" applyAlignment="0" applyProtection="0"/>
    <xf numFmtId="0" fontId="0" fillId="29" borderId="2" applyNumberFormat="0" applyFont="0" applyAlignment="0" applyProtection="0"/>
    <xf numFmtId="0" fontId="98" fillId="0" borderId="3" applyNumberFormat="0" applyFill="0" applyAlignment="0" applyProtection="0"/>
    <xf numFmtId="0" fontId="99" fillId="30" borderId="0" applyNumberFormat="0" applyBorder="0" applyAlignment="0" applyProtection="0"/>
    <xf numFmtId="0" fontId="100" fillId="31" borderId="4" applyNumberFormat="0" applyAlignment="0" applyProtection="0"/>
    <xf numFmtId="0" fontId="101" fillId="0" borderId="0" applyNumberFormat="0" applyFill="0" applyBorder="0" applyAlignment="0" applyProtection="0"/>
    <xf numFmtId="0" fontId="0" fillId="32" borderId="0" applyNumberFormat="0" applyBorder="0" applyAlignment="0" applyProtection="0"/>
    <xf numFmtId="0" fontId="0" fillId="33" borderId="0" applyNumberFormat="0" applyBorder="0" applyAlignment="0" applyProtection="0"/>
    <xf numFmtId="0" fontId="102" fillId="0" borderId="5" applyNumberFormat="0" applyFill="0" applyAlignment="0" applyProtection="0"/>
    <xf numFmtId="0" fontId="103" fillId="0" borderId="6" applyNumberFormat="0" applyFill="0" applyAlignment="0" applyProtection="0"/>
    <xf numFmtId="0" fontId="104" fillId="0" borderId="7" applyNumberFormat="0" applyFill="0" applyAlignment="0" applyProtection="0"/>
    <xf numFmtId="0" fontId="104" fillId="0" borderId="0" applyNumberFormat="0" applyFill="0" applyBorder="0" applyAlignment="0" applyProtection="0"/>
    <xf numFmtId="0" fontId="105" fillId="0" borderId="8" applyNumberFormat="0" applyFill="0" applyAlignment="0" applyProtection="0"/>
    <xf numFmtId="0" fontId="106" fillId="31" borderId="9" applyNumberFormat="0" applyAlignment="0" applyProtection="0"/>
    <xf numFmtId="0" fontId="107" fillId="0" borderId="0" applyNumberFormat="0" applyFill="0" applyBorder="0" applyAlignment="0" applyProtection="0"/>
    <xf numFmtId="0" fontId="0" fillId="34" borderId="0" applyNumberFormat="0" applyBorder="0" applyAlignment="0" applyProtection="0"/>
    <xf numFmtId="0" fontId="0" fillId="35" borderId="0" applyNumberFormat="0" applyBorder="0" applyAlignment="0" applyProtection="0"/>
    <xf numFmtId="0" fontId="108" fillId="36" borderId="4" applyNumberFormat="0" applyAlignment="0" applyProtection="0"/>
    <xf numFmtId="0" fontId="109" fillId="0" borderId="0" applyNumberFormat="0" applyFill="0" applyBorder="0" applyAlignment="0" applyProtection="0"/>
    <xf numFmtId="0" fontId="110" fillId="37" borderId="0" applyNumberFormat="0" applyBorder="0" applyAlignment="0" applyProtection="0"/>
  </cellStyleXfs>
  <cellXfs count="1105">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xf>
    <xf numFmtId="0" fontId="5" fillId="0" borderId="10" xfId="0" applyFont="1" applyBorder="1" applyAlignment="1">
      <alignment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Border="1" applyAlignment="1">
      <alignment horizontal="left" vertical="center"/>
    </xf>
    <xf numFmtId="0" fontId="5" fillId="0" borderId="0" xfId="0" applyFont="1" applyBorder="1" applyAlignment="1">
      <alignment vertical="center"/>
    </xf>
    <xf numFmtId="0" fontId="0" fillId="38" borderId="0" xfId="0" applyFill="1" applyAlignment="1">
      <alignment vertical="center"/>
    </xf>
    <xf numFmtId="0" fontId="0" fillId="28" borderId="0" xfId="0" applyFill="1" applyAlignment="1">
      <alignment vertical="center"/>
    </xf>
    <xf numFmtId="0" fontId="4" fillId="28" borderId="0" xfId="0" applyFont="1" applyFill="1" applyAlignment="1">
      <alignment horizontal="left" vertical="center"/>
    </xf>
    <xf numFmtId="0" fontId="0" fillId="28" borderId="0" xfId="0" applyFill="1" applyAlignment="1">
      <alignment vertical="center"/>
    </xf>
    <xf numFmtId="0" fontId="0" fillId="28" borderId="0" xfId="0" applyFill="1" applyAlignment="1">
      <alignment horizontal="right" vertical="center"/>
    </xf>
    <xf numFmtId="0" fontId="0" fillId="28" borderId="0" xfId="0" applyFill="1" applyAlignment="1">
      <alignment horizontal="center" vertical="center"/>
    </xf>
    <xf numFmtId="0" fontId="0" fillId="28" borderId="11" xfId="0" applyFill="1" applyBorder="1" applyAlignment="1">
      <alignment vertical="center"/>
    </xf>
    <xf numFmtId="0" fontId="8" fillId="28" borderId="0" xfId="0" applyFont="1" applyFill="1" applyAlignment="1">
      <alignment vertical="center"/>
    </xf>
    <xf numFmtId="0" fontId="16" fillId="28" borderId="0" xfId="0" applyFont="1" applyFill="1" applyAlignment="1">
      <alignment vertical="center"/>
    </xf>
    <xf numFmtId="0" fontId="0" fillId="28" borderId="0" xfId="0" applyFill="1" applyBorder="1" applyAlignment="1">
      <alignment vertical="center"/>
    </xf>
    <xf numFmtId="0" fontId="8" fillId="28" borderId="0" xfId="0" applyFont="1" applyFill="1" applyAlignment="1">
      <alignment vertical="top"/>
    </xf>
    <xf numFmtId="0" fontId="0" fillId="28" borderId="0" xfId="0" applyFill="1" applyBorder="1" applyAlignment="1">
      <alignment horizontal="center" vertical="center"/>
    </xf>
    <xf numFmtId="0" fontId="16" fillId="0" borderId="12" xfId="0" applyFont="1" applyFill="1" applyBorder="1" applyAlignment="1">
      <alignment vertical="center"/>
    </xf>
    <xf numFmtId="0" fontId="9" fillId="28" borderId="0" xfId="0" applyFont="1" applyFill="1" applyAlignment="1">
      <alignment vertical="center"/>
    </xf>
    <xf numFmtId="0" fontId="1" fillId="0" borderId="0" xfId="0" applyFont="1" applyBorder="1" applyAlignment="1">
      <alignment vertical="top"/>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39" borderId="0" xfId="0" applyFill="1" applyAlignment="1">
      <alignment vertical="center"/>
    </xf>
    <xf numFmtId="0" fontId="4" fillId="39" borderId="0" xfId="0" applyFont="1" applyFill="1" applyAlignment="1">
      <alignment horizontal="left" vertical="center"/>
    </xf>
    <xf numFmtId="0" fontId="0" fillId="39" borderId="0" xfId="0" applyFill="1" applyAlignment="1">
      <alignment vertical="center"/>
    </xf>
    <xf numFmtId="0" fontId="0" fillId="39" borderId="0" xfId="0" applyFill="1" applyAlignment="1">
      <alignment horizontal="center" vertical="center"/>
    </xf>
    <xf numFmtId="0" fontId="1" fillId="35" borderId="0" xfId="0" applyFont="1" applyFill="1" applyAlignment="1">
      <alignment vertical="center"/>
    </xf>
    <xf numFmtId="0" fontId="0" fillId="35" borderId="0" xfId="0" applyFill="1" applyAlignment="1">
      <alignment vertical="center"/>
    </xf>
    <xf numFmtId="0" fontId="9" fillId="35" borderId="0" xfId="0" applyFont="1" applyFill="1" applyAlignment="1">
      <alignment vertical="center"/>
    </xf>
    <xf numFmtId="0" fontId="0" fillId="35" borderId="0" xfId="0" applyFill="1" applyAlignment="1">
      <alignment vertical="center"/>
    </xf>
    <xf numFmtId="0" fontId="0" fillId="35" borderId="0" xfId="0" applyFill="1" applyAlignment="1">
      <alignment horizontal="center" vertical="center"/>
    </xf>
    <xf numFmtId="0" fontId="3" fillId="35" borderId="0" xfId="0" applyFont="1" applyFill="1" applyAlignment="1">
      <alignment vertical="center"/>
    </xf>
    <xf numFmtId="0" fontId="3" fillId="35" borderId="0" xfId="0" applyFont="1" applyFill="1" applyAlignment="1">
      <alignment vertical="center"/>
    </xf>
    <xf numFmtId="0" fontId="0" fillId="35" borderId="0" xfId="0" applyFill="1" applyBorder="1" applyAlignment="1">
      <alignment horizontal="center" vertical="center"/>
    </xf>
    <xf numFmtId="0" fontId="8" fillId="35" borderId="0" xfId="0" applyFont="1" applyFill="1" applyAlignment="1">
      <alignment/>
    </xf>
    <xf numFmtId="0" fontId="0" fillId="35" borderId="0" xfId="0" applyFill="1" applyBorder="1" applyAlignment="1">
      <alignment vertical="center"/>
    </xf>
    <xf numFmtId="0" fontId="0" fillId="35" borderId="0" xfId="0" applyFill="1" applyBorder="1" applyAlignment="1">
      <alignment vertical="top"/>
    </xf>
    <xf numFmtId="0" fontId="18" fillId="0" borderId="0" xfId="0" applyFont="1" applyAlignment="1">
      <alignment horizontal="left" vertical="center"/>
    </xf>
    <xf numFmtId="0" fontId="0" fillId="0" borderId="0" xfId="0" applyFont="1" applyAlignment="1">
      <alignment horizontal="left" vertical="center"/>
    </xf>
    <xf numFmtId="0" fontId="4" fillId="0" borderId="0" xfId="0" applyFont="1" applyAlignment="1">
      <alignment vertical="center"/>
    </xf>
    <xf numFmtId="0" fontId="19"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left" vertical="center"/>
    </xf>
    <xf numFmtId="0" fontId="0" fillId="0" borderId="0" xfId="0" applyFill="1" applyAlignment="1">
      <alignment vertical="center"/>
    </xf>
    <xf numFmtId="0" fontId="15" fillId="28" borderId="0" xfId="0" applyFont="1" applyFill="1" applyAlignment="1">
      <alignment vertical="center"/>
    </xf>
    <xf numFmtId="0" fontId="0" fillId="0" borderId="0" xfId="0" applyAlignment="1">
      <alignment/>
    </xf>
    <xf numFmtId="0" fontId="0" fillId="32" borderId="19" xfId="0" applyFill="1" applyBorder="1" applyAlignment="1" applyProtection="1">
      <alignment vertical="center"/>
      <protection/>
    </xf>
    <xf numFmtId="0" fontId="0" fillId="32" borderId="0" xfId="0" applyFill="1" applyAlignment="1" applyProtection="1">
      <alignment vertical="center"/>
      <protection/>
    </xf>
    <xf numFmtId="0" fontId="0" fillId="32" borderId="0" xfId="0" applyFill="1" applyAlignment="1" applyProtection="1">
      <alignment vertical="center"/>
      <protection/>
    </xf>
    <xf numFmtId="0" fontId="0" fillId="28" borderId="0" xfId="0" applyFill="1" applyAlignment="1" applyProtection="1">
      <alignment horizontal="center" vertical="center"/>
      <protection/>
    </xf>
    <xf numFmtId="0" fontId="0" fillId="28" borderId="0" xfId="0" applyFill="1" applyBorder="1" applyAlignment="1" applyProtection="1">
      <alignment horizontal="center" vertical="center"/>
      <protection/>
    </xf>
    <xf numFmtId="0" fontId="0" fillId="28" borderId="0" xfId="0" applyFill="1" applyAlignment="1" applyProtection="1">
      <alignment vertical="center"/>
      <protection/>
    </xf>
    <xf numFmtId="0" fontId="0" fillId="28" borderId="0" xfId="0" applyFill="1" applyAlignment="1" applyProtection="1">
      <alignment horizontal="right" vertical="center"/>
      <protection/>
    </xf>
    <xf numFmtId="0" fontId="9" fillId="28" borderId="0" xfId="0" applyFont="1" applyFill="1" applyBorder="1" applyAlignment="1" applyProtection="1">
      <alignment horizontal="center" vertical="center"/>
      <protection/>
    </xf>
    <xf numFmtId="0" fontId="16" fillId="28" borderId="0" xfId="0" applyFont="1" applyFill="1" applyBorder="1" applyAlignment="1" applyProtection="1">
      <alignment vertical="center"/>
      <protection/>
    </xf>
    <xf numFmtId="0" fontId="0" fillId="28" borderId="20" xfId="0" applyFill="1" applyBorder="1" applyAlignment="1" applyProtection="1">
      <alignment/>
      <protection/>
    </xf>
    <xf numFmtId="0" fontId="16" fillId="0" borderId="21" xfId="0" applyFont="1" applyFill="1" applyBorder="1" applyAlignment="1" applyProtection="1">
      <alignment vertical="center"/>
      <protection/>
    </xf>
    <xf numFmtId="184" fontId="0" fillId="28" borderId="0" xfId="0" applyNumberFormat="1" applyFill="1" applyBorder="1" applyAlignment="1" applyProtection="1">
      <alignment horizontal="center" vertical="center"/>
      <protection/>
    </xf>
    <xf numFmtId="0" fontId="3" fillId="39" borderId="0" xfId="0" applyFont="1" applyFill="1" applyBorder="1" applyAlignment="1" applyProtection="1">
      <alignment vertical="center"/>
      <protection/>
    </xf>
    <xf numFmtId="0" fontId="3" fillId="39" borderId="0" xfId="0" applyFont="1" applyFill="1" applyAlignment="1" applyProtection="1">
      <alignment vertical="center"/>
      <protection/>
    </xf>
    <xf numFmtId="0" fontId="0" fillId="39" borderId="0" xfId="0" applyFill="1" applyAlignment="1" applyProtection="1">
      <alignment vertical="center"/>
      <protection/>
    </xf>
    <xf numFmtId="0" fontId="0" fillId="38" borderId="0" xfId="0" applyFill="1" applyAlignment="1" applyProtection="1">
      <alignment vertical="center"/>
      <protection/>
    </xf>
    <xf numFmtId="0" fontId="1" fillId="38" borderId="0" xfId="0" applyFont="1" applyFill="1" applyAlignment="1" applyProtection="1">
      <alignment vertical="center"/>
      <protection/>
    </xf>
    <xf numFmtId="0" fontId="23" fillId="38" borderId="0" xfId="0" applyFont="1" applyFill="1" applyAlignment="1" applyProtection="1">
      <alignment vertical="center"/>
      <protection/>
    </xf>
    <xf numFmtId="0" fontId="1" fillId="38" borderId="0" xfId="0" applyFont="1" applyFill="1" applyAlignment="1" applyProtection="1">
      <alignment/>
      <protection/>
    </xf>
    <xf numFmtId="0" fontId="17" fillId="38" borderId="0" xfId="0" applyFont="1" applyFill="1" applyAlignment="1" applyProtection="1">
      <alignment/>
      <protection/>
    </xf>
    <xf numFmtId="0" fontId="9" fillId="38" borderId="0" xfId="0" applyFont="1" applyFill="1" applyAlignment="1" applyProtection="1">
      <alignment/>
      <protection/>
    </xf>
    <xf numFmtId="0" fontId="0" fillId="38" borderId="0" xfId="0" applyFill="1" applyAlignment="1" applyProtection="1">
      <alignment/>
      <protection/>
    </xf>
    <xf numFmtId="0" fontId="9" fillId="38" borderId="0" xfId="0" applyFont="1" applyFill="1" applyAlignment="1" applyProtection="1">
      <alignment vertical="center"/>
      <protection/>
    </xf>
    <xf numFmtId="0" fontId="8" fillId="38" borderId="0" xfId="0" applyFont="1" applyFill="1" applyAlignment="1" applyProtection="1">
      <alignment vertical="center"/>
      <protection/>
    </xf>
    <xf numFmtId="0" fontId="0" fillId="38" borderId="0" xfId="0" applyFill="1" applyAlignment="1" applyProtection="1">
      <alignment horizontal="right" vertical="center"/>
      <protection/>
    </xf>
    <xf numFmtId="0" fontId="0" fillId="38" borderId="0" xfId="0" applyFill="1" applyAlignment="1" applyProtection="1">
      <alignment horizontal="center" vertical="center"/>
      <protection/>
    </xf>
    <xf numFmtId="0" fontId="17" fillId="38" borderId="0" xfId="0" applyFont="1" applyFill="1" applyAlignment="1" applyProtection="1">
      <alignment horizontal="left" vertical="center"/>
      <protection/>
    </xf>
    <xf numFmtId="0" fontId="0" fillId="38" borderId="0" xfId="0" applyFill="1" applyAlignment="1" applyProtection="1">
      <alignment vertical="center" wrapText="1"/>
      <protection/>
    </xf>
    <xf numFmtId="0" fontId="29" fillId="38" borderId="0" xfId="0" applyFont="1" applyFill="1" applyAlignment="1" applyProtection="1">
      <alignment/>
      <protection/>
    </xf>
    <xf numFmtId="0" fontId="29" fillId="38" borderId="0" xfId="0" applyFont="1" applyFill="1" applyAlignment="1" applyProtection="1">
      <alignment horizontal="left"/>
      <protection/>
    </xf>
    <xf numFmtId="0" fontId="0" fillId="0" borderId="0" xfId="0" applyFill="1" applyAlignment="1" applyProtection="1">
      <alignment vertical="center"/>
      <protection/>
    </xf>
    <xf numFmtId="0" fontId="1" fillId="0" borderId="0" xfId="0" applyFont="1" applyBorder="1" applyAlignment="1">
      <alignment vertical="center"/>
    </xf>
    <xf numFmtId="0" fontId="0" fillId="39" borderId="0" xfId="0" applyFont="1" applyFill="1" applyAlignment="1" applyProtection="1">
      <alignment vertical="center"/>
      <protection/>
    </xf>
    <xf numFmtId="0" fontId="31" fillId="39" borderId="0" xfId="0" applyFont="1" applyFill="1" applyAlignment="1" applyProtection="1">
      <alignment vertical="center"/>
      <protection/>
    </xf>
    <xf numFmtId="0" fontId="31" fillId="39" borderId="0" xfId="0" applyFont="1" applyFill="1" applyAlignment="1" applyProtection="1">
      <alignment vertical="center"/>
      <protection/>
    </xf>
    <xf numFmtId="0" fontId="5" fillId="38" borderId="0" xfId="0" applyFont="1" applyFill="1" applyAlignment="1" applyProtection="1">
      <alignment vertical="center"/>
      <protection/>
    </xf>
    <xf numFmtId="0" fontId="32" fillId="38" borderId="0" xfId="0" applyFont="1" applyFill="1" applyAlignment="1">
      <alignment horizontal="left" vertical="center"/>
    </xf>
    <xf numFmtId="0" fontId="0" fillId="38" borderId="0" xfId="0" applyFill="1" applyAlignment="1">
      <alignment vertical="center"/>
    </xf>
    <xf numFmtId="0" fontId="33" fillId="38" borderId="0" xfId="0" applyFont="1" applyFill="1" applyAlignment="1">
      <alignment vertical="center"/>
    </xf>
    <xf numFmtId="0" fontId="8" fillId="38" borderId="0" xfId="0" applyFont="1" applyFill="1" applyAlignment="1">
      <alignment horizontal="left" vertical="center"/>
    </xf>
    <xf numFmtId="0" fontId="0" fillId="38" borderId="0" xfId="0" applyFont="1" applyFill="1" applyAlignment="1">
      <alignment vertical="center"/>
    </xf>
    <xf numFmtId="0" fontId="19" fillId="38" borderId="0" xfId="0" applyFont="1" applyFill="1" applyAlignment="1">
      <alignment horizontal="left" vertical="center"/>
    </xf>
    <xf numFmtId="0" fontId="27" fillId="0" borderId="0" xfId="0" applyFont="1" applyFill="1" applyAlignment="1">
      <alignment horizontal="left" vertical="center"/>
    </xf>
    <xf numFmtId="0" fontId="27"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7" fillId="0" borderId="0" xfId="0" applyFont="1" applyFill="1" applyAlignment="1">
      <alignment vertical="top"/>
    </xf>
    <xf numFmtId="0" fontId="4" fillId="0" borderId="0" xfId="0" applyFont="1" applyFill="1" applyAlignment="1">
      <alignment horizontal="left" vertical="center"/>
    </xf>
    <xf numFmtId="0" fontId="31" fillId="0" borderId="0" xfId="0" applyFont="1" applyFill="1" applyAlignment="1" applyProtection="1">
      <alignment horizontal="center" vertical="center"/>
      <protection/>
    </xf>
    <xf numFmtId="0" fontId="31" fillId="0" borderId="0" xfId="0" applyFont="1" applyFill="1" applyAlignment="1" applyProtection="1">
      <alignment vertical="center"/>
      <protection/>
    </xf>
    <xf numFmtId="0" fontId="31" fillId="0" borderId="0" xfId="0" applyFont="1" applyFill="1" applyAlignment="1" applyProtection="1">
      <alignment vertical="center"/>
      <protection/>
    </xf>
    <xf numFmtId="0" fontId="11" fillId="0" borderId="0" xfId="0" applyFont="1" applyFill="1" applyBorder="1" applyAlignment="1" applyProtection="1">
      <alignment horizontal="center" vertical="center" wrapText="1"/>
      <protection/>
    </xf>
    <xf numFmtId="0" fontId="3" fillId="0" borderId="0" xfId="0" applyFont="1" applyFill="1" applyAlignment="1" applyProtection="1">
      <alignment vertical="center" wrapText="1"/>
      <protection/>
    </xf>
    <xf numFmtId="0" fontId="22" fillId="0" borderId="0" xfId="0" applyFont="1" applyFill="1" applyAlignment="1" applyProtection="1">
      <alignment vertical="center"/>
      <protection/>
    </xf>
    <xf numFmtId="0" fontId="4" fillId="0" borderId="0" xfId="0" applyFont="1" applyFill="1" applyAlignment="1" applyProtection="1">
      <alignment vertical="center"/>
      <protection/>
    </xf>
    <xf numFmtId="0" fontId="0" fillId="0" borderId="0" xfId="0" applyFill="1" applyAlignment="1" applyProtection="1">
      <alignment/>
      <protection/>
    </xf>
    <xf numFmtId="0" fontId="8" fillId="0" borderId="0" xfId="0" applyFont="1" applyFill="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top" wrapText="1"/>
      <protection/>
    </xf>
    <xf numFmtId="0" fontId="8" fillId="0" borderId="0" xfId="0" applyFont="1" applyFill="1" applyAlignment="1" applyProtection="1">
      <alignment horizontal="left" vertical="center"/>
      <protection/>
    </xf>
    <xf numFmtId="0" fontId="15" fillId="39" borderId="0" xfId="0" applyFont="1" applyFill="1" applyAlignment="1">
      <alignment vertical="center"/>
    </xf>
    <xf numFmtId="0" fontId="4" fillId="28" borderId="0" xfId="0" applyFont="1" applyFill="1" applyAlignment="1">
      <alignment horizontal="left" vertical="center"/>
    </xf>
    <xf numFmtId="0" fontId="43" fillId="28" borderId="0" xfId="0" applyFont="1" applyFill="1" applyAlignment="1">
      <alignment vertical="center"/>
    </xf>
    <xf numFmtId="0" fontId="43" fillId="28" borderId="0" xfId="0" applyFont="1" applyFill="1" applyAlignment="1">
      <alignment vertical="top"/>
    </xf>
    <xf numFmtId="0" fontId="18" fillId="28" borderId="0" xfId="0" applyFont="1" applyFill="1" applyAlignment="1">
      <alignment vertical="center"/>
    </xf>
    <xf numFmtId="0" fontId="0" fillId="28" borderId="0" xfId="0" applyFont="1" applyFill="1" applyAlignment="1">
      <alignment horizontal="left" vertical="center"/>
    </xf>
    <xf numFmtId="0" fontId="43" fillId="28" borderId="0" xfId="0" applyFont="1" applyFill="1" applyBorder="1" applyAlignment="1">
      <alignment vertical="center"/>
    </xf>
    <xf numFmtId="0" fontId="43" fillId="28" borderId="0" xfId="0" applyFont="1" applyFill="1" applyBorder="1" applyAlignment="1">
      <alignment vertical="center" wrapText="1"/>
    </xf>
    <xf numFmtId="0" fontId="43" fillId="0" borderId="0" xfId="0" applyFont="1" applyFill="1" applyAlignment="1">
      <alignment vertical="center"/>
    </xf>
    <xf numFmtId="0" fontId="43" fillId="0" borderId="0" xfId="0" applyFont="1" applyFill="1" applyAlignment="1">
      <alignment vertical="top"/>
    </xf>
    <xf numFmtId="0" fontId="43" fillId="0" borderId="0" xfId="0" applyFont="1" applyFill="1" applyAlignment="1">
      <alignment vertical="center"/>
    </xf>
    <xf numFmtId="0" fontId="18" fillId="0" borderId="0" xfId="0" applyFont="1" applyFill="1" applyAlignment="1">
      <alignment vertical="center"/>
    </xf>
    <xf numFmtId="0" fontId="43" fillId="28" borderId="0" xfId="0" applyFont="1" applyFill="1" applyAlignment="1">
      <alignment vertical="center"/>
    </xf>
    <xf numFmtId="0" fontId="43" fillId="28" borderId="0" xfId="0" applyFont="1" applyFill="1" applyAlignment="1">
      <alignment vertical="center"/>
    </xf>
    <xf numFmtId="0" fontId="1" fillId="39" borderId="0" xfId="0" applyFont="1" applyFill="1" applyAlignment="1">
      <alignment vertical="center"/>
    </xf>
    <xf numFmtId="0" fontId="0" fillId="35" borderId="0" xfId="0" applyFill="1" applyAlignment="1">
      <alignment horizontal="left" vertical="center"/>
    </xf>
    <xf numFmtId="0" fontId="1" fillId="35" borderId="0" xfId="0" applyFont="1" applyFill="1" applyAlignment="1">
      <alignment vertical="center"/>
    </xf>
    <xf numFmtId="0" fontId="1" fillId="39" borderId="0" xfId="0" applyFont="1" applyFill="1" applyAlignment="1" applyProtection="1">
      <alignment vertical="center"/>
      <protection/>
    </xf>
    <xf numFmtId="0" fontId="9" fillId="39" borderId="0" xfId="0" applyFont="1" applyFill="1" applyAlignment="1" applyProtection="1">
      <alignment vertical="center"/>
      <protection/>
    </xf>
    <xf numFmtId="0" fontId="9" fillId="39" borderId="0" xfId="0" applyFont="1" applyFill="1" applyAlignment="1" applyProtection="1">
      <alignment vertical="center"/>
      <protection/>
    </xf>
    <xf numFmtId="0" fontId="0" fillId="39" borderId="0" xfId="0" applyFill="1" applyAlignment="1" applyProtection="1">
      <alignment vertical="center"/>
      <protection/>
    </xf>
    <xf numFmtId="0" fontId="0" fillId="39" borderId="0" xfId="0" applyFill="1" applyBorder="1" applyAlignment="1" applyProtection="1">
      <alignment vertical="center"/>
      <protection/>
    </xf>
    <xf numFmtId="0" fontId="9" fillId="39" borderId="0" xfId="0" applyFont="1" applyFill="1" applyAlignment="1" applyProtection="1">
      <alignment vertical="center"/>
      <protection/>
    </xf>
    <xf numFmtId="0" fontId="3" fillId="39" borderId="0" xfId="0" applyFont="1" applyFill="1" applyAlignment="1" applyProtection="1">
      <alignment vertical="center" wrapText="1"/>
      <protection/>
    </xf>
    <xf numFmtId="184" fontId="0" fillId="39" borderId="0" xfId="0" applyNumberFormat="1" applyFill="1" applyBorder="1" applyAlignment="1" applyProtection="1">
      <alignment horizontal="center" vertical="center"/>
      <protection/>
    </xf>
    <xf numFmtId="0" fontId="4" fillId="39" borderId="0" xfId="0" applyFont="1" applyFill="1" applyAlignment="1" applyProtection="1">
      <alignment vertical="center"/>
      <protection/>
    </xf>
    <xf numFmtId="0" fontId="0" fillId="39" borderId="0" xfId="0" applyFill="1" applyAlignment="1" applyProtection="1">
      <alignment horizontal="center" vertical="center"/>
      <protection/>
    </xf>
    <xf numFmtId="0" fontId="22" fillId="39" borderId="0" xfId="0" applyFont="1" applyFill="1" applyAlignment="1" applyProtection="1">
      <alignment vertical="center"/>
      <protection/>
    </xf>
    <xf numFmtId="0" fontId="0" fillId="39" borderId="0" xfId="0" applyFill="1" applyBorder="1" applyAlignment="1" applyProtection="1">
      <alignment vertical="center"/>
      <protection/>
    </xf>
    <xf numFmtId="0" fontId="18" fillId="39" borderId="0" xfId="0" applyFont="1" applyFill="1" applyAlignment="1" applyProtection="1">
      <alignment horizontal="left" vertical="center"/>
      <protection/>
    </xf>
    <xf numFmtId="0" fontId="43" fillId="39" borderId="0" xfId="0" applyFont="1" applyFill="1" applyAlignment="1" applyProtection="1">
      <alignment horizontal="right" vertical="center"/>
      <protection/>
    </xf>
    <xf numFmtId="0" fontId="43" fillId="39" borderId="0" xfId="0" applyFont="1" applyFill="1" applyAlignment="1">
      <alignment vertical="center"/>
    </xf>
    <xf numFmtId="0" fontId="43" fillId="39" borderId="0" xfId="0" applyFont="1" applyFill="1" applyAlignment="1" applyProtection="1">
      <alignment vertical="top" wrapText="1"/>
      <protection/>
    </xf>
    <xf numFmtId="0" fontId="43" fillId="39" borderId="0" xfId="0" applyFont="1" applyFill="1" applyAlignment="1" applyProtection="1">
      <alignment vertical="center"/>
      <protection/>
    </xf>
    <xf numFmtId="0" fontId="43" fillId="39" borderId="0" xfId="0" applyFont="1" applyFill="1" applyAlignment="1" applyProtection="1">
      <alignment horizontal="right" vertical="top" wrapText="1"/>
      <protection/>
    </xf>
    <xf numFmtId="0" fontId="43" fillId="39" borderId="0" xfId="0" applyFont="1" applyFill="1" applyAlignment="1" applyProtection="1">
      <alignment vertical="center" wrapText="1"/>
      <protection/>
    </xf>
    <xf numFmtId="0" fontId="43" fillId="39" borderId="0" xfId="0" applyFont="1" applyFill="1" applyAlignment="1" applyProtection="1">
      <alignment vertical="center"/>
      <protection/>
    </xf>
    <xf numFmtId="0" fontId="43" fillId="39" borderId="0" xfId="0" applyFont="1" applyFill="1" applyAlignment="1" applyProtection="1">
      <alignment horizontal="left" vertical="center"/>
      <protection/>
    </xf>
    <xf numFmtId="0" fontId="59" fillId="39" borderId="0" xfId="0" applyFont="1" applyFill="1" applyAlignment="1" applyProtection="1">
      <alignment vertical="center"/>
      <protection/>
    </xf>
    <xf numFmtId="0" fontId="43" fillId="39" borderId="0" xfId="0" applyFont="1" applyFill="1" applyBorder="1" applyAlignment="1" applyProtection="1">
      <alignment vertical="center"/>
      <protection/>
    </xf>
    <xf numFmtId="0" fontId="43" fillId="39" borderId="0" xfId="0" applyFont="1" applyFill="1" applyBorder="1" applyAlignment="1" applyProtection="1">
      <alignment vertical="center"/>
      <protection/>
    </xf>
    <xf numFmtId="0" fontId="43" fillId="39" borderId="0" xfId="0" applyFont="1" applyFill="1" applyBorder="1" applyAlignment="1" applyProtection="1">
      <alignment horizontal="center" vertical="center"/>
      <protection/>
    </xf>
    <xf numFmtId="0" fontId="0" fillId="39" borderId="0" xfId="0" applyFont="1" applyFill="1" applyAlignment="1" applyProtection="1">
      <alignment horizontal="left" vertical="center"/>
      <protection/>
    </xf>
    <xf numFmtId="0" fontId="9" fillId="39" borderId="0" xfId="0" applyFont="1" applyFill="1" applyAlignment="1" applyProtection="1">
      <alignment horizontal="left" vertical="center"/>
      <protection/>
    </xf>
    <xf numFmtId="0" fontId="16" fillId="39" borderId="0" xfId="0" applyFont="1" applyFill="1" applyAlignment="1" applyProtection="1">
      <alignment horizontal="left" vertical="center"/>
      <protection/>
    </xf>
    <xf numFmtId="0" fontId="43" fillId="39" borderId="0" xfId="0" applyFont="1" applyFill="1" applyBorder="1" applyAlignment="1" applyProtection="1">
      <alignment vertical="center" wrapText="1"/>
      <protection/>
    </xf>
    <xf numFmtId="0" fontId="55" fillId="39" borderId="0" xfId="0" applyFont="1" applyFill="1" applyAlignment="1" applyProtection="1">
      <alignment horizontal="left" vertical="center"/>
      <protection/>
    </xf>
    <xf numFmtId="0" fontId="43" fillId="38" borderId="0" xfId="0" applyFont="1" applyFill="1" applyAlignment="1">
      <alignment horizontal="left" vertical="center"/>
    </xf>
    <xf numFmtId="0" fontId="43" fillId="38" borderId="0" xfId="0" applyFont="1" applyFill="1" applyAlignment="1">
      <alignment vertical="center"/>
    </xf>
    <xf numFmtId="0" fontId="0" fillId="0" borderId="22" xfId="0" applyBorder="1" applyAlignment="1">
      <alignment vertical="center"/>
    </xf>
    <xf numFmtId="0" fontId="12" fillId="0" borderId="0" xfId="0" applyFont="1" applyBorder="1" applyAlignment="1">
      <alignment horizontal="center" vertical="center"/>
    </xf>
    <xf numFmtId="0" fontId="3" fillId="0" borderId="0" xfId="0" applyFont="1" applyBorder="1" applyAlignment="1">
      <alignment vertical="center"/>
    </xf>
    <xf numFmtId="0" fontId="3" fillId="0" borderId="22" xfId="0" applyFont="1" applyBorder="1" applyAlignment="1">
      <alignment vertical="center"/>
    </xf>
    <xf numFmtId="0" fontId="3" fillId="0" borderId="22"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12" fillId="38" borderId="23" xfId="0" applyFont="1" applyFill="1" applyBorder="1" applyAlignment="1">
      <alignment horizontal="center" vertical="center"/>
    </xf>
    <xf numFmtId="0" fontId="12" fillId="38" borderId="24" xfId="0" applyFont="1" applyFill="1" applyBorder="1" applyAlignment="1">
      <alignment horizontal="center" vertical="center"/>
    </xf>
    <xf numFmtId="0" fontId="12" fillId="38" borderId="25" xfId="0" applyFont="1" applyFill="1" applyBorder="1" applyAlignment="1">
      <alignment horizontal="center" vertical="center"/>
    </xf>
    <xf numFmtId="0" fontId="48" fillId="0" borderId="0" xfId="0" applyFont="1" applyBorder="1" applyAlignment="1">
      <alignment horizontal="left" vertical="center"/>
    </xf>
    <xf numFmtId="0" fontId="49" fillId="0" borderId="0" xfId="0" applyFont="1" applyBorder="1" applyAlignment="1">
      <alignment horizontal="center" vertical="center"/>
    </xf>
    <xf numFmtId="0" fontId="49" fillId="0" borderId="26" xfId="0" applyFont="1" applyBorder="1" applyAlignment="1">
      <alignment horizontal="center" vertical="center"/>
    </xf>
    <xf numFmtId="0" fontId="49" fillId="0" borderId="27" xfId="0" applyFont="1" applyBorder="1" applyAlignment="1">
      <alignment horizontal="center" vertical="center"/>
    </xf>
    <xf numFmtId="0" fontId="48" fillId="0" borderId="0" xfId="0" applyFont="1" applyBorder="1" applyAlignment="1">
      <alignment horizontal="center" vertical="center"/>
    </xf>
    <xf numFmtId="0" fontId="45" fillId="0" borderId="0" xfId="0" applyFont="1" applyBorder="1" applyAlignment="1">
      <alignment vertical="center"/>
    </xf>
    <xf numFmtId="0" fontId="50" fillId="0" borderId="0" xfId="0" applyFont="1" applyBorder="1" applyAlignment="1">
      <alignment horizontal="center" vertical="center"/>
    </xf>
    <xf numFmtId="0" fontId="12" fillId="0" borderId="27" xfId="0" applyFont="1" applyBorder="1" applyAlignment="1">
      <alignment horizontal="center" vertical="center"/>
    </xf>
    <xf numFmtId="0" fontId="12" fillId="0" borderId="26" xfId="0" applyFont="1" applyBorder="1" applyAlignment="1">
      <alignment horizontal="center" vertical="center"/>
    </xf>
    <xf numFmtId="0" fontId="3" fillId="0" borderId="27" xfId="0" applyFont="1" applyBorder="1" applyAlignment="1">
      <alignment vertical="center"/>
    </xf>
    <xf numFmtId="0" fontId="3" fillId="0" borderId="26" xfId="0" applyFont="1" applyBorder="1" applyAlignment="1">
      <alignment vertical="center"/>
    </xf>
    <xf numFmtId="0" fontId="3" fillId="0" borderId="28" xfId="0" applyFont="1" applyBorder="1" applyAlignment="1">
      <alignment vertical="center"/>
    </xf>
    <xf numFmtId="0" fontId="3" fillId="0" borderId="22" xfId="0" applyFont="1" applyBorder="1" applyAlignment="1">
      <alignment horizontal="left" vertical="center"/>
    </xf>
    <xf numFmtId="0" fontId="3" fillId="0" borderId="22" xfId="0" applyFont="1" applyBorder="1" applyAlignment="1">
      <alignment vertical="center"/>
    </xf>
    <xf numFmtId="0" fontId="14" fillId="0" borderId="22" xfId="0" applyFont="1" applyBorder="1" applyAlignment="1">
      <alignment horizontal="center" vertical="center"/>
    </xf>
    <xf numFmtId="0" fontId="3" fillId="0" borderId="29"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45" fillId="0" borderId="27" xfId="0" applyFont="1" applyBorder="1" applyAlignment="1">
      <alignment vertical="center"/>
    </xf>
    <xf numFmtId="0" fontId="45" fillId="0" borderId="0" xfId="0" applyFont="1" applyBorder="1" applyAlignment="1">
      <alignment vertical="center"/>
    </xf>
    <xf numFmtId="0" fontId="3" fillId="0" borderId="26" xfId="0" applyFont="1" applyBorder="1" applyAlignment="1">
      <alignment vertical="center"/>
    </xf>
    <xf numFmtId="0" fontId="45" fillId="0" borderId="27"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45" fillId="0" borderId="27" xfId="0" applyFont="1" applyBorder="1" applyAlignment="1">
      <alignment vertical="center"/>
    </xf>
    <xf numFmtId="0" fontId="14" fillId="0" borderId="0" xfId="0" applyFont="1" applyBorder="1" applyAlignment="1">
      <alignment horizontal="right" vertical="center"/>
    </xf>
    <xf numFmtId="0" fontId="14" fillId="0" borderId="0" xfId="0" applyFont="1" applyBorder="1" applyAlignment="1">
      <alignment vertical="center"/>
    </xf>
    <xf numFmtId="0" fontId="45" fillId="0" borderId="27" xfId="0" applyFont="1" applyBorder="1" applyAlignment="1">
      <alignment vertical="center"/>
    </xf>
    <xf numFmtId="0" fontId="3" fillId="0" borderId="0" xfId="0" applyFont="1" applyBorder="1" applyAlignment="1">
      <alignment horizontal="left" vertical="center"/>
    </xf>
    <xf numFmtId="0" fontId="45" fillId="0" borderId="33" xfId="0" applyFont="1" applyBorder="1" applyAlignment="1">
      <alignment vertical="center"/>
    </xf>
    <xf numFmtId="38" fontId="3" fillId="0" borderId="33" xfId="0" applyNumberFormat="1" applyFont="1" applyBorder="1" applyAlignment="1">
      <alignment vertical="center"/>
    </xf>
    <xf numFmtId="0" fontId="0" fillId="0" borderId="0" xfId="0" applyFill="1" applyAlignment="1">
      <alignment vertical="center"/>
    </xf>
    <xf numFmtId="0" fontId="4" fillId="0" borderId="0" xfId="0" applyFont="1" applyFill="1" applyAlignment="1">
      <alignment horizontal="left" vertical="center"/>
    </xf>
    <xf numFmtId="0" fontId="18" fillId="0" borderId="22" xfId="0" applyFont="1" applyBorder="1" applyAlignment="1">
      <alignment vertical="center"/>
    </xf>
    <xf numFmtId="0" fontId="51" fillId="0" borderId="34" xfId="0" applyFont="1" applyBorder="1" applyAlignment="1">
      <alignment horizontal="center" vertical="center"/>
    </xf>
    <xf numFmtId="0" fontId="51" fillId="0" borderId="35" xfId="0" applyFont="1" applyBorder="1" applyAlignment="1">
      <alignment horizontal="center" vertical="center"/>
    </xf>
    <xf numFmtId="0" fontId="51" fillId="0" borderId="36" xfId="0" applyFont="1" applyBorder="1" applyAlignment="1">
      <alignment horizontal="center" vertical="center"/>
    </xf>
    <xf numFmtId="0" fontId="51" fillId="0" borderId="37" xfId="0" applyFont="1" applyBorder="1" applyAlignment="1">
      <alignment horizontal="center" vertical="center"/>
    </xf>
    <xf numFmtId="0" fontId="51" fillId="0" borderId="38" xfId="0" applyFont="1" applyBorder="1" applyAlignment="1">
      <alignment horizontal="center" vertical="center"/>
    </xf>
    <xf numFmtId="0" fontId="51" fillId="0" borderId="39" xfId="0" applyFont="1" applyBorder="1" applyAlignment="1">
      <alignment horizontal="center" vertical="center"/>
    </xf>
    <xf numFmtId="0" fontId="51" fillId="0" borderId="40" xfId="0" applyFont="1" applyBorder="1" applyAlignment="1">
      <alignment horizontal="center" vertical="center"/>
    </xf>
    <xf numFmtId="0" fontId="51" fillId="0" borderId="41" xfId="0" applyFont="1" applyBorder="1" applyAlignment="1">
      <alignment horizontal="center" vertical="center"/>
    </xf>
    <xf numFmtId="0" fontId="51" fillId="0" borderId="33" xfId="0" applyFont="1" applyBorder="1" applyAlignment="1">
      <alignment horizontal="center" vertical="center"/>
    </xf>
    <xf numFmtId="0" fontId="51" fillId="0" borderId="42" xfId="0" applyFont="1" applyBorder="1" applyAlignment="1">
      <alignment horizontal="center" vertical="center"/>
    </xf>
    <xf numFmtId="0" fontId="51" fillId="0" borderId="13" xfId="0" applyFont="1" applyBorder="1" applyAlignment="1">
      <alignment horizontal="center" vertical="center"/>
    </xf>
    <xf numFmtId="0" fontId="51" fillId="0" borderId="14" xfId="0" applyFont="1" applyBorder="1" applyAlignment="1">
      <alignment horizontal="center" vertical="center"/>
    </xf>
    <xf numFmtId="0" fontId="51" fillId="0" borderId="15" xfId="0" applyFont="1" applyBorder="1" applyAlignment="1">
      <alignment horizontal="center" vertical="center"/>
    </xf>
    <xf numFmtId="0" fontId="51" fillId="0" borderId="13" xfId="0" applyFont="1" applyBorder="1" applyAlignment="1">
      <alignment horizontal="center" vertical="center"/>
    </xf>
    <xf numFmtId="0" fontId="3" fillId="0" borderId="0" xfId="0" applyFont="1" applyAlignment="1">
      <alignment vertical="center"/>
    </xf>
    <xf numFmtId="0" fontId="0" fillId="0" borderId="0" xfId="0" applyAlignment="1">
      <alignment horizontal="left" vertical="center"/>
    </xf>
    <xf numFmtId="0" fontId="52" fillId="0" borderId="0" xfId="0" applyFont="1" applyAlignment="1">
      <alignment vertical="center"/>
    </xf>
    <xf numFmtId="0" fontId="3" fillId="0" borderId="43" xfId="0" applyFont="1" applyBorder="1" applyAlignment="1">
      <alignment vertical="center" shrinkToFit="1"/>
    </xf>
    <xf numFmtId="0" fontId="18" fillId="0" borderId="0" xfId="0" applyFont="1" applyAlignment="1">
      <alignment vertical="center"/>
    </xf>
    <xf numFmtId="0" fontId="3" fillId="0" borderId="0" xfId="0" applyFont="1" applyAlignment="1">
      <alignment vertical="center"/>
    </xf>
    <xf numFmtId="0" fontId="12" fillId="0" borderId="0" xfId="0" applyFont="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3"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wrapText="1"/>
    </xf>
    <xf numFmtId="0" fontId="3" fillId="0" borderId="0" xfId="0" applyFont="1" applyBorder="1" applyAlignment="1">
      <alignment horizontal="center" vertical="center"/>
    </xf>
    <xf numFmtId="0" fontId="3" fillId="0" borderId="47" xfId="0" applyFont="1" applyBorder="1" applyAlignment="1">
      <alignment vertical="center"/>
    </xf>
    <xf numFmtId="0" fontId="3" fillId="0" borderId="48" xfId="0" applyFont="1" applyBorder="1" applyAlignment="1">
      <alignment vertical="center" wrapText="1"/>
    </xf>
    <xf numFmtId="0" fontId="3" fillId="0" borderId="0" xfId="0" applyFont="1" applyBorder="1" applyAlignment="1">
      <alignment horizontal="left" vertical="center" wrapText="1"/>
    </xf>
    <xf numFmtId="0" fontId="3" fillId="0" borderId="0" xfId="0" applyFont="1" applyBorder="1" applyAlignment="1">
      <alignment vertical="center" wrapText="1"/>
    </xf>
    <xf numFmtId="14" fontId="14" fillId="0" borderId="48" xfId="0" applyNumberFormat="1" applyFont="1" applyBorder="1" applyAlignment="1">
      <alignment vertical="center" wrapText="1"/>
    </xf>
    <xf numFmtId="0" fontId="14" fillId="0" borderId="0" xfId="0" applyFont="1" applyBorder="1" applyAlignment="1">
      <alignment vertical="center" wrapText="1"/>
    </xf>
    <xf numFmtId="0" fontId="3" fillId="0" borderId="0" xfId="0" applyFont="1" applyAlignment="1">
      <alignment/>
    </xf>
    <xf numFmtId="14" fontId="14" fillId="0" borderId="48" xfId="0" applyNumberFormat="1" applyFont="1" applyBorder="1" applyAlignment="1">
      <alignment horizontal="left" wrapText="1"/>
    </xf>
    <xf numFmtId="0" fontId="14" fillId="0" borderId="0" xfId="0" applyFont="1" applyBorder="1" applyAlignment="1">
      <alignment horizontal="left" wrapText="1"/>
    </xf>
    <xf numFmtId="0" fontId="54" fillId="0" borderId="48" xfId="0" applyFont="1" applyBorder="1" applyAlignment="1">
      <alignment wrapText="1"/>
    </xf>
    <xf numFmtId="0" fontId="14" fillId="0" borderId="0" xfId="0" applyFont="1" applyBorder="1" applyAlignment="1">
      <alignment wrapText="1"/>
    </xf>
    <xf numFmtId="0" fontId="3" fillId="0" borderId="49" xfId="0" applyFont="1" applyBorder="1" applyAlignment="1">
      <alignment vertical="center"/>
    </xf>
    <xf numFmtId="0" fontId="3" fillId="0" borderId="50" xfId="0" applyFont="1" applyBorder="1" applyAlignment="1">
      <alignment vertical="center"/>
    </xf>
    <xf numFmtId="0" fontId="3" fillId="0" borderId="51" xfId="0" applyFont="1" applyBorder="1" applyAlignment="1">
      <alignment vertical="center"/>
    </xf>
    <xf numFmtId="0" fontId="3" fillId="0" borderId="0"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7" xfId="0" applyFont="1" applyBorder="1" applyAlignment="1">
      <alignment vertical="center"/>
    </xf>
    <xf numFmtId="0" fontId="3" fillId="0" borderId="26" xfId="0" applyFont="1" applyBorder="1" applyAlignment="1">
      <alignment vertical="center"/>
    </xf>
    <xf numFmtId="0" fontId="3" fillId="0" borderId="28" xfId="0" applyFont="1" applyBorder="1" applyAlignment="1">
      <alignment vertical="center"/>
    </xf>
    <xf numFmtId="0" fontId="3" fillId="0" borderId="22" xfId="0" applyFont="1" applyBorder="1" applyAlignment="1">
      <alignment vertical="center"/>
    </xf>
    <xf numFmtId="0" fontId="3" fillId="0" borderId="29" xfId="0" applyFont="1" applyBorder="1" applyAlignment="1">
      <alignment vertical="center"/>
    </xf>
    <xf numFmtId="0" fontId="3" fillId="0" borderId="26" xfId="0" applyFont="1" applyBorder="1" applyAlignment="1">
      <alignment vertical="center"/>
    </xf>
    <xf numFmtId="0" fontId="45" fillId="0" borderId="48" xfId="0" applyFont="1" applyBorder="1" applyAlignment="1">
      <alignment horizontal="right" vertical="center"/>
    </xf>
    <xf numFmtId="0" fontId="45" fillId="0" borderId="0" xfId="0" applyFont="1" applyBorder="1" applyAlignment="1">
      <alignment horizontal="right" vertical="center"/>
    </xf>
    <xf numFmtId="0" fontId="45" fillId="0" borderId="0" xfId="0" applyFont="1" applyBorder="1" applyAlignment="1">
      <alignment horizontal="center" vertical="center"/>
    </xf>
    <xf numFmtId="0" fontId="45" fillId="0" borderId="48" xfId="0" applyFont="1" applyBorder="1" applyAlignment="1">
      <alignment vertical="center"/>
    </xf>
    <xf numFmtId="0" fontId="45" fillId="0" borderId="22" xfId="0" applyFont="1" applyBorder="1" applyAlignment="1">
      <alignment vertical="center"/>
    </xf>
    <xf numFmtId="0" fontId="12" fillId="0" borderId="0" xfId="0" applyFont="1" applyFill="1" applyBorder="1" applyAlignment="1">
      <alignment horizontal="center" vertical="center"/>
    </xf>
    <xf numFmtId="0" fontId="53" fillId="0" borderId="0" xfId="0" applyFont="1" applyBorder="1" applyAlignment="1">
      <alignment vertical="center"/>
    </xf>
    <xf numFmtId="0" fontId="3" fillId="0" borderId="0" xfId="0" applyFont="1" applyFill="1" applyBorder="1" applyAlignment="1">
      <alignment vertical="center"/>
    </xf>
    <xf numFmtId="0" fontId="3" fillId="0" borderId="0" xfId="0" applyFont="1" applyBorder="1" applyAlignment="1">
      <alignment/>
    </xf>
    <xf numFmtId="0" fontId="3" fillId="0"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Fill="1" applyBorder="1" applyAlignment="1" applyProtection="1">
      <alignment vertical="center"/>
      <protection/>
    </xf>
    <xf numFmtId="0" fontId="45" fillId="0" borderId="0" xfId="0" applyFont="1" applyBorder="1" applyAlignment="1">
      <alignment/>
    </xf>
    <xf numFmtId="0" fontId="45" fillId="0" borderId="0" xfId="0" applyFont="1" applyAlignment="1">
      <alignment vertical="center"/>
    </xf>
    <xf numFmtId="0" fontId="45" fillId="0" borderId="0" xfId="0" applyFont="1" applyBorder="1" applyAlignment="1" applyProtection="1">
      <alignment horizontal="center" vertical="center"/>
      <protection/>
    </xf>
    <xf numFmtId="0" fontId="3" fillId="0" borderId="0" xfId="0" applyFont="1" applyAlignment="1">
      <alignment vertical="center"/>
    </xf>
    <xf numFmtId="0" fontId="45" fillId="0" borderId="0" xfId="0" applyFont="1" applyBorder="1" applyAlignment="1">
      <alignment vertical="center"/>
    </xf>
    <xf numFmtId="0" fontId="3" fillId="0" borderId="0" xfId="0" applyFont="1" applyAlignment="1">
      <alignment/>
    </xf>
    <xf numFmtId="0" fontId="51" fillId="0" borderId="35" xfId="0" applyFont="1" applyBorder="1" applyAlignment="1">
      <alignment horizontal="center" vertical="center"/>
    </xf>
    <xf numFmtId="0" fontId="51" fillId="0" borderId="37" xfId="0" applyFont="1" applyBorder="1" applyAlignment="1">
      <alignment horizontal="center" vertical="center"/>
    </xf>
    <xf numFmtId="0" fontId="51" fillId="0" borderId="38" xfId="0" applyFont="1" applyBorder="1" applyAlignment="1">
      <alignment horizontal="center" vertical="center"/>
    </xf>
    <xf numFmtId="0" fontId="51" fillId="0" borderId="39" xfId="0" applyFont="1" applyBorder="1" applyAlignment="1">
      <alignment horizontal="center" vertical="center"/>
    </xf>
    <xf numFmtId="0" fontId="51" fillId="0" borderId="40" xfId="0" applyFont="1" applyBorder="1" applyAlignment="1">
      <alignment horizontal="center" vertical="center"/>
    </xf>
    <xf numFmtId="0" fontId="51" fillId="0" borderId="34" xfId="0" applyFont="1" applyBorder="1" applyAlignment="1">
      <alignment horizontal="center" vertical="center"/>
    </xf>
    <xf numFmtId="0" fontId="51" fillId="0" borderId="37" xfId="0" applyFont="1" applyBorder="1" applyAlignment="1">
      <alignment horizontal="center" vertical="center"/>
    </xf>
    <xf numFmtId="0" fontId="51" fillId="0" borderId="52" xfId="0" applyFont="1" applyBorder="1" applyAlignment="1">
      <alignment horizontal="center" vertical="center"/>
    </xf>
    <xf numFmtId="0" fontId="9" fillId="39" borderId="0" xfId="0" applyFont="1" applyFill="1" applyAlignment="1" applyProtection="1">
      <alignment horizontal="left" vertical="center"/>
      <protection/>
    </xf>
    <xf numFmtId="0" fontId="5" fillId="0" borderId="0" xfId="0" applyFont="1" applyAlignment="1">
      <alignment vertical="center"/>
    </xf>
    <xf numFmtId="0" fontId="60" fillId="0" borderId="0" xfId="0" applyFont="1" applyBorder="1" applyAlignment="1">
      <alignment horizontal="center" vertical="center"/>
    </xf>
    <xf numFmtId="0" fontId="5" fillId="0" borderId="33" xfId="0" applyFont="1" applyBorder="1" applyAlignment="1">
      <alignment vertical="center"/>
    </xf>
    <xf numFmtId="0" fontId="61" fillId="0" borderId="33" xfId="0" applyFont="1" applyBorder="1" applyAlignment="1">
      <alignment vertical="center"/>
    </xf>
    <xf numFmtId="0" fontId="5" fillId="0" borderId="53" xfId="0" applyFont="1" applyBorder="1" applyAlignment="1">
      <alignment vertical="center"/>
    </xf>
    <xf numFmtId="0" fontId="5" fillId="0" borderId="0" xfId="0" applyFont="1" applyBorder="1" applyAlignment="1">
      <alignment vertical="center"/>
    </xf>
    <xf numFmtId="0" fontId="62" fillId="0" borderId="54" xfId="0" applyFont="1" applyBorder="1" applyAlignment="1">
      <alignment vertical="center"/>
    </xf>
    <xf numFmtId="0" fontId="62" fillId="0" borderId="53" xfId="0" applyFont="1" applyBorder="1" applyAlignment="1">
      <alignment vertical="center"/>
    </xf>
    <xf numFmtId="0" fontId="62" fillId="0" borderId="55" xfId="0" applyFont="1" applyFill="1" applyBorder="1" applyAlignment="1">
      <alignment vertical="center"/>
    </xf>
    <xf numFmtId="0" fontId="63" fillId="0" borderId="56" xfId="0" applyFont="1" applyBorder="1" applyAlignment="1">
      <alignment vertical="center" shrinkToFit="1"/>
    </xf>
    <xf numFmtId="0" fontId="5" fillId="0" borderId="25" xfId="0" applyFont="1" applyBorder="1" applyAlignment="1">
      <alignment vertical="center" shrinkToFit="1"/>
    </xf>
    <xf numFmtId="0" fontId="62" fillId="0" borderId="0" xfId="0" applyFont="1" applyBorder="1" applyAlignment="1">
      <alignment vertical="center" shrinkToFit="1"/>
    </xf>
    <xf numFmtId="0" fontId="62" fillId="0" borderId="55" xfId="0" applyFont="1" applyBorder="1" applyAlignment="1">
      <alignment vertical="center" shrinkToFit="1"/>
    </xf>
    <xf numFmtId="0" fontId="62" fillId="0" borderId="57" xfId="0" applyFont="1" applyBorder="1" applyAlignment="1">
      <alignment vertical="center" shrinkToFit="1"/>
    </xf>
    <xf numFmtId="0" fontId="62" fillId="0" borderId="26" xfId="0" applyFont="1" applyBorder="1" applyAlignment="1">
      <alignment vertical="center" shrinkToFit="1"/>
    </xf>
    <xf numFmtId="0" fontId="62" fillId="0" borderId="57" xfId="0" applyFont="1" applyFill="1" applyBorder="1" applyAlignment="1">
      <alignment vertical="center" shrinkToFit="1"/>
    </xf>
    <xf numFmtId="0" fontId="62" fillId="0" borderId="58" xfId="0" applyFont="1" applyFill="1" applyBorder="1" applyAlignment="1">
      <alignment vertical="center" shrinkToFit="1"/>
    </xf>
    <xf numFmtId="0" fontId="63" fillId="0" borderId="25" xfId="0" applyFont="1" applyBorder="1" applyAlignment="1">
      <alignment vertical="center" shrinkToFit="1"/>
    </xf>
    <xf numFmtId="0" fontId="63" fillId="0" borderId="59" xfId="0" applyFont="1" applyFill="1" applyBorder="1" applyAlignment="1">
      <alignment vertical="center" shrinkToFit="1"/>
    </xf>
    <xf numFmtId="0" fontId="5" fillId="0" borderId="47" xfId="0" applyFont="1" applyBorder="1" applyAlignment="1">
      <alignment/>
    </xf>
    <xf numFmtId="0" fontId="5" fillId="0" borderId="10" xfId="0" applyFont="1" applyBorder="1" applyAlignment="1">
      <alignment vertical="center"/>
    </xf>
    <xf numFmtId="0" fontId="29" fillId="0" borderId="0" xfId="0" applyFont="1" applyFill="1" applyAlignment="1" applyProtection="1">
      <alignment horizontal="left" vertical="center"/>
      <protection/>
    </xf>
    <xf numFmtId="0" fontId="0" fillId="0" borderId="0" xfId="0" applyAlignment="1" applyProtection="1">
      <alignment vertical="center"/>
      <protection/>
    </xf>
    <xf numFmtId="0" fontId="1" fillId="32" borderId="0" xfId="0" applyFont="1" applyFill="1" applyAlignment="1" applyProtection="1">
      <alignment horizontal="left" vertical="center"/>
      <protection/>
    </xf>
    <xf numFmtId="0" fontId="2" fillId="32" borderId="0" xfId="0" applyFont="1" applyFill="1" applyAlignment="1" applyProtection="1">
      <alignment vertical="center"/>
      <protection/>
    </xf>
    <xf numFmtId="0" fontId="2" fillId="32" borderId="0" xfId="0" applyFont="1" applyFill="1" applyAlignment="1" applyProtection="1">
      <alignment horizontal="center" vertical="center"/>
      <protection/>
    </xf>
    <xf numFmtId="0" fontId="20" fillId="0" borderId="0" xfId="0" applyFont="1" applyAlignment="1" applyProtection="1">
      <alignment horizontal="justify" vertical="center"/>
      <protection/>
    </xf>
    <xf numFmtId="56" fontId="0" fillId="0" borderId="0" xfId="0" applyNumberFormat="1" applyAlignment="1" applyProtection="1">
      <alignment vertical="center"/>
      <protection/>
    </xf>
    <xf numFmtId="0" fontId="1" fillId="32" borderId="0" xfId="0" applyFont="1" applyFill="1" applyAlignment="1" applyProtection="1">
      <alignment vertical="center"/>
      <protection/>
    </xf>
    <xf numFmtId="0" fontId="0" fillId="32" borderId="0" xfId="0" applyFill="1" applyAlignment="1" applyProtection="1">
      <alignment horizontal="right" vertical="center"/>
      <protection/>
    </xf>
    <xf numFmtId="0" fontId="0" fillId="32" borderId="0" xfId="0" applyFill="1" applyAlignment="1" applyProtection="1">
      <alignment horizontal="center" vertical="center"/>
      <protection/>
    </xf>
    <xf numFmtId="56" fontId="0" fillId="0" borderId="0" xfId="0" applyNumberFormat="1"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7" fillId="32" borderId="0" xfId="0" applyFont="1" applyFill="1" applyAlignment="1" applyProtection="1">
      <alignment vertical="center"/>
      <protection/>
    </xf>
    <xf numFmtId="0" fontId="35" fillId="32" borderId="0" xfId="0" applyFont="1" applyFill="1" applyAlignment="1" applyProtection="1">
      <alignment vertical="center"/>
      <protection/>
    </xf>
    <xf numFmtId="0" fontId="34" fillId="32" borderId="0" xfId="0" applyFont="1" applyFill="1" applyAlignment="1" applyProtection="1">
      <alignment vertical="center"/>
      <protection/>
    </xf>
    <xf numFmtId="0" fontId="7" fillId="0" borderId="0" xfId="0" applyFont="1" applyFill="1" applyAlignment="1" applyProtection="1">
      <alignment vertical="center"/>
      <protection/>
    </xf>
    <xf numFmtId="0" fontId="30" fillId="32" borderId="0" xfId="0" applyFont="1" applyFill="1" applyAlignment="1" applyProtection="1">
      <alignment horizontal="center" vertical="center"/>
      <protection/>
    </xf>
    <xf numFmtId="0" fontId="4" fillId="32" borderId="0" xfId="0" applyFont="1" applyFill="1" applyAlignment="1" applyProtection="1">
      <alignment vertical="center"/>
      <protection/>
    </xf>
    <xf numFmtId="0" fontId="35" fillId="32" borderId="0" xfId="0" applyFont="1" applyFill="1" applyAlignment="1" applyProtection="1">
      <alignment vertical="center"/>
      <protection/>
    </xf>
    <xf numFmtId="0" fontId="7" fillId="0" borderId="0" xfId="0" applyFont="1" applyAlignment="1" applyProtection="1">
      <alignment vertical="center"/>
      <protection/>
    </xf>
    <xf numFmtId="0" fontId="20" fillId="0" borderId="0" xfId="0" applyFont="1" applyAlignment="1" applyProtection="1">
      <alignment vertical="center"/>
      <protection/>
    </xf>
    <xf numFmtId="0" fontId="4" fillId="32" borderId="0" xfId="0" applyFont="1" applyFill="1" applyAlignment="1" applyProtection="1">
      <alignment horizontal="left" vertical="center"/>
      <protection/>
    </xf>
    <xf numFmtId="0" fontId="0" fillId="32" borderId="0" xfId="0" applyFill="1" applyAlignment="1" applyProtection="1">
      <alignment horizontal="left" vertical="center"/>
      <protection/>
    </xf>
    <xf numFmtId="0" fontId="4" fillId="32" borderId="0" xfId="0" applyFont="1" applyFill="1" applyAlignment="1" applyProtection="1">
      <alignment vertical="center"/>
      <protection/>
    </xf>
    <xf numFmtId="0" fontId="0" fillId="32" borderId="0" xfId="0" applyFill="1" applyBorder="1" applyAlignment="1" applyProtection="1">
      <alignment vertical="center"/>
      <protection/>
    </xf>
    <xf numFmtId="0" fontId="0" fillId="32" borderId="0" xfId="0" applyFill="1" applyBorder="1" applyAlignment="1" applyProtection="1">
      <alignment horizontal="center" vertical="center"/>
      <protection/>
    </xf>
    <xf numFmtId="0" fontId="1" fillId="28" borderId="0" xfId="0" applyFont="1" applyFill="1" applyAlignment="1" applyProtection="1">
      <alignment vertical="center"/>
      <protection/>
    </xf>
    <xf numFmtId="0" fontId="25" fillId="0" borderId="0" xfId="0" applyFont="1" applyAlignment="1" applyProtection="1">
      <alignment horizontal="justify" vertical="center"/>
      <protection/>
    </xf>
    <xf numFmtId="0" fontId="1" fillId="28" borderId="0" xfId="0" applyFont="1" applyFill="1" applyAlignment="1" applyProtection="1">
      <alignment vertical="center"/>
      <protection/>
    </xf>
    <xf numFmtId="0" fontId="4" fillId="28" borderId="0" xfId="0" applyFont="1" applyFill="1" applyAlignment="1" applyProtection="1">
      <alignment horizontal="left" vertical="center"/>
      <protection/>
    </xf>
    <xf numFmtId="0" fontId="0" fillId="28" borderId="0" xfId="0" applyFill="1" applyAlignment="1" applyProtection="1">
      <alignment vertical="center"/>
      <protection/>
    </xf>
    <xf numFmtId="0" fontId="8" fillId="28" borderId="0" xfId="0" applyFont="1" applyFill="1" applyAlignment="1" applyProtection="1">
      <alignment vertical="center"/>
      <protection/>
    </xf>
    <xf numFmtId="0" fontId="25" fillId="0" borderId="0" xfId="0" applyFont="1" applyAlignment="1" applyProtection="1">
      <alignment vertical="center"/>
      <protection/>
    </xf>
    <xf numFmtId="0" fontId="4" fillId="28" borderId="0" xfId="0" applyFont="1" applyFill="1" applyAlignment="1" applyProtection="1">
      <alignment horizontal="left" vertical="center"/>
      <protection/>
    </xf>
    <xf numFmtId="0" fontId="16" fillId="28" borderId="0" xfId="0" applyFont="1" applyFill="1" applyAlignment="1" applyProtection="1">
      <alignment vertical="center"/>
      <protection/>
    </xf>
    <xf numFmtId="0" fontId="8" fillId="28" borderId="0" xfId="0" applyFont="1" applyFill="1" applyAlignment="1" applyProtection="1">
      <alignment vertical="center"/>
      <protection/>
    </xf>
    <xf numFmtId="0" fontId="17" fillId="28" borderId="0" xfId="0" applyFont="1" applyFill="1" applyAlignment="1" applyProtection="1">
      <alignment vertical="center"/>
      <protection/>
    </xf>
    <xf numFmtId="0" fontId="3" fillId="28" borderId="0" xfId="0" applyFont="1" applyFill="1" applyAlignment="1" applyProtection="1">
      <alignment vertical="center"/>
      <protection/>
    </xf>
    <xf numFmtId="0" fontId="3" fillId="28" borderId="0" xfId="0" applyFont="1" applyFill="1" applyAlignment="1" applyProtection="1">
      <alignment vertical="center"/>
      <protection/>
    </xf>
    <xf numFmtId="0" fontId="0" fillId="28" borderId="0" xfId="0" applyFont="1" applyFill="1" applyAlignment="1" applyProtection="1">
      <alignment vertical="center"/>
      <protection/>
    </xf>
    <xf numFmtId="0" fontId="41" fillId="28" borderId="0" xfId="0" applyFont="1" applyFill="1" applyAlignment="1" applyProtection="1">
      <alignment vertical="center"/>
      <protection/>
    </xf>
    <xf numFmtId="0" fontId="3" fillId="28" borderId="0" xfId="0" applyFont="1" applyFill="1" applyAlignment="1" applyProtection="1">
      <alignment horizontal="left" vertical="center" wrapText="1"/>
      <protection/>
    </xf>
    <xf numFmtId="56" fontId="0" fillId="0" borderId="0" xfId="0" applyNumberFormat="1" applyFill="1" applyAlignment="1" applyProtection="1">
      <alignment vertical="center"/>
      <protection/>
    </xf>
    <xf numFmtId="56" fontId="7" fillId="0" borderId="0" xfId="0" applyNumberFormat="1" applyFont="1" applyFill="1" applyAlignment="1" applyProtection="1">
      <alignment vertical="center"/>
      <protection/>
    </xf>
    <xf numFmtId="0" fontId="26" fillId="28" borderId="0" xfId="0" applyFont="1" applyFill="1" applyAlignment="1" applyProtection="1">
      <alignment vertical="center"/>
      <protection/>
    </xf>
    <xf numFmtId="0" fontId="25" fillId="28" borderId="0" xfId="0" applyFont="1" applyFill="1" applyAlignment="1" applyProtection="1">
      <alignment vertical="center"/>
      <protection/>
    </xf>
    <xf numFmtId="0" fontId="25" fillId="0" borderId="0" xfId="0" applyFont="1" applyFill="1" applyAlignment="1" applyProtection="1">
      <alignment vertical="center"/>
      <protection/>
    </xf>
    <xf numFmtId="0" fontId="0" fillId="28" borderId="0" xfId="0" applyFont="1" applyFill="1" applyAlignment="1" applyProtection="1">
      <alignment vertical="center"/>
      <protection/>
    </xf>
    <xf numFmtId="0" fontId="3" fillId="28" borderId="0" xfId="0" applyFont="1" applyFill="1" applyAlignment="1" applyProtection="1">
      <alignment vertical="center"/>
      <protection/>
    </xf>
    <xf numFmtId="193" fontId="0" fillId="38" borderId="12" xfId="0" applyNumberFormat="1" applyFill="1" applyBorder="1" applyAlignment="1" applyProtection="1">
      <alignment vertical="center"/>
      <protection/>
    </xf>
    <xf numFmtId="0" fontId="8" fillId="32" borderId="0" xfId="0" applyFont="1" applyFill="1" applyAlignment="1">
      <alignment vertical="center"/>
    </xf>
    <xf numFmtId="0" fontId="64" fillId="0" borderId="26" xfId="0" applyFont="1" applyBorder="1" applyAlignment="1">
      <alignment horizontal="center" vertical="center" wrapText="1"/>
    </xf>
    <xf numFmtId="0" fontId="47" fillId="39" borderId="0" xfId="0" applyFont="1" applyFill="1" applyBorder="1" applyAlignment="1" applyProtection="1">
      <alignment vertical="center"/>
      <protection/>
    </xf>
    <xf numFmtId="0" fontId="43" fillId="39" borderId="0" xfId="0" applyFont="1" applyFill="1" applyBorder="1" applyAlignment="1" applyProtection="1">
      <alignment vertical="top" wrapText="1"/>
      <protection/>
    </xf>
    <xf numFmtId="0" fontId="43" fillId="39" borderId="0" xfId="0" applyFont="1" applyFill="1" applyBorder="1" applyAlignment="1">
      <alignment vertical="center"/>
    </xf>
    <xf numFmtId="0" fontId="16" fillId="0" borderId="0" xfId="0" applyFont="1" applyAlignment="1">
      <alignment vertical="center"/>
    </xf>
    <xf numFmtId="0" fontId="16" fillId="39" borderId="0" xfId="0" applyFont="1" applyFill="1" applyAlignment="1" applyProtection="1">
      <alignment vertical="center"/>
      <protection/>
    </xf>
    <xf numFmtId="0" fontId="16" fillId="39" borderId="0" xfId="0" applyFont="1" applyFill="1" applyAlignment="1" applyProtection="1">
      <alignment horizontal="left" vertical="center"/>
      <protection/>
    </xf>
    <xf numFmtId="184" fontId="16" fillId="39" borderId="0" xfId="0" applyNumberFormat="1" applyFont="1" applyFill="1" applyBorder="1" applyAlignment="1" applyProtection="1">
      <alignment horizontal="center" vertical="center"/>
      <protection/>
    </xf>
    <xf numFmtId="0" fontId="16" fillId="39" borderId="0" xfId="0" applyFont="1" applyFill="1" applyAlignment="1" applyProtection="1">
      <alignment vertical="center"/>
      <protection/>
    </xf>
    <xf numFmtId="0" fontId="0" fillId="39" borderId="0" xfId="0" applyFont="1" applyFill="1" applyAlignment="1" applyProtection="1">
      <alignment horizontal="left" vertical="center" wrapText="1"/>
      <protection/>
    </xf>
    <xf numFmtId="0" fontId="45" fillId="39" borderId="60" xfId="0" applyFont="1" applyFill="1" applyBorder="1" applyAlignment="1">
      <alignment horizontal="center" vertical="center" shrinkToFit="1"/>
    </xf>
    <xf numFmtId="184" fontId="65" fillId="39" borderId="0" xfId="0" applyNumberFormat="1" applyFont="1" applyFill="1" applyBorder="1" applyAlignment="1" applyProtection="1">
      <alignment horizontal="center" vertical="center"/>
      <protection/>
    </xf>
    <xf numFmtId="0" fontId="45" fillId="39" borderId="0" xfId="0" applyFont="1" applyFill="1" applyBorder="1" applyAlignment="1">
      <alignment horizontal="center" vertical="center" shrinkToFit="1"/>
    </xf>
    <xf numFmtId="0" fontId="9" fillId="39" borderId="0" xfId="0" applyFont="1" applyFill="1" applyAlignment="1" applyProtection="1">
      <alignment vertical="center"/>
      <protection/>
    </xf>
    <xf numFmtId="0" fontId="3" fillId="32" borderId="0" xfId="0" applyFont="1" applyFill="1" applyAlignment="1" applyProtection="1">
      <alignment vertical="center"/>
      <protection/>
    </xf>
    <xf numFmtId="0" fontId="0" fillId="39" borderId="0" xfId="0" applyFill="1" applyBorder="1" applyAlignment="1" applyProtection="1">
      <alignment horizontal="center" vertical="center"/>
      <protection/>
    </xf>
    <xf numFmtId="0" fontId="3" fillId="0" borderId="0" xfId="0" applyFont="1" applyBorder="1" applyAlignment="1">
      <alignment horizontal="center" vertical="center" shrinkToFit="1"/>
    </xf>
    <xf numFmtId="0" fontId="0" fillId="38" borderId="61" xfId="0" applyFill="1" applyBorder="1" applyAlignment="1">
      <alignment vertical="center"/>
    </xf>
    <xf numFmtId="0" fontId="66" fillId="38" borderId="0" xfId="0" applyFont="1" applyFill="1" applyBorder="1" applyAlignment="1">
      <alignment vertical="top"/>
    </xf>
    <xf numFmtId="0" fontId="66" fillId="0" borderId="0" xfId="0" applyFont="1" applyFill="1" applyAlignment="1">
      <alignment vertical="top"/>
    </xf>
    <xf numFmtId="0" fontId="66" fillId="0" borderId="0" xfId="0" applyFont="1" applyAlignment="1">
      <alignment vertical="top"/>
    </xf>
    <xf numFmtId="0" fontId="67" fillId="38" borderId="0" xfId="0" applyFont="1" applyFill="1" applyBorder="1" applyAlignment="1">
      <alignment vertical="top"/>
    </xf>
    <xf numFmtId="0" fontId="39" fillId="0" borderId="0" xfId="0" applyFont="1" applyAlignment="1">
      <alignment vertical="center"/>
    </xf>
    <xf numFmtId="0" fontId="45" fillId="0" borderId="22" xfId="0" applyFont="1" applyBorder="1" applyAlignment="1">
      <alignment vertical="center"/>
    </xf>
    <xf numFmtId="0" fontId="45" fillId="0" borderId="48" xfId="0" applyFont="1" applyBorder="1" applyAlignment="1">
      <alignment vertical="center" wrapText="1"/>
    </xf>
    <xf numFmtId="0" fontId="45" fillId="0" borderId="62" xfId="0" applyFont="1" applyFill="1" applyBorder="1" applyAlignment="1">
      <alignment vertical="center" shrinkToFit="1"/>
    </xf>
    <xf numFmtId="0" fontId="45" fillId="0" borderId="10" xfId="0" applyFont="1" applyFill="1" applyBorder="1" applyAlignment="1">
      <alignment vertical="center" shrinkToFit="1"/>
    </xf>
    <xf numFmtId="0" fontId="46" fillId="28" borderId="62" xfId="0" applyFont="1" applyFill="1" applyBorder="1" applyAlignment="1">
      <alignment vertical="center" shrinkToFit="1"/>
    </xf>
    <xf numFmtId="0" fontId="46" fillId="28" borderId="10" xfId="0" applyFont="1" applyFill="1" applyBorder="1" applyAlignment="1">
      <alignment vertical="center" shrinkToFit="1"/>
    </xf>
    <xf numFmtId="0" fontId="0" fillId="38" borderId="0" xfId="0" applyFill="1" applyBorder="1" applyAlignment="1" applyProtection="1">
      <alignment horizontal="center" vertical="center"/>
      <protection/>
    </xf>
    <xf numFmtId="0" fontId="0" fillId="38" borderId="63" xfId="0" applyFill="1" applyBorder="1" applyAlignment="1" applyProtection="1">
      <alignment horizontal="center" vertical="center"/>
      <protection/>
    </xf>
    <xf numFmtId="0" fontId="62" fillId="0" borderId="10" xfId="0" applyFont="1" applyBorder="1" applyAlignment="1">
      <alignment vertical="center"/>
    </xf>
    <xf numFmtId="0" fontId="68" fillId="0" borderId="10" xfId="0" applyFont="1" applyBorder="1" applyAlignment="1">
      <alignment vertical="center" shrinkToFit="1"/>
    </xf>
    <xf numFmtId="0" fontId="62" fillId="0" borderId="0" xfId="0" applyFont="1" applyAlignment="1">
      <alignment vertical="center"/>
    </xf>
    <xf numFmtId="0" fontId="8" fillId="39" borderId="0" xfId="0" applyFont="1" applyFill="1" applyAlignment="1">
      <alignment vertical="center" wrapText="1"/>
    </xf>
    <xf numFmtId="0" fontId="69" fillId="39" borderId="0" xfId="0" applyFont="1" applyFill="1" applyAlignment="1">
      <alignment horizontal="left" vertical="center"/>
    </xf>
    <xf numFmtId="0" fontId="8" fillId="35" borderId="0" xfId="0" applyFont="1" applyFill="1" applyAlignment="1">
      <alignment vertical="center"/>
    </xf>
    <xf numFmtId="0" fontId="3" fillId="35" borderId="64" xfId="0" applyFont="1" applyFill="1" applyBorder="1" applyAlignment="1">
      <alignment vertical="center"/>
    </xf>
    <xf numFmtId="0" fontId="3" fillId="35" borderId="65" xfId="0" applyFont="1" applyFill="1" applyBorder="1" applyAlignment="1">
      <alignment vertical="center"/>
    </xf>
    <xf numFmtId="0" fontId="70" fillId="35" borderId="0" xfId="0" applyFont="1" applyFill="1" applyAlignment="1">
      <alignment vertical="center"/>
    </xf>
    <xf numFmtId="0" fontId="3" fillId="0" borderId="66" xfId="0" applyFont="1" applyBorder="1" applyAlignment="1">
      <alignment horizontal="right" vertical="center" shrinkToFit="1"/>
    </xf>
    <xf numFmtId="0" fontId="5" fillId="0" borderId="53" xfId="0" applyFont="1" applyBorder="1" applyAlignment="1">
      <alignment vertical="center" shrinkToFit="1"/>
    </xf>
    <xf numFmtId="0" fontId="3" fillId="0" borderId="0" xfId="0" applyFont="1" applyBorder="1" applyAlignment="1">
      <alignment vertical="center" shrinkToFit="1"/>
    </xf>
    <xf numFmtId="0" fontId="5" fillId="0" borderId="55" xfId="0" applyFont="1" applyBorder="1" applyAlignment="1">
      <alignment vertical="center" shrinkToFit="1"/>
    </xf>
    <xf numFmtId="0" fontId="8" fillId="0" borderId="0" xfId="0" applyFont="1" applyBorder="1" applyAlignment="1">
      <alignment vertical="center"/>
    </xf>
    <xf numFmtId="0" fontId="14" fillId="0" borderId="0" xfId="0" applyFont="1" applyBorder="1" applyAlignment="1">
      <alignment horizontal="center" vertical="center"/>
    </xf>
    <xf numFmtId="184" fontId="0" fillId="28" borderId="0" xfId="0" applyNumberFormat="1" applyFill="1" applyBorder="1" applyAlignment="1" applyProtection="1">
      <alignment vertical="center"/>
      <protection/>
    </xf>
    <xf numFmtId="0" fontId="0" fillId="28" borderId="0" xfId="0" applyNumberFormat="1" applyFill="1" applyBorder="1" applyAlignment="1" applyProtection="1">
      <alignment vertical="center"/>
      <protection/>
    </xf>
    <xf numFmtId="38" fontId="0" fillId="28" borderId="67" xfId="0" applyNumberFormat="1" applyFont="1" applyFill="1" applyBorder="1" applyAlignment="1">
      <alignment horizontal="center" vertical="center"/>
    </xf>
    <xf numFmtId="38" fontId="0" fillId="28" borderId="0" xfId="0" applyNumberFormat="1" applyFont="1" applyFill="1" applyBorder="1" applyAlignment="1">
      <alignment horizontal="center" vertical="center"/>
    </xf>
    <xf numFmtId="0" fontId="0" fillId="28" borderId="0" xfId="0" applyFill="1" applyBorder="1" applyAlignment="1">
      <alignment vertical="center"/>
    </xf>
    <xf numFmtId="0" fontId="0" fillId="28" borderId="68" xfId="0" applyFill="1" applyBorder="1" applyAlignment="1">
      <alignment horizontal="center" vertical="center"/>
    </xf>
    <xf numFmtId="0" fontId="43" fillId="39" borderId="0" xfId="0" applyFont="1" applyFill="1" applyAlignment="1" applyProtection="1">
      <alignment horizontal="left" vertical="center"/>
      <protection/>
    </xf>
    <xf numFmtId="0" fontId="45" fillId="0" borderId="33" xfId="0" applyFont="1" applyBorder="1" applyAlignment="1">
      <alignment vertical="center"/>
    </xf>
    <xf numFmtId="0" fontId="45" fillId="0" borderId="33" xfId="0" applyFont="1" applyBorder="1" applyAlignment="1">
      <alignment vertical="center" shrinkToFit="1"/>
    </xf>
    <xf numFmtId="0" fontId="0" fillId="38" borderId="0" xfId="0" applyFill="1" applyAlignment="1">
      <alignment horizontal="left" vertical="center"/>
    </xf>
    <xf numFmtId="0" fontId="42" fillId="32" borderId="0" xfId="0" applyFont="1" applyFill="1" applyBorder="1" applyAlignment="1" applyProtection="1">
      <alignment vertical="center"/>
      <protection/>
    </xf>
    <xf numFmtId="0" fontId="42" fillId="32" borderId="0" xfId="0" applyFont="1" applyFill="1" applyBorder="1" applyAlignment="1" applyProtection="1">
      <alignment vertical="center"/>
      <protection/>
    </xf>
    <xf numFmtId="0" fontId="10" fillId="32" borderId="0" xfId="0" applyFont="1" applyFill="1" applyBorder="1" applyAlignment="1" applyProtection="1">
      <alignment vertical="center"/>
      <protection/>
    </xf>
    <xf numFmtId="0" fontId="0" fillId="32" borderId="0" xfId="0" applyFont="1" applyFill="1" applyBorder="1" applyAlignment="1" applyProtection="1">
      <alignment vertical="center"/>
      <protection/>
    </xf>
    <xf numFmtId="0" fontId="0" fillId="0" borderId="69" xfId="0" applyBorder="1" applyAlignment="1">
      <alignment vertical="center"/>
    </xf>
    <xf numFmtId="0" fontId="0" fillId="40" borderId="69" xfId="0" applyFill="1" applyBorder="1" applyAlignment="1">
      <alignment vertical="center"/>
    </xf>
    <xf numFmtId="38" fontId="0" fillId="0" borderId="69" xfId="0" applyNumberFormat="1" applyBorder="1" applyAlignment="1">
      <alignment vertical="center"/>
    </xf>
    <xf numFmtId="0" fontId="48" fillId="0" borderId="70" xfId="0" applyFont="1" applyBorder="1" applyAlignment="1">
      <alignment vertical="center"/>
    </xf>
    <xf numFmtId="0" fontId="48" fillId="0" borderId="0" xfId="0" applyFont="1" applyBorder="1" applyAlignment="1">
      <alignment vertical="center"/>
    </xf>
    <xf numFmtId="0" fontId="0" fillId="39" borderId="10" xfId="0" applyFill="1" applyBorder="1" applyAlignment="1" applyProtection="1">
      <alignment vertical="center"/>
      <protection/>
    </xf>
    <xf numFmtId="0" fontId="0" fillId="39" borderId="71" xfId="0" applyFill="1" applyBorder="1" applyAlignment="1" applyProtection="1">
      <alignment vertical="center"/>
      <protection/>
    </xf>
    <xf numFmtId="0" fontId="0" fillId="39" borderId="62" xfId="0" applyFill="1" applyBorder="1" applyAlignment="1" applyProtection="1">
      <alignment vertical="center"/>
      <protection/>
    </xf>
    <xf numFmtId="0" fontId="0" fillId="39" borderId="10" xfId="0" applyFill="1" applyBorder="1" applyAlignment="1" applyProtection="1">
      <alignment vertical="center"/>
      <protection/>
    </xf>
    <xf numFmtId="0" fontId="0" fillId="39" borderId="71" xfId="0" applyFill="1" applyBorder="1" applyAlignment="1" applyProtection="1">
      <alignment vertical="center" shrinkToFit="1"/>
      <protection/>
    </xf>
    <xf numFmtId="0" fontId="0" fillId="39" borderId="62" xfId="0" applyFill="1" applyBorder="1" applyAlignment="1" applyProtection="1">
      <alignment vertical="center" shrinkToFit="1"/>
      <protection/>
    </xf>
    <xf numFmtId="0" fontId="0" fillId="39" borderId="72" xfId="0" applyFill="1" applyBorder="1" applyAlignment="1" applyProtection="1">
      <alignment vertical="center" shrinkToFit="1"/>
      <protection/>
    </xf>
    <xf numFmtId="0" fontId="0" fillId="0" borderId="73" xfId="0" applyFill="1" applyBorder="1" applyAlignment="1" applyProtection="1">
      <alignment vertical="center"/>
      <protection locked="0"/>
    </xf>
    <xf numFmtId="0" fontId="0" fillId="0" borderId="62" xfId="0" applyFill="1" applyBorder="1" applyAlignment="1" applyProtection="1">
      <alignment vertical="center"/>
      <protection locked="0"/>
    </xf>
    <xf numFmtId="0" fontId="0" fillId="0" borderId="72" xfId="0" applyFill="1" applyBorder="1" applyAlignment="1" applyProtection="1">
      <alignment vertical="center"/>
      <protection locked="0"/>
    </xf>
    <xf numFmtId="0" fontId="9" fillId="32" borderId="0" xfId="0" applyFont="1" applyFill="1" applyBorder="1" applyAlignment="1" applyProtection="1">
      <alignment horizontal="left" vertical="center"/>
      <protection/>
    </xf>
    <xf numFmtId="0" fontId="0" fillId="32" borderId="0" xfId="0" applyFill="1" applyBorder="1" applyAlignment="1" applyProtection="1">
      <alignment horizontal="right" vertical="center"/>
      <protection/>
    </xf>
    <xf numFmtId="0" fontId="0" fillId="32" borderId="0" xfId="0" applyFill="1" applyBorder="1" applyAlignment="1" applyProtection="1">
      <alignment vertical="center"/>
      <protection/>
    </xf>
    <xf numFmtId="0" fontId="24" fillId="0" borderId="0" xfId="0" applyFont="1" applyBorder="1" applyAlignment="1">
      <alignment horizontal="center" vertical="center"/>
    </xf>
    <xf numFmtId="0" fontId="5" fillId="0" borderId="0" xfId="0" applyFont="1" applyBorder="1" applyAlignment="1">
      <alignment vertical="center"/>
    </xf>
    <xf numFmtId="0" fontId="16" fillId="0" borderId="0" xfId="0" applyFont="1" applyFill="1" applyAlignment="1" applyProtection="1">
      <alignment vertical="center"/>
      <protection/>
    </xf>
    <xf numFmtId="0" fontId="16" fillId="0" borderId="0" xfId="0" applyFont="1" applyAlignment="1" applyProtection="1">
      <alignment vertical="center"/>
      <protection/>
    </xf>
    <xf numFmtId="0" fontId="17" fillId="39" borderId="0" xfId="0" applyFont="1" applyFill="1" applyAlignment="1" applyProtection="1">
      <alignment horizontal="left" vertical="center"/>
      <protection/>
    </xf>
    <xf numFmtId="0" fontId="18" fillId="39" borderId="23" xfId="0" applyFont="1" applyFill="1" applyBorder="1" applyAlignment="1" applyProtection="1">
      <alignment horizontal="center" vertical="center"/>
      <protection/>
    </xf>
    <xf numFmtId="0" fontId="18" fillId="39" borderId="27" xfId="0" applyFont="1" applyFill="1" applyBorder="1" applyAlignment="1" applyProtection="1">
      <alignment horizontal="right" vertical="center"/>
      <protection/>
    </xf>
    <xf numFmtId="0" fontId="18" fillId="39" borderId="27" xfId="0" applyFont="1" applyFill="1" applyBorder="1" applyAlignment="1" applyProtection="1">
      <alignment horizontal="center" vertical="center"/>
      <protection/>
    </xf>
    <xf numFmtId="0" fontId="18" fillId="39" borderId="28" xfId="0" applyFont="1" applyFill="1" applyBorder="1" applyAlignment="1" applyProtection="1">
      <alignment horizontal="center" vertical="center"/>
      <protection/>
    </xf>
    <xf numFmtId="0" fontId="18" fillId="0" borderId="28" xfId="0" applyFont="1" applyBorder="1" applyAlignment="1">
      <alignment vertical="center"/>
    </xf>
    <xf numFmtId="0" fontId="36" fillId="0" borderId="22" xfId="0" applyFont="1" applyBorder="1" applyAlignment="1">
      <alignment vertical="center" shrinkToFit="1"/>
    </xf>
    <xf numFmtId="0" fontId="45" fillId="0" borderId="23" xfId="0" applyFont="1" applyBorder="1" applyAlignment="1">
      <alignment vertical="center"/>
    </xf>
    <xf numFmtId="0" fontId="45" fillId="0" borderId="74" xfId="0" applyFont="1" applyBorder="1" applyAlignment="1">
      <alignment vertical="center"/>
    </xf>
    <xf numFmtId="0" fontId="45" fillId="0" borderId="74" xfId="0" applyFont="1" applyBorder="1" applyAlignment="1">
      <alignment vertical="center"/>
    </xf>
    <xf numFmtId="38" fontId="41" fillId="0" borderId="74" xfId="0" applyNumberFormat="1" applyFont="1" applyBorder="1" applyAlignment="1">
      <alignment vertical="center"/>
    </xf>
    <xf numFmtId="0" fontId="46" fillId="0" borderId="74" xfId="0" applyFont="1" applyBorder="1" applyAlignment="1">
      <alignment vertical="center"/>
    </xf>
    <xf numFmtId="0" fontId="62" fillId="0" borderId="75" xfId="0" applyFont="1" applyBorder="1" applyAlignment="1">
      <alignment vertical="center"/>
    </xf>
    <xf numFmtId="0" fontId="72" fillId="41" borderId="76" xfId="0" applyFont="1" applyFill="1" applyBorder="1" applyAlignment="1">
      <alignment horizontal="center" vertical="center"/>
    </xf>
    <xf numFmtId="0" fontId="72" fillId="41" borderId="77" xfId="0" applyFont="1" applyFill="1" applyBorder="1" applyAlignment="1">
      <alignment horizontal="center" vertical="center"/>
    </xf>
    <xf numFmtId="0" fontId="72" fillId="41" borderId="78" xfId="0" applyFont="1" applyFill="1" applyBorder="1" applyAlignment="1">
      <alignment horizontal="center" vertical="center"/>
    </xf>
    <xf numFmtId="0" fontId="72" fillId="41" borderId="79" xfId="0" applyFont="1" applyFill="1" applyBorder="1" applyAlignment="1">
      <alignment horizontal="center" vertical="center"/>
    </xf>
    <xf numFmtId="0" fontId="72" fillId="41" borderId="80" xfId="0" applyFont="1" applyFill="1" applyBorder="1" applyAlignment="1">
      <alignment horizontal="center" vertical="center"/>
    </xf>
    <xf numFmtId="0" fontId="72" fillId="41" borderId="81" xfId="0" applyFont="1" applyFill="1" applyBorder="1" applyAlignment="1">
      <alignment horizontal="center" vertical="center" wrapText="1"/>
    </xf>
    <xf numFmtId="0" fontId="72" fillId="41" borderId="78" xfId="0" applyFont="1" applyFill="1" applyBorder="1" applyAlignment="1">
      <alignment horizontal="center" vertical="center" wrapText="1"/>
    </xf>
    <xf numFmtId="0" fontId="72" fillId="41" borderId="78" xfId="0" applyFont="1" applyFill="1" applyBorder="1" applyAlignment="1">
      <alignment horizontal="center" vertical="center"/>
    </xf>
    <xf numFmtId="0" fontId="74" fillId="41" borderId="80" xfId="0" applyFont="1" applyFill="1" applyBorder="1" applyAlignment="1">
      <alignment horizontal="center" vertical="center" shrinkToFit="1"/>
    </xf>
    <xf numFmtId="38" fontId="72" fillId="41" borderId="77" xfId="49" applyNumberFormat="1" applyFont="1" applyFill="1" applyBorder="1" applyAlignment="1">
      <alignment horizontal="center" vertical="center"/>
    </xf>
    <xf numFmtId="38" fontId="72" fillId="41" borderId="78" xfId="49" applyNumberFormat="1" applyFont="1" applyFill="1" applyBorder="1" applyAlignment="1">
      <alignment horizontal="center" vertical="center"/>
    </xf>
    <xf numFmtId="38" fontId="72" fillId="41" borderId="80" xfId="49" applyNumberFormat="1" applyFont="1" applyFill="1" applyBorder="1" applyAlignment="1">
      <alignment horizontal="center" vertical="center"/>
    </xf>
    <xf numFmtId="0" fontId="75" fillId="38" borderId="0" xfId="0" applyFont="1" applyFill="1" applyAlignment="1" applyProtection="1">
      <alignment vertical="center"/>
      <protection/>
    </xf>
    <xf numFmtId="0" fontId="24" fillId="38" borderId="0" xfId="0" applyFont="1" applyFill="1" applyAlignment="1" applyProtection="1">
      <alignment horizontal="left" vertical="center"/>
      <protection/>
    </xf>
    <xf numFmtId="0" fontId="75" fillId="0" borderId="0" xfId="0" applyFont="1" applyFill="1" applyAlignment="1" applyProtection="1">
      <alignment vertical="center"/>
      <protection/>
    </xf>
    <xf numFmtId="0" fontId="111" fillId="39" borderId="71" xfId="0" applyFont="1" applyFill="1" applyBorder="1" applyAlignment="1" applyProtection="1">
      <alignment vertical="center"/>
      <protection/>
    </xf>
    <xf numFmtId="0" fontId="111" fillId="39" borderId="62" xfId="0" applyFont="1" applyFill="1" applyBorder="1" applyAlignment="1" applyProtection="1">
      <alignment vertical="center"/>
      <protection/>
    </xf>
    <xf numFmtId="0" fontId="111" fillId="39" borderId="10" xfId="0" applyFont="1" applyFill="1" applyBorder="1" applyAlignment="1" applyProtection="1">
      <alignment vertical="center"/>
      <protection/>
    </xf>
    <xf numFmtId="0" fontId="2" fillId="0" borderId="0" xfId="0" applyFont="1" applyAlignment="1">
      <alignment vertical="center"/>
    </xf>
    <xf numFmtId="0" fontId="43" fillId="28" borderId="0" xfId="0" applyFont="1" applyFill="1" applyAlignment="1">
      <alignment vertical="center"/>
    </xf>
    <xf numFmtId="0" fontId="7" fillId="0" borderId="0" xfId="0" applyFont="1" applyFill="1" applyAlignment="1">
      <alignment vertical="center"/>
    </xf>
    <xf numFmtId="0" fontId="20" fillId="0" borderId="0" xfId="0" applyFont="1" applyFill="1" applyAlignment="1" applyProtection="1">
      <alignment horizontal="justify" vertical="center"/>
      <protection/>
    </xf>
    <xf numFmtId="0" fontId="7" fillId="0" borderId="0" xfId="0" applyFont="1" applyFill="1" applyAlignment="1" applyProtection="1">
      <alignment vertical="center"/>
      <protection/>
    </xf>
    <xf numFmtId="0" fontId="0" fillId="38" borderId="0" xfId="0" applyFill="1" applyAlignment="1" applyProtection="1">
      <alignment horizontal="center" vertical="center"/>
      <protection/>
    </xf>
    <xf numFmtId="0" fontId="0" fillId="28" borderId="0" xfId="0" applyFill="1" applyAlignment="1">
      <alignment horizontal="center" vertical="center" shrinkToFit="1"/>
    </xf>
    <xf numFmtId="0" fontId="0" fillId="0" borderId="0" xfId="0" applyAlignment="1">
      <alignment vertical="center" shrinkToFit="1"/>
    </xf>
    <xf numFmtId="0" fontId="0" fillId="0" borderId="82" xfId="0" applyBorder="1" applyAlignment="1">
      <alignment vertical="center" shrinkToFit="1"/>
    </xf>
    <xf numFmtId="0" fontId="0" fillId="0" borderId="83" xfId="0" applyNumberFormat="1" applyFill="1" applyBorder="1" applyAlignment="1" applyProtection="1">
      <alignment horizontal="center" vertical="center"/>
      <protection locked="0"/>
    </xf>
    <xf numFmtId="0" fontId="0" fillId="0" borderId="84" xfId="0" applyNumberFormat="1" applyFill="1" applyBorder="1" applyAlignment="1" applyProtection="1">
      <alignment horizontal="center" vertical="center"/>
      <protection locked="0"/>
    </xf>
    <xf numFmtId="0" fontId="0" fillId="0" borderId="12" xfId="0" applyNumberFormat="1" applyFill="1" applyBorder="1" applyAlignment="1" applyProtection="1">
      <alignment horizontal="center" vertical="center"/>
      <protection locked="0"/>
    </xf>
    <xf numFmtId="38" fontId="0" fillId="28" borderId="85" xfId="0" applyNumberFormat="1" applyFont="1" applyFill="1" applyBorder="1" applyAlignment="1">
      <alignment horizontal="center" vertical="center"/>
    </xf>
    <xf numFmtId="38" fontId="0" fillId="28" borderId="67" xfId="0" applyNumberFormat="1" applyFont="1" applyFill="1" applyBorder="1" applyAlignment="1">
      <alignment horizontal="center" vertical="center"/>
    </xf>
    <xf numFmtId="38" fontId="0" fillId="28" borderId="21" xfId="0" applyNumberFormat="1" applyFont="1" applyFill="1" applyBorder="1" applyAlignment="1">
      <alignment horizontal="center" vertical="center"/>
    </xf>
    <xf numFmtId="0" fontId="0" fillId="28" borderId="0" xfId="0" applyFill="1" applyAlignment="1">
      <alignment horizontal="right" vertical="center"/>
    </xf>
    <xf numFmtId="0" fontId="0" fillId="28" borderId="0" xfId="0" applyFill="1" applyAlignment="1">
      <alignment horizontal="center" vertical="center"/>
    </xf>
    <xf numFmtId="0" fontId="0" fillId="38" borderId="83" xfId="0" applyFill="1" applyBorder="1" applyAlignment="1" applyProtection="1">
      <alignment horizontal="center" vertical="center"/>
      <protection locked="0"/>
    </xf>
    <xf numFmtId="0" fontId="0" fillId="38" borderId="84" xfId="0" applyFill="1" applyBorder="1" applyAlignment="1" applyProtection="1">
      <alignment horizontal="center" vertical="center"/>
      <protection locked="0"/>
    </xf>
    <xf numFmtId="0" fontId="0" fillId="38" borderId="12" xfId="0" applyFill="1" applyBorder="1" applyAlignment="1" applyProtection="1">
      <alignment horizontal="center" vertical="center"/>
      <protection locked="0"/>
    </xf>
    <xf numFmtId="0" fontId="0" fillId="38" borderId="0" xfId="0" applyFill="1" applyAlignment="1" applyProtection="1">
      <alignment horizontal="right" vertical="center"/>
      <protection/>
    </xf>
    <xf numFmtId="0" fontId="0" fillId="38" borderId="84" xfId="0" applyFill="1" applyBorder="1" applyAlignment="1" applyProtection="1">
      <alignment horizontal="center" vertical="center"/>
      <protection/>
    </xf>
    <xf numFmtId="0" fontId="0" fillId="38" borderId="12" xfId="0" applyFill="1" applyBorder="1" applyAlignment="1" applyProtection="1">
      <alignment horizontal="center" vertical="center"/>
      <protection/>
    </xf>
    <xf numFmtId="0" fontId="8" fillId="38" borderId="86" xfId="0" applyFont="1" applyFill="1" applyBorder="1" applyAlignment="1" applyProtection="1">
      <alignment horizontal="left" vertical="center" wrapText="1"/>
      <protection/>
    </xf>
    <xf numFmtId="0" fontId="8" fillId="38" borderId="0" xfId="0" applyFont="1" applyFill="1" applyAlignment="1" applyProtection="1">
      <alignment horizontal="left" vertical="center" wrapText="1"/>
      <protection/>
    </xf>
    <xf numFmtId="0" fontId="37" fillId="0" borderId="0" xfId="0" applyFont="1" applyAlignment="1">
      <alignment horizontal="left" vertical="center" wrapText="1"/>
    </xf>
    <xf numFmtId="0" fontId="37" fillId="0" borderId="0" xfId="0" applyFont="1" applyAlignment="1">
      <alignment horizontal="left" vertical="center"/>
    </xf>
    <xf numFmtId="0" fontId="3" fillId="0" borderId="87" xfId="0" applyFont="1" applyFill="1" applyBorder="1" applyAlignment="1" applyProtection="1">
      <alignment horizontal="center" vertical="center"/>
      <protection locked="0"/>
    </xf>
    <xf numFmtId="0" fontId="3" fillId="0" borderId="88" xfId="0" applyFont="1" applyFill="1" applyBorder="1" applyAlignment="1" applyProtection="1">
      <alignment horizontal="center" vertical="center"/>
      <protection locked="0"/>
    </xf>
    <xf numFmtId="0" fontId="0" fillId="0" borderId="83" xfId="0" applyFill="1" applyBorder="1" applyAlignment="1" applyProtection="1">
      <alignment horizontal="center" vertical="center"/>
      <protection locked="0"/>
    </xf>
    <xf numFmtId="0" fontId="0" fillId="0" borderId="84"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18" fillId="39" borderId="24" xfId="0" applyFont="1" applyFill="1" applyBorder="1" applyAlignment="1" applyProtection="1">
      <alignment horizontal="left" vertical="center" wrapText="1"/>
      <protection/>
    </xf>
    <xf numFmtId="0" fontId="18" fillId="39" borderId="25" xfId="0" applyFont="1" applyFill="1" applyBorder="1" applyAlignment="1" applyProtection="1">
      <alignment horizontal="left" vertical="center" wrapText="1"/>
      <protection/>
    </xf>
    <xf numFmtId="0" fontId="18" fillId="39" borderId="0" xfId="0" applyFont="1" applyFill="1" applyBorder="1" applyAlignment="1" applyProtection="1">
      <alignment horizontal="left" vertical="center" wrapText="1"/>
      <protection/>
    </xf>
    <xf numFmtId="0" fontId="18" fillId="39" borderId="26" xfId="0" applyFont="1" applyFill="1" applyBorder="1" applyAlignment="1" applyProtection="1">
      <alignment horizontal="left" vertical="center" wrapText="1"/>
      <protection/>
    </xf>
    <xf numFmtId="0" fontId="18" fillId="39" borderId="22" xfId="0" applyFont="1" applyFill="1" applyBorder="1" applyAlignment="1" applyProtection="1">
      <alignment horizontal="left" vertical="center" wrapText="1"/>
      <protection/>
    </xf>
    <xf numFmtId="0" fontId="18" fillId="39" borderId="29" xfId="0" applyFont="1" applyFill="1" applyBorder="1" applyAlignment="1" applyProtection="1">
      <alignment horizontal="left" vertical="center" wrapText="1"/>
      <protection/>
    </xf>
    <xf numFmtId="0" fontId="0" fillId="0" borderId="62"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38" borderId="89" xfId="0" applyFill="1" applyBorder="1" applyAlignment="1" applyProtection="1">
      <alignment horizontal="center" vertical="center"/>
      <protection locked="0"/>
    </xf>
    <xf numFmtId="0" fontId="0" fillId="38" borderId="90" xfId="0" applyFill="1" applyBorder="1" applyAlignment="1" applyProtection="1">
      <alignment horizontal="center" vertical="center"/>
      <protection locked="0"/>
    </xf>
    <xf numFmtId="0" fontId="0" fillId="38" borderId="91" xfId="0" applyFill="1" applyBorder="1" applyAlignment="1" applyProtection="1">
      <alignment horizontal="center" vertical="center"/>
      <protection locked="0"/>
    </xf>
    <xf numFmtId="0" fontId="0" fillId="38" borderId="87" xfId="0" applyFill="1" applyBorder="1" applyAlignment="1" applyProtection="1">
      <alignment horizontal="center" vertical="center"/>
      <protection locked="0"/>
    </xf>
    <xf numFmtId="0" fontId="0" fillId="38" borderId="92" xfId="0" applyFill="1" applyBorder="1" applyAlignment="1" applyProtection="1">
      <alignment horizontal="center" vertical="center" shrinkToFit="1"/>
      <protection locked="0"/>
    </xf>
    <xf numFmtId="0" fontId="0" fillId="38" borderId="93" xfId="0" applyFill="1" applyBorder="1" applyAlignment="1" applyProtection="1">
      <alignment horizontal="center" vertical="center" shrinkToFit="1"/>
      <protection locked="0"/>
    </xf>
    <xf numFmtId="0" fontId="0" fillId="39" borderId="94" xfId="0" applyFill="1" applyBorder="1" applyAlignment="1" applyProtection="1">
      <alignment horizontal="center" vertical="center" wrapText="1" shrinkToFit="1"/>
      <protection/>
    </xf>
    <xf numFmtId="0" fontId="0" fillId="39" borderId="95" xfId="0" applyFill="1" applyBorder="1" applyAlignment="1" applyProtection="1">
      <alignment horizontal="center" vertical="center" wrapText="1" shrinkToFit="1"/>
      <protection/>
    </xf>
    <xf numFmtId="0" fontId="0" fillId="39" borderId="96" xfId="0" applyFill="1" applyBorder="1" applyAlignment="1" applyProtection="1">
      <alignment horizontal="center" vertical="center" wrapText="1" shrinkToFit="1"/>
      <protection/>
    </xf>
    <xf numFmtId="0" fontId="0" fillId="39" borderId="97" xfId="0" applyFill="1" applyBorder="1" applyAlignment="1" applyProtection="1">
      <alignment horizontal="center" vertical="center" wrapText="1" shrinkToFit="1"/>
      <protection/>
    </xf>
    <xf numFmtId="56" fontId="0" fillId="38" borderId="98" xfId="0" applyNumberFormat="1" applyFill="1" applyBorder="1" applyAlignment="1" applyProtection="1">
      <alignment horizontal="center" vertical="center"/>
      <protection locked="0"/>
    </xf>
    <xf numFmtId="56" fontId="0" fillId="38" borderId="87" xfId="0" applyNumberFormat="1" applyFill="1" applyBorder="1" applyAlignment="1" applyProtection="1">
      <alignment horizontal="center" vertical="center"/>
      <protection locked="0"/>
    </xf>
    <xf numFmtId="0" fontId="0" fillId="39" borderId="91" xfId="0" applyFill="1" applyBorder="1" applyAlignment="1" applyProtection="1">
      <alignment horizontal="center" vertical="center" shrinkToFit="1"/>
      <protection/>
    </xf>
    <xf numFmtId="0" fontId="0" fillId="39" borderId="92" xfId="0" applyFill="1" applyBorder="1" applyAlignment="1" applyProtection="1">
      <alignment horizontal="center" vertical="center" shrinkToFit="1"/>
      <protection/>
    </xf>
    <xf numFmtId="0" fontId="0" fillId="39" borderId="0" xfId="0" applyFill="1" applyAlignment="1" applyProtection="1">
      <alignment horizontal="center" vertical="center"/>
      <protection/>
    </xf>
    <xf numFmtId="0" fontId="4" fillId="39" borderId="0" xfId="0" applyFont="1" applyFill="1" applyAlignment="1" applyProtection="1">
      <alignment horizontal="left" vertical="center" shrinkToFit="1"/>
      <protection/>
    </xf>
    <xf numFmtId="0" fontId="4" fillId="39" borderId="0" xfId="0" applyFont="1" applyFill="1" applyAlignment="1" applyProtection="1">
      <alignment horizontal="left" vertical="center" shrinkToFit="1"/>
      <protection/>
    </xf>
    <xf numFmtId="0" fontId="4" fillId="39" borderId="82" xfId="0" applyFont="1" applyFill="1" applyBorder="1" applyAlignment="1" applyProtection="1">
      <alignment horizontal="left" vertical="center" shrinkToFit="1"/>
      <protection/>
    </xf>
    <xf numFmtId="0" fontId="0" fillId="39" borderId="71" xfId="0" applyFill="1" applyBorder="1" applyAlignment="1" applyProtection="1">
      <alignment horizontal="center" vertical="center"/>
      <protection/>
    </xf>
    <xf numFmtId="0" fontId="0" fillId="39" borderId="62" xfId="0" applyFill="1" applyBorder="1" applyAlignment="1" applyProtection="1">
      <alignment horizontal="center" vertical="center"/>
      <protection/>
    </xf>
    <xf numFmtId="0" fontId="0" fillId="39" borderId="10" xfId="0" applyFill="1" applyBorder="1" applyAlignment="1" applyProtection="1">
      <alignment horizontal="center" vertical="center"/>
      <protection/>
    </xf>
    <xf numFmtId="0" fontId="0" fillId="38" borderId="89" xfId="0" applyFill="1" applyBorder="1" applyAlignment="1" applyProtection="1">
      <alignment horizontal="left" vertical="center"/>
      <protection locked="0"/>
    </xf>
    <xf numFmtId="0" fontId="0" fillId="0" borderId="90" xfId="0" applyBorder="1" applyAlignment="1" applyProtection="1">
      <alignment horizontal="left" vertical="center"/>
      <protection locked="0"/>
    </xf>
    <xf numFmtId="0" fontId="0" fillId="0" borderId="91" xfId="0" applyBorder="1" applyAlignment="1" applyProtection="1">
      <alignment horizontal="left" vertical="center"/>
      <protection locked="0"/>
    </xf>
    <xf numFmtId="0" fontId="0" fillId="39" borderId="71" xfId="0" applyFill="1" applyBorder="1" applyAlignment="1" applyProtection="1">
      <alignment horizontal="left" vertical="center"/>
      <protection/>
    </xf>
    <xf numFmtId="0" fontId="0" fillId="39" borderId="62" xfId="0" applyFill="1" applyBorder="1" applyAlignment="1" applyProtection="1">
      <alignment horizontal="left" vertical="center"/>
      <protection/>
    </xf>
    <xf numFmtId="0" fontId="0" fillId="39" borderId="10" xfId="0" applyFill="1" applyBorder="1" applyAlignment="1" applyProtection="1">
      <alignment horizontal="left" vertical="center"/>
      <protection/>
    </xf>
    <xf numFmtId="0" fontId="0" fillId="39" borderId="99" xfId="0" applyFill="1" applyBorder="1" applyAlignment="1" applyProtection="1">
      <alignment horizontal="center" vertical="center"/>
      <protection/>
    </xf>
    <xf numFmtId="0" fontId="0" fillId="39" borderId="69" xfId="0" applyFill="1" applyBorder="1" applyAlignment="1" applyProtection="1">
      <alignment horizontal="center" vertical="center"/>
      <protection/>
    </xf>
    <xf numFmtId="0" fontId="0" fillId="39" borderId="23" xfId="0" applyFill="1" applyBorder="1" applyAlignment="1" applyProtection="1">
      <alignment horizontal="left" vertical="center"/>
      <protection/>
    </xf>
    <xf numFmtId="0" fontId="0" fillId="39" borderId="24" xfId="0" applyFill="1" applyBorder="1" applyAlignment="1" applyProtection="1">
      <alignment horizontal="left" vertical="center"/>
      <protection/>
    </xf>
    <xf numFmtId="0" fontId="0" fillId="39" borderId="25" xfId="0" applyFill="1" applyBorder="1" applyAlignment="1" applyProtection="1">
      <alignment horizontal="left" vertical="center"/>
      <protection/>
    </xf>
    <xf numFmtId="0" fontId="10" fillId="32" borderId="0" xfId="0" applyFont="1" applyFill="1" applyBorder="1" applyAlignment="1" applyProtection="1">
      <alignment horizontal="center" vertical="center"/>
      <protection/>
    </xf>
    <xf numFmtId="0" fontId="43" fillId="39" borderId="0" xfId="0" applyFont="1" applyFill="1" applyAlignment="1" applyProtection="1">
      <alignment horizontal="left" vertical="top" wrapText="1"/>
      <protection/>
    </xf>
    <xf numFmtId="0" fontId="43" fillId="39" borderId="0" xfId="0" applyFont="1" applyFill="1" applyAlignment="1" applyProtection="1">
      <alignment horizontal="left" vertical="top" wrapText="1"/>
      <protection/>
    </xf>
    <xf numFmtId="0" fontId="0" fillId="39" borderId="100" xfId="0" applyFill="1" applyBorder="1" applyAlignment="1" applyProtection="1">
      <alignment horizontal="center" vertical="center" shrinkToFit="1"/>
      <protection/>
    </xf>
    <xf numFmtId="0" fontId="0" fillId="39" borderId="101" xfId="0" applyFill="1" applyBorder="1" applyAlignment="1" applyProtection="1">
      <alignment horizontal="center" vertical="center" shrinkToFit="1"/>
      <protection/>
    </xf>
    <xf numFmtId="0" fontId="0" fillId="38" borderId="102" xfId="0" applyFill="1" applyBorder="1" applyAlignment="1" applyProtection="1">
      <alignment horizontal="center" vertical="center" shrinkToFit="1"/>
      <protection locked="0"/>
    </xf>
    <xf numFmtId="0" fontId="0" fillId="38" borderId="103" xfId="0" applyFill="1" applyBorder="1" applyAlignment="1" applyProtection="1">
      <alignment horizontal="center" vertical="center" shrinkToFit="1"/>
      <protection locked="0"/>
    </xf>
    <xf numFmtId="0" fontId="0" fillId="38" borderId="104" xfId="0" applyFill="1" applyBorder="1" applyAlignment="1" applyProtection="1">
      <alignment horizontal="center" vertical="center" shrinkToFit="1"/>
      <protection locked="0"/>
    </xf>
    <xf numFmtId="0" fontId="15" fillId="39" borderId="0" xfId="0" applyFont="1" applyFill="1" applyAlignment="1">
      <alignment horizontal="left" vertical="center" wrapText="1"/>
    </xf>
    <xf numFmtId="0" fontId="15" fillId="39" borderId="0" xfId="0" applyFont="1" applyFill="1" applyAlignment="1">
      <alignment horizontal="left" vertical="center" wrapText="1"/>
    </xf>
    <xf numFmtId="0" fontId="44" fillId="39" borderId="0" xfId="0" applyFont="1" applyFill="1" applyBorder="1" applyAlignment="1" applyProtection="1">
      <alignment horizontal="center" vertical="center" wrapText="1"/>
      <protection/>
    </xf>
    <xf numFmtId="0" fontId="0" fillId="35" borderId="0" xfId="0" applyFill="1" applyBorder="1" applyAlignment="1">
      <alignment horizontal="center" vertical="center"/>
    </xf>
    <xf numFmtId="0" fontId="44" fillId="39" borderId="0" xfId="0" applyFont="1" applyFill="1" applyBorder="1" applyAlignment="1" applyProtection="1">
      <alignment horizontal="center" vertical="center"/>
      <protection/>
    </xf>
    <xf numFmtId="0" fontId="42" fillId="32" borderId="0" xfId="0" applyFont="1" applyFill="1" applyBorder="1" applyAlignment="1" applyProtection="1">
      <alignment horizontal="center" vertical="center"/>
      <protection/>
    </xf>
    <xf numFmtId="0" fontId="43" fillId="39" borderId="0" xfId="0" applyFont="1" applyFill="1" applyAlignment="1" applyProtection="1">
      <alignment horizontal="left" vertical="center"/>
      <protection/>
    </xf>
    <xf numFmtId="0" fontId="42" fillId="32" borderId="0" xfId="0" applyFont="1" applyFill="1" applyBorder="1" applyAlignment="1" applyProtection="1">
      <alignment horizontal="center" vertical="center"/>
      <protection/>
    </xf>
    <xf numFmtId="0" fontId="0" fillId="35" borderId="64" xfId="0" applyFill="1" applyBorder="1" applyAlignment="1">
      <alignment horizontal="center" vertical="center"/>
    </xf>
    <xf numFmtId="0" fontId="40" fillId="38" borderId="0" xfId="0" applyFont="1" applyFill="1" applyAlignment="1" applyProtection="1">
      <alignment horizontal="left" vertical="center" shrinkToFit="1"/>
      <protection/>
    </xf>
    <xf numFmtId="0" fontId="8" fillId="38" borderId="0" xfId="0" applyFont="1" applyFill="1" applyBorder="1" applyAlignment="1" applyProtection="1">
      <alignment horizontal="left" vertical="center" wrapText="1"/>
      <protection/>
    </xf>
    <xf numFmtId="0" fontId="0" fillId="39" borderId="0" xfId="0" applyFill="1" applyBorder="1" applyAlignment="1" applyProtection="1">
      <alignment horizontal="center" vertical="center"/>
      <protection/>
    </xf>
    <xf numFmtId="0" fontId="0" fillId="35" borderId="105" xfId="0" applyFill="1" applyBorder="1" applyAlignment="1">
      <alignment horizontal="center" vertical="center"/>
    </xf>
    <xf numFmtId="0" fontId="0" fillId="0" borderId="106" xfId="0" applyFill="1" applyBorder="1" applyAlignment="1" applyProtection="1">
      <alignment horizontal="center" vertical="center"/>
      <protection locked="0"/>
    </xf>
    <xf numFmtId="0" fontId="0" fillId="0" borderId="107" xfId="0" applyFill="1" applyBorder="1" applyAlignment="1" applyProtection="1">
      <alignment horizontal="center" vertical="center"/>
      <protection locked="0"/>
    </xf>
    <xf numFmtId="0" fontId="0" fillId="0" borderId="108" xfId="0" applyFill="1" applyBorder="1" applyAlignment="1" applyProtection="1">
      <alignment horizontal="center" vertical="center"/>
      <protection locked="0"/>
    </xf>
    <xf numFmtId="0" fontId="0" fillId="0" borderId="92" xfId="0" applyFill="1" applyBorder="1" applyAlignment="1" applyProtection="1">
      <alignment horizontal="center" vertical="center"/>
      <protection locked="0"/>
    </xf>
    <xf numFmtId="0" fontId="0" fillId="0" borderId="109" xfId="0" applyFill="1" applyBorder="1" applyAlignment="1" applyProtection="1">
      <alignment horizontal="center" vertical="center"/>
      <protection locked="0"/>
    </xf>
    <xf numFmtId="0" fontId="0" fillId="0" borderId="90" xfId="0" applyFill="1" applyBorder="1" applyAlignment="1" applyProtection="1">
      <alignment horizontal="center" vertical="center"/>
      <protection locked="0"/>
    </xf>
    <xf numFmtId="0" fontId="0" fillId="0" borderId="91" xfId="0" applyFill="1" applyBorder="1" applyAlignment="1" applyProtection="1">
      <alignment horizontal="center" vertical="center"/>
      <protection locked="0"/>
    </xf>
    <xf numFmtId="0" fontId="8" fillId="38" borderId="0" xfId="0" applyFont="1" applyFill="1" applyAlignment="1" applyProtection="1">
      <alignment horizontal="left" vertical="center"/>
      <protection/>
    </xf>
    <xf numFmtId="0" fontId="0" fillId="0" borderId="110" xfId="0" applyFill="1" applyBorder="1" applyAlignment="1" applyProtection="1">
      <alignment horizontal="center" vertical="center"/>
      <protection locked="0"/>
    </xf>
    <xf numFmtId="0" fontId="0" fillId="38" borderId="62" xfId="0" applyFill="1" applyBorder="1" applyAlignment="1" applyProtection="1">
      <alignment horizontal="center" vertical="center"/>
      <protection/>
    </xf>
    <xf numFmtId="0" fontId="0" fillId="38" borderId="10" xfId="0" applyFill="1" applyBorder="1" applyAlignment="1" applyProtection="1">
      <alignment horizontal="center" vertical="center"/>
      <protection/>
    </xf>
    <xf numFmtId="0" fontId="0" fillId="38" borderId="71" xfId="0" applyFill="1" applyBorder="1" applyAlignment="1" applyProtection="1">
      <alignment horizontal="center" vertical="center"/>
      <protection/>
    </xf>
    <xf numFmtId="0" fontId="0" fillId="38" borderId="111" xfId="0" applyFill="1" applyBorder="1" applyAlignment="1" applyProtection="1">
      <alignment horizontal="center" vertical="center"/>
      <protection/>
    </xf>
    <xf numFmtId="0" fontId="9" fillId="38" borderId="0" xfId="0" applyFont="1" applyFill="1" applyAlignment="1" applyProtection="1">
      <alignment horizontal="left" vertical="center"/>
      <protection/>
    </xf>
    <xf numFmtId="0" fontId="0" fillId="38" borderId="0" xfId="0" applyFill="1" applyBorder="1" applyAlignment="1" applyProtection="1">
      <alignment horizontal="right" vertical="center"/>
      <protection/>
    </xf>
    <xf numFmtId="0" fontId="0" fillId="38" borderId="0" xfId="0" applyFill="1" applyBorder="1" applyAlignment="1" applyProtection="1">
      <alignment horizontal="center" vertical="center"/>
      <protection/>
    </xf>
    <xf numFmtId="0" fontId="0" fillId="0" borderId="89" xfId="0" applyFill="1" applyBorder="1" applyAlignment="1" applyProtection="1">
      <alignment horizontal="center" vertical="center"/>
      <protection locked="0"/>
    </xf>
    <xf numFmtId="0" fontId="0" fillId="0" borderId="112" xfId="0" applyFill="1" applyBorder="1" applyAlignment="1" applyProtection="1">
      <alignment horizontal="center" vertical="center"/>
      <protection locked="0"/>
    </xf>
    <xf numFmtId="0" fontId="0" fillId="0" borderId="93" xfId="0" applyFill="1" applyBorder="1" applyAlignment="1" applyProtection="1">
      <alignment horizontal="center" vertical="center"/>
      <protection locked="0"/>
    </xf>
    <xf numFmtId="0" fontId="0" fillId="0" borderId="113" xfId="0" applyFill="1" applyBorder="1" applyAlignment="1" applyProtection="1">
      <alignment horizontal="center" vertical="center"/>
      <protection locked="0"/>
    </xf>
    <xf numFmtId="0" fontId="0" fillId="0" borderId="101" xfId="0" applyFill="1" applyBorder="1" applyAlignment="1" applyProtection="1">
      <alignment horizontal="center" vertical="center"/>
      <protection locked="0"/>
    </xf>
    <xf numFmtId="0" fontId="0" fillId="0" borderId="114" xfId="0" applyFill="1" applyBorder="1" applyAlignment="1" applyProtection="1">
      <alignment horizontal="center" vertical="center"/>
      <protection locked="0"/>
    </xf>
    <xf numFmtId="0" fontId="76" fillId="38" borderId="115" xfId="0" applyFont="1" applyFill="1" applyBorder="1" applyAlignment="1" applyProtection="1">
      <alignment horizontal="left" vertical="top" wrapText="1"/>
      <protection locked="0"/>
    </xf>
    <xf numFmtId="0" fontId="76" fillId="38" borderId="63" xfId="0" applyFont="1" applyFill="1" applyBorder="1" applyAlignment="1" applyProtection="1">
      <alignment horizontal="left" vertical="top" wrapText="1"/>
      <protection locked="0"/>
    </xf>
    <xf numFmtId="0" fontId="76" fillId="38" borderId="95" xfId="0" applyFont="1" applyFill="1" applyBorder="1" applyAlignment="1" applyProtection="1">
      <alignment horizontal="left" vertical="top" wrapText="1"/>
      <protection locked="0"/>
    </xf>
    <xf numFmtId="0" fontId="76" fillId="38" borderId="86" xfId="0" applyFont="1" applyFill="1" applyBorder="1" applyAlignment="1" applyProtection="1">
      <alignment horizontal="left" vertical="top" wrapText="1"/>
      <protection locked="0"/>
    </xf>
    <xf numFmtId="0" fontId="76" fillId="38" borderId="0" xfId="0" applyFont="1" applyFill="1" applyBorder="1" applyAlignment="1" applyProtection="1">
      <alignment horizontal="left" vertical="top" wrapText="1"/>
      <protection locked="0"/>
    </xf>
    <xf numFmtId="0" fontId="76" fillId="38" borderId="116" xfId="0" applyFont="1" applyFill="1" applyBorder="1" applyAlignment="1" applyProtection="1">
      <alignment horizontal="left" vertical="top" wrapText="1"/>
      <protection locked="0"/>
    </xf>
    <xf numFmtId="0" fontId="76" fillId="38" borderId="117" xfId="0" applyFont="1" applyFill="1" applyBorder="1" applyAlignment="1" applyProtection="1">
      <alignment horizontal="left" vertical="top" wrapText="1"/>
      <protection locked="0"/>
    </xf>
    <xf numFmtId="0" fontId="76" fillId="38" borderId="20" xfId="0" applyFont="1" applyFill="1" applyBorder="1" applyAlignment="1" applyProtection="1">
      <alignment horizontal="left" vertical="top" wrapText="1"/>
      <protection locked="0"/>
    </xf>
    <xf numFmtId="0" fontId="76" fillId="38" borderId="97" xfId="0" applyFont="1" applyFill="1" applyBorder="1" applyAlignment="1" applyProtection="1">
      <alignment horizontal="left" vertical="top" wrapText="1"/>
      <protection locked="0"/>
    </xf>
    <xf numFmtId="0" fontId="29" fillId="38" borderId="0" xfId="0" applyFont="1" applyFill="1" applyAlignment="1">
      <alignment horizontal="center" vertical="center"/>
    </xf>
    <xf numFmtId="0" fontId="7" fillId="38" borderId="0" xfId="0" applyFont="1" applyFill="1" applyAlignment="1" applyProtection="1">
      <alignment horizontal="center" vertical="center" wrapText="1"/>
      <protection/>
    </xf>
    <xf numFmtId="0" fontId="9" fillId="38" borderId="0" xfId="0" applyFont="1" applyFill="1" applyAlignment="1" applyProtection="1">
      <alignment horizontal="left" vertical="center" wrapText="1"/>
      <protection/>
    </xf>
    <xf numFmtId="0" fontId="0" fillId="0" borderId="0" xfId="0" applyAlignment="1">
      <alignment horizontal="center" wrapText="1"/>
    </xf>
    <xf numFmtId="0" fontId="0" fillId="0" borderId="115" xfId="0" applyNumberFormat="1" applyFill="1" applyBorder="1" applyAlignment="1" applyProtection="1">
      <alignment horizontal="center" vertical="center" shrinkToFit="1"/>
      <protection locked="0"/>
    </xf>
    <xf numFmtId="0" fontId="0" fillId="0" borderId="63" xfId="0" applyNumberFormat="1" applyFill="1" applyBorder="1" applyAlignment="1" applyProtection="1">
      <alignment horizontal="center" vertical="center" shrinkToFit="1"/>
      <protection locked="0"/>
    </xf>
    <xf numFmtId="0" fontId="0" fillId="0" borderId="95" xfId="0" applyNumberFormat="1" applyFill="1" applyBorder="1" applyAlignment="1" applyProtection="1">
      <alignment horizontal="center" vertical="center" shrinkToFit="1"/>
      <protection locked="0"/>
    </xf>
    <xf numFmtId="0" fontId="0" fillId="0" borderId="117" xfId="0" applyNumberFormat="1" applyFill="1" applyBorder="1" applyAlignment="1" applyProtection="1">
      <alignment horizontal="center" vertical="center" shrinkToFit="1"/>
      <protection locked="0"/>
    </xf>
    <xf numFmtId="0" fontId="0" fillId="0" borderId="20" xfId="0" applyNumberFormat="1" applyFill="1" applyBorder="1" applyAlignment="1" applyProtection="1">
      <alignment horizontal="center" vertical="center" shrinkToFit="1"/>
      <protection locked="0"/>
    </xf>
    <xf numFmtId="0" fontId="0" fillId="0" borderId="97" xfId="0" applyNumberFormat="1" applyFill="1" applyBorder="1" applyAlignment="1" applyProtection="1">
      <alignment horizontal="center" vertical="center" shrinkToFit="1"/>
      <protection locked="0"/>
    </xf>
    <xf numFmtId="0" fontId="0" fillId="38" borderId="83" xfId="0" applyFill="1" applyBorder="1" applyAlignment="1" applyProtection="1">
      <alignment horizontal="center" vertical="center" shrinkToFit="1"/>
      <protection locked="0"/>
    </xf>
    <xf numFmtId="0" fontId="0" fillId="38" borderId="84" xfId="0" applyFill="1" applyBorder="1" applyAlignment="1" applyProtection="1">
      <alignment horizontal="center" vertical="center" shrinkToFit="1"/>
      <protection locked="0"/>
    </xf>
    <xf numFmtId="0" fontId="0" fillId="38" borderId="98" xfId="0" applyFill="1" applyBorder="1" applyAlignment="1" applyProtection="1">
      <alignment horizontal="center" vertical="center"/>
      <protection locked="0"/>
    </xf>
    <xf numFmtId="0" fontId="3" fillId="0" borderId="64" xfId="0" applyFont="1" applyFill="1" applyBorder="1" applyAlignment="1" applyProtection="1">
      <alignment horizontal="center" vertical="center"/>
      <protection locked="0"/>
    </xf>
    <xf numFmtId="0" fontId="3" fillId="0" borderId="65" xfId="0" applyFont="1" applyFill="1" applyBorder="1" applyAlignment="1" applyProtection="1">
      <alignment horizontal="center" vertical="center"/>
      <protection locked="0"/>
    </xf>
    <xf numFmtId="0" fontId="0" fillId="38" borderId="64" xfId="0" applyFill="1" applyBorder="1" applyAlignment="1" applyProtection="1">
      <alignment horizontal="center" vertical="center"/>
      <protection locked="0"/>
    </xf>
    <xf numFmtId="0" fontId="0" fillId="42" borderId="62" xfId="0" applyFill="1" applyBorder="1" applyAlignment="1" applyProtection="1">
      <alignment horizontal="center" vertical="center"/>
      <protection locked="0"/>
    </xf>
    <xf numFmtId="0" fontId="0" fillId="42" borderId="10" xfId="0" applyFill="1" applyBorder="1" applyAlignment="1" applyProtection="1">
      <alignment horizontal="center" vertical="center"/>
      <protection locked="0"/>
    </xf>
    <xf numFmtId="0" fontId="8" fillId="38" borderId="0" xfId="0" applyFont="1" applyFill="1" applyBorder="1" applyAlignment="1" applyProtection="1">
      <alignment horizontal="left" vertical="top" wrapText="1"/>
      <protection/>
    </xf>
    <xf numFmtId="0" fontId="0" fillId="38" borderId="105" xfId="0" applyFill="1" applyBorder="1" applyAlignment="1" applyProtection="1">
      <alignment horizontal="center" vertical="center"/>
      <protection locked="0"/>
    </xf>
    <xf numFmtId="0" fontId="0" fillId="38" borderId="89" xfId="0" applyFill="1" applyBorder="1" applyAlignment="1" applyProtection="1">
      <alignment horizontal="center" vertical="center"/>
      <protection/>
    </xf>
    <xf numFmtId="0" fontId="0" fillId="38" borderId="90" xfId="0" applyFill="1" applyBorder="1" applyAlignment="1" applyProtection="1">
      <alignment horizontal="center" vertical="center"/>
      <protection/>
    </xf>
    <xf numFmtId="0" fontId="0" fillId="38" borderId="91" xfId="0" applyFill="1" applyBorder="1" applyAlignment="1" applyProtection="1">
      <alignment horizontal="center" vertical="center"/>
      <protection/>
    </xf>
    <xf numFmtId="193" fontId="0" fillId="38" borderId="83" xfId="0" applyNumberFormat="1" applyFill="1" applyBorder="1" applyAlignment="1" applyProtection="1">
      <alignment horizontal="center" vertical="center" shrinkToFit="1"/>
      <protection locked="0"/>
    </xf>
    <xf numFmtId="193" fontId="0" fillId="38" borderId="84" xfId="0" applyNumberFormat="1" applyFill="1" applyBorder="1" applyAlignment="1" applyProtection="1">
      <alignment horizontal="center" vertical="center" shrinkToFit="1"/>
      <protection locked="0"/>
    </xf>
    <xf numFmtId="0" fontId="0" fillId="0" borderId="118" xfId="0" applyFont="1" applyFill="1" applyBorder="1" applyAlignment="1" applyProtection="1">
      <alignment horizontal="center" vertical="center"/>
      <protection locked="0"/>
    </xf>
    <xf numFmtId="0" fontId="0" fillId="0" borderId="119" xfId="0" applyFont="1" applyFill="1" applyBorder="1" applyAlignment="1" applyProtection="1">
      <alignment horizontal="center" vertical="center"/>
      <protection locked="0"/>
    </xf>
    <xf numFmtId="0" fontId="0" fillId="0" borderId="120" xfId="0" applyFont="1" applyFill="1" applyBorder="1" applyAlignment="1" applyProtection="1">
      <alignment horizontal="center" vertical="center"/>
      <protection locked="0"/>
    </xf>
    <xf numFmtId="184" fontId="0" fillId="38" borderId="121" xfId="0" applyNumberFormat="1" applyFill="1" applyBorder="1" applyAlignment="1" applyProtection="1">
      <alignment horizontal="center" vertical="center"/>
      <protection locked="0"/>
    </xf>
    <xf numFmtId="184" fontId="0" fillId="38" borderId="122" xfId="0" applyNumberFormat="1" applyFill="1" applyBorder="1" applyAlignment="1" applyProtection="1">
      <alignment horizontal="center" vertical="center"/>
      <protection locked="0"/>
    </xf>
    <xf numFmtId="184" fontId="0" fillId="38" borderId="123" xfId="0" applyNumberFormat="1" applyFill="1" applyBorder="1" applyAlignment="1" applyProtection="1">
      <alignment horizontal="center" vertical="center"/>
      <protection locked="0"/>
    </xf>
    <xf numFmtId="0" fontId="0" fillId="35" borderId="0" xfId="0" applyFill="1" applyAlignment="1">
      <alignment horizontal="center" vertical="center"/>
    </xf>
    <xf numFmtId="184" fontId="0" fillId="38" borderId="83" xfId="0" applyNumberFormat="1" applyFill="1" applyBorder="1" applyAlignment="1" applyProtection="1">
      <alignment horizontal="center" vertical="center" shrinkToFit="1"/>
      <protection locked="0"/>
    </xf>
    <xf numFmtId="184" fontId="0" fillId="38" borderId="84" xfId="0" applyNumberFormat="1" applyFill="1" applyBorder="1" applyAlignment="1" applyProtection="1">
      <alignment horizontal="center" vertical="center" shrinkToFit="1"/>
      <protection locked="0"/>
    </xf>
    <xf numFmtId="184" fontId="0" fillId="38" borderId="12" xfId="0" applyNumberFormat="1" applyFill="1" applyBorder="1" applyAlignment="1" applyProtection="1">
      <alignment horizontal="center" vertical="center" shrinkToFit="1"/>
      <protection locked="0"/>
    </xf>
    <xf numFmtId="0" fontId="0" fillId="39" borderId="87" xfId="0" applyFill="1" applyBorder="1" applyAlignment="1" applyProtection="1">
      <alignment horizontal="center" vertical="center" shrinkToFit="1"/>
      <protection/>
    </xf>
    <xf numFmtId="0" fontId="0" fillId="39" borderId="88" xfId="0" applyFill="1" applyBorder="1" applyAlignment="1" applyProtection="1">
      <alignment horizontal="center" vertical="center" shrinkToFit="1"/>
      <protection/>
    </xf>
    <xf numFmtId="0" fontId="0" fillId="38" borderId="124" xfId="0" applyFill="1" applyBorder="1" applyAlignment="1" applyProtection="1">
      <alignment horizontal="center" vertical="center" shrinkToFit="1"/>
      <protection locked="0"/>
    </xf>
    <xf numFmtId="0" fontId="15" fillId="39" borderId="91" xfId="0" applyFont="1" applyFill="1" applyBorder="1" applyAlignment="1">
      <alignment horizontal="center" vertical="center" shrinkToFit="1"/>
    </xf>
    <xf numFmtId="0" fontId="15" fillId="39" borderId="92" xfId="0" applyFont="1" applyFill="1" applyBorder="1" applyAlignment="1">
      <alignment horizontal="center" vertical="center" shrinkToFit="1"/>
    </xf>
    <xf numFmtId="0" fontId="15" fillId="39" borderId="93" xfId="0" applyFont="1" applyFill="1" applyBorder="1" applyAlignment="1">
      <alignment horizontal="center" vertical="center" shrinkToFit="1"/>
    </xf>
    <xf numFmtId="0" fontId="0" fillId="39" borderId="108" xfId="0" applyFill="1" applyBorder="1" applyAlignment="1" applyProtection="1">
      <alignment horizontal="left" vertical="center" wrapText="1"/>
      <protection/>
    </xf>
    <xf numFmtId="0" fontId="0" fillId="39" borderId="92" xfId="0" applyFill="1" applyBorder="1" applyAlignment="1" applyProtection="1">
      <alignment horizontal="left" vertical="center" wrapText="1"/>
      <protection/>
    </xf>
    <xf numFmtId="0" fontId="0" fillId="39" borderId="89" xfId="0" applyFill="1" applyBorder="1" applyAlignment="1" applyProtection="1">
      <alignment horizontal="left" vertical="center" wrapText="1"/>
      <protection/>
    </xf>
    <xf numFmtId="0" fontId="0" fillId="39" borderId="113" xfId="0" applyFill="1" applyBorder="1" applyAlignment="1" applyProtection="1">
      <alignment horizontal="left" vertical="center" wrapText="1"/>
      <protection/>
    </xf>
    <xf numFmtId="0" fontId="0" fillId="39" borderId="101" xfId="0" applyFill="1" applyBorder="1" applyAlignment="1" applyProtection="1">
      <alignment horizontal="left" vertical="center" wrapText="1"/>
      <protection/>
    </xf>
    <xf numFmtId="0" fontId="0" fillId="39" borderId="102" xfId="0" applyFill="1" applyBorder="1" applyAlignment="1" applyProtection="1">
      <alignment horizontal="left" vertical="center" wrapText="1"/>
      <protection/>
    </xf>
    <xf numFmtId="0" fontId="0" fillId="38" borderId="125" xfId="0" applyFill="1" applyBorder="1" applyAlignment="1" applyProtection="1">
      <alignment horizontal="center" vertical="center" shrinkToFit="1"/>
      <protection locked="0"/>
    </xf>
    <xf numFmtId="0" fontId="0" fillId="38" borderId="126" xfId="0" applyFill="1" applyBorder="1" applyAlignment="1" applyProtection="1">
      <alignment horizontal="center" vertical="center" shrinkToFit="1"/>
      <protection locked="0"/>
    </xf>
    <xf numFmtId="0" fontId="0" fillId="38" borderId="127" xfId="0" applyFill="1" applyBorder="1" applyAlignment="1" applyProtection="1">
      <alignment horizontal="center" vertical="center" shrinkToFit="1"/>
      <protection locked="0"/>
    </xf>
    <xf numFmtId="0" fontId="0" fillId="38" borderId="128" xfId="0" applyFill="1" applyBorder="1" applyAlignment="1" applyProtection="1">
      <alignment horizontal="center" vertical="center" shrinkToFit="1"/>
      <protection locked="0"/>
    </xf>
    <xf numFmtId="0" fontId="0" fillId="38" borderId="129" xfId="0" applyFill="1" applyBorder="1" applyAlignment="1" applyProtection="1">
      <alignment horizontal="center" vertical="center" shrinkToFit="1"/>
      <protection locked="0"/>
    </xf>
    <xf numFmtId="0" fontId="0" fillId="38" borderId="130" xfId="0" applyFill="1" applyBorder="1" applyAlignment="1" applyProtection="1">
      <alignment horizontal="center" vertical="center" shrinkToFit="1"/>
      <protection locked="0"/>
    </xf>
    <xf numFmtId="0" fontId="0" fillId="38" borderId="131" xfId="0" applyFill="1" applyBorder="1" applyAlignment="1" applyProtection="1">
      <alignment horizontal="center" vertical="center" shrinkToFit="1"/>
      <protection locked="0"/>
    </xf>
    <xf numFmtId="0" fontId="0" fillId="38" borderId="132" xfId="0" applyFill="1" applyBorder="1" applyAlignment="1" applyProtection="1">
      <alignment horizontal="center" vertical="center" shrinkToFit="1"/>
      <protection locked="0"/>
    </xf>
    <xf numFmtId="0" fontId="0" fillId="39" borderId="0" xfId="0" applyFill="1" applyBorder="1" applyAlignment="1">
      <alignment horizontal="center" vertical="center"/>
    </xf>
    <xf numFmtId="0" fontId="0" fillId="39" borderId="108" xfId="0" applyFill="1" applyBorder="1" applyAlignment="1" applyProtection="1">
      <alignment horizontal="left" vertical="center" shrinkToFit="1"/>
      <protection/>
    </xf>
    <xf numFmtId="0" fontId="0" fillId="39" borderId="92" xfId="0" applyFill="1" applyBorder="1" applyAlignment="1" applyProtection="1">
      <alignment horizontal="left" vertical="center" shrinkToFit="1"/>
      <protection/>
    </xf>
    <xf numFmtId="0" fontId="0" fillId="39" borderId="124" xfId="0" applyFill="1" applyBorder="1" applyAlignment="1" applyProtection="1">
      <alignment horizontal="left" vertical="center" shrinkToFit="1"/>
      <protection/>
    </xf>
    <xf numFmtId="0" fontId="0" fillId="39" borderId="115" xfId="0" applyFill="1" applyBorder="1" applyAlignment="1" applyProtection="1">
      <alignment horizontal="left" vertical="center" shrinkToFit="1"/>
      <protection/>
    </xf>
    <xf numFmtId="0" fontId="0" fillId="38" borderId="133" xfId="0" applyFill="1" applyBorder="1" applyAlignment="1" applyProtection="1">
      <alignment horizontal="center" vertical="center" shrinkToFit="1"/>
      <protection locked="0"/>
    </xf>
    <xf numFmtId="0" fontId="0" fillId="38" borderId="134" xfId="0" applyFill="1" applyBorder="1" applyAlignment="1" applyProtection="1">
      <alignment horizontal="center" vertical="center" shrinkToFit="1"/>
      <protection locked="0"/>
    </xf>
    <xf numFmtId="0" fontId="0" fillId="38" borderId="135" xfId="0" applyFill="1" applyBorder="1" applyAlignment="1" applyProtection="1">
      <alignment horizontal="center" vertical="center" shrinkToFit="1"/>
      <protection locked="0"/>
    </xf>
    <xf numFmtId="0" fontId="0" fillId="38" borderId="136" xfId="0" applyFill="1" applyBorder="1" applyAlignment="1" applyProtection="1">
      <alignment horizontal="center" vertical="center" shrinkToFit="1"/>
      <protection locked="0"/>
    </xf>
    <xf numFmtId="0" fontId="0" fillId="38" borderId="137" xfId="0" applyFill="1" applyBorder="1" applyAlignment="1" applyProtection="1">
      <alignment horizontal="center" vertical="center" shrinkToFit="1"/>
      <protection locked="0"/>
    </xf>
    <xf numFmtId="0" fontId="0" fillId="38" borderId="97" xfId="0" applyFill="1" applyBorder="1" applyAlignment="1" applyProtection="1">
      <alignment horizontal="center" vertical="center" shrinkToFit="1"/>
      <protection locked="0"/>
    </xf>
    <xf numFmtId="0" fontId="0" fillId="38" borderId="107" xfId="0" applyFill="1" applyBorder="1" applyAlignment="1" applyProtection="1">
      <alignment horizontal="center" vertical="center" shrinkToFit="1"/>
      <protection locked="0"/>
    </xf>
    <xf numFmtId="0" fontId="9" fillId="39" borderId="0" xfId="0" applyFont="1" applyFill="1" applyAlignment="1">
      <alignment horizontal="center" vertical="center"/>
    </xf>
    <xf numFmtId="0" fontId="9" fillId="39" borderId="0" xfId="0" applyFont="1" applyFill="1" applyBorder="1" applyAlignment="1">
      <alignment horizontal="center" vertical="center"/>
    </xf>
    <xf numFmtId="0" fontId="0" fillId="39" borderId="98" xfId="0" applyFill="1" applyBorder="1" applyAlignment="1" applyProtection="1">
      <alignment horizontal="center" vertical="center" shrinkToFit="1"/>
      <protection/>
    </xf>
    <xf numFmtId="0" fontId="0" fillId="39" borderId="26" xfId="0" applyFill="1" applyBorder="1" applyAlignment="1">
      <alignment horizontal="center" vertical="center"/>
    </xf>
    <xf numFmtId="0" fontId="0" fillId="39" borderId="138" xfId="0" applyFill="1" applyBorder="1" applyAlignment="1">
      <alignment horizontal="center" vertical="center"/>
    </xf>
    <xf numFmtId="0" fontId="0" fillId="39" borderId="27" xfId="0" applyFill="1" applyBorder="1" applyAlignment="1">
      <alignment horizontal="center" vertical="center"/>
    </xf>
    <xf numFmtId="0" fontId="0" fillId="38" borderId="108" xfId="0" applyFill="1" applyBorder="1" applyAlignment="1" applyProtection="1">
      <alignment horizontal="center" vertical="center" shrinkToFit="1"/>
      <protection locked="0"/>
    </xf>
    <xf numFmtId="0" fontId="0" fillId="39" borderId="108" xfId="0" applyFill="1" applyBorder="1" applyAlignment="1">
      <alignment horizontal="left" vertical="center" shrinkToFit="1"/>
    </xf>
    <xf numFmtId="0" fontId="0" fillId="39" borderId="92" xfId="0" applyFill="1" applyBorder="1" applyAlignment="1">
      <alignment horizontal="left" vertical="center" shrinkToFit="1"/>
    </xf>
    <xf numFmtId="0" fontId="0" fillId="39" borderId="124" xfId="0" applyFill="1" applyBorder="1" applyAlignment="1">
      <alignment horizontal="left" vertical="center" shrinkToFit="1"/>
    </xf>
    <xf numFmtId="0" fontId="0" fillId="39" borderId="115" xfId="0" applyFill="1" applyBorder="1" applyAlignment="1">
      <alignment horizontal="left" vertical="center" shrinkToFit="1"/>
    </xf>
    <xf numFmtId="0" fontId="0" fillId="38" borderId="12" xfId="0" applyFill="1" applyBorder="1" applyAlignment="1" applyProtection="1">
      <alignment horizontal="center" vertical="center" shrinkToFit="1"/>
      <protection locked="0"/>
    </xf>
    <xf numFmtId="0" fontId="0" fillId="39" borderId="139" xfId="0" applyFill="1" applyBorder="1" applyAlignment="1">
      <alignment horizontal="left" vertical="center" shrinkToFit="1"/>
    </xf>
    <xf numFmtId="0" fontId="0" fillId="39" borderId="63" xfId="0" applyFill="1" applyBorder="1" applyAlignment="1">
      <alignment horizontal="left" vertical="center" shrinkToFit="1"/>
    </xf>
    <xf numFmtId="0" fontId="0" fillId="39" borderId="140" xfId="0" applyFill="1" applyBorder="1" applyAlignment="1">
      <alignment horizontal="left" vertical="center" shrinkToFit="1"/>
    </xf>
    <xf numFmtId="0" fontId="31" fillId="39" borderId="0" xfId="0" applyFont="1" applyFill="1" applyAlignment="1" applyProtection="1">
      <alignment horizontal="center" vertical="center"/>
      <protection/>
    </xf>
    <xf numFmtId="0" fontId="8" fillId="39" borderId="0" xfId="0" applyFont="1" applyFill="1" applyAlignment="1">
      <alignment horizontal="left" vertical="center" wrapText="1"/>
    </xf>
    <xf numFmtId="0" fontId="8" fillId="39" borderId="0" xfId="0" applyFont="1" applyFill="1" applyAlignment="1">
      <alignment horizontal="left" vertical="center" wrapText="1"/>
    </xf>
    <xf numFmtId="0" fontId="0" fillId="39" borderId="0" xfId="0" applyFill="1" applyAlignment="1">
      <alignment horizontal="center" vertical="center"/>
    </xf>
    <xf numFmtId="184" fontId="0" fillId="0" borderId="83" xfId="0" applyNumberFormat="1" applyFill="1" applyBorder="1" applyAlignment="1" applyProtection="1">
      <alignment horizontal="center" vertical="center"/>
      <protection locked="0"/>
    </xf>
    <xf numFmtId="184" fontId="0" fillId="0" borderId="84" xfId="0" applyNumberFormat="1" applyFill="1" applyBorder="1" applyAlignment="1" applyProtection="1">
      <alignment horizontal="center" vertical="center"/>
      <protection locked="0"/>
    </xf>
    <xf numFmtId="184" fontId="0" fillId="0" borderId="12" xfId="0" applyNumberFormat="1" applyFill="1" applyBorder="1" applyAlignment="1" applyProtection="1">
      <alignment horizontal="center" vertical="center"/>
      <protection locked="0"/>
    </xf>
    <xf numFmtId="0" fontId="0" fillId="28" borderId="0" xfId="0" applyFill="1" applyBorder="1" applyAlignment="1">
      <alignment horizontal="center" vertical="center"/>
    </xf>
    <xf numFmtId="0" fontId="0" fillId="28" borderId="85" xfId="0" applyFill="1" applyBorder="1" applyAlignment="1">
      <alignment horizontal="center" vertical="center"/>
    </xf>
    <xf numFmtId="0" fontId="0" fillId="28" borderId="67" xfId="0" applyFill="1" applyBorder="1" applyAlignment="1">
      <alignment horizontal="center" vertical="center"/>
    </xf>
    <xf numFmtId="0" fontId="0" fillId="28" borderId="21" xfId="0" applyFill="1" applyBorder="1" applyAlignment="1">
      <alignment horizontal="center" vertical="center"/>
    </xf>
    <xf numFmtId="184" fontId="0" fillId="38" borderId="83" xfId="0" applyNumberFormat="1" applyFill="1" applyBorder="1" applyAlignment="1" applyProtection="1">
      <alignment horizontal="center" vertical="center"/>
      <protection locked="0"/>
    </xf>
    <xf numFmtId="184" fontId="0" fillId="38" borderId="84" xfId="0" applyNumberFormat="1" applyFill="1" applyBorder="1" applyAlignment="1" applyProtection="1">
      <alignment horizontal="center" vertical="center"/>
      <protection locked="0"/>
    </xf>
    <xf numFmtId="184" fontId="0" fillId="38" borderId="12" xfId="0" applyNumberFormat="1" applyFill="1" applyBorder="1" applyAlignment="1" applyProtection="1">
      <alignment horizontal="center" vertical="center"/>
      <protection locked="0"/>
    </xf>
    <xf numFmtId="0" fontId="0" fillId="28" borderId="0" xfId="0" applyFont="1" applyFill="1" applyAlignment="1">
      <alignment horizontal="left" vertical="center"/>
    </xf>
    <xf numFmtId="0" fontId="0" fillId="28" borderId="0" xfId="0" applyFont="1" applyFill="1" applyAlignment="1">
      <alignment horizontal="left" vertical="center"/>
    </xf>
    <xf numFmtId="0" fontId="43" fillId="28" borderId="0" xfId="0" applyFont="1" applyFill="1" applyAlignment="1">
      <alignment vertical="top" wrapText="1"/>
    </xf>
    <xf numFmtId="38" fontId="0" fillId="28" borderId="85" xfId="0" applyNumberFormat="1" applyFont="1" applyFill="1" applyBorder="1" applyAlignment="1">
      <alignment horizontal="center" vertical="center"/>
    </xf>
    <xf numFmtId="38" fontId="0" fillId="28" borderId="67" xfId="0" applyNumberFormat="1" applyFont="1" applyFill="1" applyBorder="1" applyAlignment="1">
      <alignment horizontal="center" vertical="center"/>
    </xf>
    <xf numFmtId="38" fontId="0" fillId="28" borderId="21" xfId="0" applyNumberFormat="1" applyFont="1" applyFill="1" applyBorder="1" applyAlignment="1">
      <alignment horizontal="center" vertical="center"/>
    </xf>
    <xf numFmtId="0" fontId="9" fillId="0" borderId="85" xfId="0" applyFont="1" applyFill="1" applyBorder="1" applyAlignment="1" applyProtection="1">
      <alignment horizontal="center" vertical="center"/>
      <protection/>
    </xf>
    <xf numFmtId="0" fontId="9" fillId="0" borderId="67" xfId="0" applyFont="1" applyFill="1" applyBorder="1" applyAlignment="1" applyProtection="1">
      <alignment horizontal="center" vertical="center"/>
      <protection/>
    </xf>
    <xf numFmtId="0" fontId="0" fillId="38" borderId="141" xfId="0" applyFill="1" applyBorder="1" applyAlignment="1" applyProtection="1">
      <alignment horizontal="center" vertical="center"/>
      <protection locked="0"/>
    </xf>
    <xf numFmtId="0" fontId="0" fillId="38" borderId="142" xfId="0" applyFill="1" applyBorder="1" applyAlignment="1" applyProtection="1">
      <alignment horizontal="center" vertical="center"/>
      <protection locked="0"/>
    </xf>
    <xf numFmtId="0" fontId="0" fillId="43" borderId="143" xfId="0" applyFill="1" applyBorder="1" applyAlignment="1" applyProtection="1">
      <alignment horizontal="center" vertical="center"/>
      <protection/>
    </xf>
    <xf numFmtId="0" fontId="0" fillId="43" borderId="144" xfId="0" applyFill="1" applyBorder="1" applyAlignment="1" applyProtection="1">
      <alignment horizontal="center" vertical="center"/>
      <protection/>
    </xf>
    <xf numFmtId="0" fontId="0" fillId="28" borderId="144" xfId="0" applyFill="1" applyBorder="1" applyAlignment="1" applyProtection="1">
      <alignment horizontal="center" vertical="center"/>
      <protection/>
    </xf>
    <xf numFmtId="0" fontId="0" fillId="38" borderId="15" xfId="0" applyFont="1" applyFill="1" applyBorder="1" applyAlignment="1" applyProtection="1">
      <alignment horizontal="center" vertical="center"/>
      <protection locked="0"/>
    </xf>
    <xf numFmtId="0" fontId="0" fillId="38" borderId="42" xfId="0" applyFill="1" applyBorder="1" applyAlignment="1" applyProtection="1">
      <alignment horizontal="center" vertical="center"/>
      <protection locked="0"/>
    </xf>
    <xf numFmtId="0" fontId="0" fillId="38" borderId="145" xfId="0" applyFill="1" applyBorder="1" applyAlignment="1" applyProtection="1">
      <alignment horizontal="center" vertical="center"/>
      <protection locked="0"/>
    </xf>
    <xf numFmtId="0" fontId="9" fillId="0" borderId="83" xfId="0" applyFont="1" applyFill="1" applyBorder="1" applyAlignment="1" applyProtection="1">
      <alignment horizontal="center" vertical="center" shrinkToFit="1"/>
      <protection locked="0"/>
    </xf>
    <xf numFmtId="0" fontId="9" fillId="0" borderId="84" xfId="0" applyFont="1" applyFill="1" applyBorder="1" applyAlignment="1" applyProtection="1">
      <alignment horizontal="center" vertical="center" shrinkToFit="1"/>
      <protection locked="0"/>
    </xf>
    <xf numFmtId="0" fontId="0" fillId="43" borderId="146" xfId="0" applyFill="1" applyBorder="1" applyAlignment="1" applyProtection="1">
      <alignment horizontal="center" vertical="center"/>
      <protection/>
    </xf>
    <xf numFmtId="0" fontId="0" fillId="43" borderId="147" xfId="0" applyFill="1" applyBorder="1" applyAlignment="1" applyProtection="1">
      <alignment horizontal="center" vertical="center"/>
      <protection/>
    </xf>
    <xf numFmtId="0" fontId="0" fillId="28" borderId="147" xfId="0" applyFill="1" applyBorder="1" applyAlignment="1" applyProtection="1">
      <alignment horizontal="center" vertical="center"/>
      <protection/>
    </xf>
    <xf numFmtId="0" fontId="0" fillId="38" borderId="14" xfId="0" applyFont="1" applyFill="1" applyBorder="1" applyAlignment="1" applyProtection="1">
      <alignment horizontal="center" vertical="center"/>
      <protection locked="0"/>
    </xf>
    <xf numFmtId="0" fontId="0" fillId="38" borderId="33" xfId="0" applyFill="1" applyBorder="1" applyAlignment="1" applyProtection="1">
      <alignment horizontal="center" vertical="center"/>
      <protection locked="0"/>
    </xf>
    <xf numFmtId="0" fontId="0" fillId="38" borderId="57" xfId="0" applyFill="1" applyBorder="1" applyAlignment="1" applyProtection="1">
      <alignment horizontal="center" vertical="center"/>
      <protection locked="0"/>
    </xf>
    <xf numFmtId="0" fontId="0" fillId="38" borderId="14" xfId="0" applyFill="1" applyBorder="1" applyAlignment="1" applyProtection="1">
      <alignment horizontal="center" vertical="center"/>
      <protection locked="0"/>
    </xf>
    <xf numFmtId="0" fontId="45" fillId="0" borderId="69" xfId="0" applyFont="1" applyFill="1" applyBorder="1" applyAlignment="1">
      <alignment horizontal="center" vertical="center"/>
    </xf>
    <xf numFmtId="0" fontId="3" fillId="38" borderId="14" xfId="0" applyFont="1" applyFill="1" applyBorder="1" applyAlignment="1" applyProtection="1">
      <alignment horizontal="center" vertical="center"/>
      <protection locked="0"/>
    </xf>
    <xf numFmtId="0" fontId="3" fillId="38" borderId="33" xfId="0" applyFont="1" applyFill="1" applyBorder="1" applyAlignment="1" applyProtection="1">
      <alignment horizontal="center" vertical="center"/>
      <protection locked="0"/>
    </xf>
    <xf numFmtId="0" fontId="3" fillId="38" borderId="148" xfId="0" applyFont="1" applyFill="1" applyBorder="1" applyAlignment="1" applyProtection="1">
      <alignment horizontal="center" vertical="center"/>
      <protection locked="0"/>
    </xf>
    <xf numFmtId="0" fontId="0" fillId="38" borderId="15" xfId="0" applyFill="1" applyBorder="1" applyAlignment="1" applyProtection="1">
      <alignment horizontal="center" vertical="center"/>
      <protection locked="0"/>
    </xf>
    <xf numFmtId="0" fontId="0" fillId="28" borderId="149" xfId="0" applyFill="1" applyBorder="1" applyAlignment="1" applyProtection="1">
      <alignment horizontal="center" vertical="center"/>
      <protection/>
    </xf>
    <xf numFmtId="0" fontId="0" fillId="28" borderId="141" xfId="0" applyFill="1" applyBorder="1" applyAlignment="1" applyProtection="1">
      <alignment horizontal="center" vertical="center"/>
      <protection/>
    </xf>
    <xf numFmtId="0" fontId="3" fillId="38" borderId="15" xfId="0" applyFont="1" applyFill="1" applyBorder="1" applyAlignment="1" applyProtection="1">
      <alignment horizontal="center" vertical="center"/>
      <protection locked="0"/>
    </xf>
    <xf numFmtId="0" fontId="3" fillId="38" borderId="42" xfId="0" applyFont="1" applyFill="1" applyBorder="1" applyAlignment="1" applyProtection="1">
      <alignment horizontal="center" vertical="center"/>
      <protection locked="0"/>
    </xf>
    <xf numFmtId="0" fontId="3" fillId="38" borderId="150" xfId="0" applyFont="1" applyFill="1" applyBorder="1" applyAlignment="1" applyProtection="1">
      <alignment horizontal="center" vertical="center"/>
      <protection locked="0"/>
    </xf>
    <xf numFmtId="0" fontId="3" fillId="38" borderId="151" xfId="0" applyFont="1" applyFill="1" applyBorder="1" applyAlignment="1" applyProtection="1">
      <alignment horizontal="center" vertical="center"/>
      <protection locked="0"/>
    </xf>
    <xf numFmtId="0" fontId="3" fillId="38" borderId="152" xfId="0" applyFont="1" applyFill="1" applyBorder="1" applyAlignment="1" applyProtection="1">
      <alignment horizontal="center" vertical="center"/>
      <protection locked="0"/>
    </xf>
    <xf numFmtId="0" fontId="0" fillId="38" borderId="151" xfId="0" applyFill="1" applyBorder="1" applyAlignment="1" applyProtection="1">
      <alignment horizontal="center" vertical="center"/>
      <protection locked="0"/>
    </xf>
    <xf numFmtId="0" fontId="0" fillId="38" borderId="153" xfId="0" applyFill="1" applyBorder="1" applyAlignment="1" applyProtection="1">
      <alignment horizontal="center" vertical="center"/>
      <protection locked="0"/>
    </xf>
    <xf numFmtId="0" fontId="0" fillId="28" borderId="154" xfId="0" applyFill="1" applyBorder="1" applyAlignment="1" applyProtection="1">
      <alignment horizontal="center" vertical="center"/>
      <protection/>
    </xf>
    <xf numFmtId="0" fontId="0" fillId="28" borderId="151" xfId="0" applyFill="1" applyBorder="1" applyAlignment="1" applyProtection="1">
      <alignment horizontal="center" vertical="center"/>
      <protection/>
    </xf>
    <xf numFmtId="0" fontId="0" fillId="38" borderId="153" xfId="0" applyFont="1" applyFill="1" applyBorder="1" applyAlignment="1" applyProtection="1">
      <alignment horizontal="center" vertical="center"/>
      <protection locked="0"/>
    </xf>
    <xf numFmtId="0" fontId="0" fillId="38" borderId="155" xfId="0" applyFill="1" applyBorder="1" applyAlignment="1" applyProtection="1">
      <alignment horizontal="center" vertical="center"/>
      <protection locked="0"/>
    </xf>
    <xf numFmtId="0" fontId="0" fillId="38" borderId="156" xfId="0" applyFill="1" applyBorder="1" applyAlignment="1" applyProtection="1">
      <alignment horizontal="center" vertical="center"/>
      <protection locked="0"/>
    </xf>
    <xf numFmtId="0" fontId="0" fillId="43" borderId="157" xfId="0" applyFill="1" applyBorder="1" applyAlignment="1" applyProtection="1">
      <alignment horizontal="center" vertical="center"/>
      <protection/>
    </xf>
    <xf numFmtId="0" fontId="0" fillId="43" borderId="151" xfId="0" applyFill="1" applyBorder="1" applyAlignment="1" applyProtection="1">
      <alignment horizontal="center" vertical="center"/>
      <protection/>
    </xf>
    <xf numFmtId="0" fontId="0" fillId="38" borderId="144" xfId="0" applyFill="1" applyBorder="1" applyAlignment="1" applyProtection="1">
      <alignment horizontal="center" vertical="center"/>
      <protection locked="0"/>
    </xf>
    <xf numFmtId="0" fontId="0" fillId="28" borderId="158" xfId="0" applyFill="1" applyBorder="1" applyAlignment="1" applyProtection="1">
      <alignment horizontal="center" vertical="center"/>
      <protection/>
    </xf>
    <xf numFmtId="0" fontId="3" fillId="38" borderId="144" xfId="0" applyFont="1" applyFill="1" applyBorder="1" applyAlignment="1" applyProtection="1">
      <alignment horizontal="center" vertical="center"/>
      <protection locked="0"/>
    </xf>
    <xf numFmtId="0" fontId="3" fillId="38" borderId="159" xfId="0" applyFont="1" applyFill="1" applyBorder="1" applyAlignment="1" applyProtection="1">
      <alignment horizontal="center" vertical="center"/>
      <protection locked="0"/>
    </xf>
    <xf numFmtId="0" fontId="0" fillId="38" borderId="13" xfId="0" applyFont="1" applyFill="1" applyBorder="1" applyAlignment="1" applyProtection="1">
      <alignment horizontal="center" vertical="center"/>
      <protection locked="0"/>
    </xf>
    <xf numFmtId="0" fontId="0" fillId="38" borderId="41" xfId="0" applyFill="1" applyBorder="1" applyAlignment="1" applyProtection="1">
      <alignment horizontal="center" vertical="center"/>
      <protection locked="0"/>
    </xf>
    <xf numFmtId="0" fontId="0" fillId="38" borderId="160" xfId="0" applyFill="1" applyBorder="1" applyAlignment="1" applyProtection="1">
      <alignment horizontal="center" vertical="center"/>
      <protection locked="0"/>
    </xf>
    <xf numFmtId="0" fontId="0" fillId="43" borderId="161" xfId="0" applyFill="1" applyBorder="1" applyAlignment="1" applyProtection="1">
      <alignment horizontal="center" vertical="center"/>
      <protection/>
    </xf>
    <xf numFmtId="0" fontId="0" fillId="43" borderId="37" xfId="0" applyFill="1" applyBorder="1" applyAlignment="1" applyProtection="1">
      <alignment horizontal="center" vertical="center"/>
      <protection/>
    </xf>
    <xf numFmtId="0" fontId="0" fillId="43" borderId="162" xfId="0" applyFill="1" applyBorder="1" applyAlignment="1" applyProtection="1">
      <alignment horizontal="center" vertical="center"/>
      <protection/>
    </xf>
    <xf numFmtId="0" fontId="0" fillId="32" borderId="0" xfId="0" applyFill="1" applyBorder="1" applyAlignment="1" applyProtection="1">
      <alignment horizontal="center" vertical="center"/>
      <protection/>
    </xf>
    <xf numFmtId="0" fontId="0" fillId="32" borderId="0" xfId="0" applyFill="1" applyBorder="1" applyAlignment="1" applyProtection="1">
      <alignment horizontal="right" vertical="center"/>
      <protection/>
    </xf>
    <xf numFmtId="0" fontId="0" fillId="28" borderId="0" xfId="0" applyFill="1" applyAlignment="1" applyProtection="1">
      <alignment horizontal="center" vertical="center"/>
      <protection/>
    </xf>
    <xf numFmtId="0" fontId="0" fillId="38" borderId="121" xfId="0" applyFont="1" applyFill="1" applyBorder="1" applyAlignment="1" applyProtection="1">
      <alignment horizontal="center" vertical="center"/>
      <protection locked="0"/>
    </xf>
    <xf numFmtId="0" fontId="0" fillId="38" borderId="122" xfId="0" applyFill="1" applyBorder="1" applyAlignment="1" applyProtection="1">
      <alignment horizontal="center" vertical="center"/>
      <protection locked="0"/>
    </xf>
    <xf numFmtId="0" fontId="0" fillId="38" borderId="123" xfId="0" applyFill="1" applyBorder="1" applyAlignment="1" applyProtection="1">
      <alignment horizontal="center" vertical="center"/>
      <protection locked="0"/>
    </xf>
    <xf numFmtId="0" fontId="16" fillId="38" borderId="83" xfId="0" applyFont="1" applyFill="1" applyBorder="1" applyAlignment="1" applyProtection="1">
      <alignment horizontal="center" vertical="center" shrinkToFit="1"/>
      <protection locked="0"/>
    </xf>
    <xf numFmtId="0" fontId="16" fillId="38" borderId="84" xfId="0" applyFont="1" applyFill="1" applyBorder="1" applyAlignment="1" applyProtection="1">
      <alignment horizontal="center" vertical="center" shrinkToFit="1"/>
      <protection locked="0"/>
    </xf>
    <xf numFmtId="0" fontId="16" fillId="38" borderId="12" xfId="0" applyFont="1" applyFill="1" applyBorder="1" applyAlignment="1" applyProtection="1">
      <alignment horizontal="center" vertical="center" shrinkToFit="1"/>
      <protection locked="0"/>
    </xf>
    <xf numFmtId="0" fontId="0" fillId="32" borderId="0" xfId="0" applyFill="1" applyAlignment="1" applyProtection="1">
      <alignment horizontal="right" vertical="center"/>
      <protection/>
    </xf>
    <xf numFmtId="0" fontId="0" fillId="32" borderId="0" xfId="0" applyFill="1" applyAlignment="1" applyProtection="1">
      <alignment horizontal="center" vertical="center"/>
      <protection/>
    </xf>
    <xf numFmtId="0" fontId="0" fillId="38" borderId="163" xfId="0" applyFill="1" applyBorder="1" applyAlignment="1" applyProtection="1">
      <alignment horizontal="center" vertical="center"/>
      <protection locked="0"/>
    </xf>
    <xf numFmtId="0" fontId="0" fillId="38" borderId="31" xfId="0" applyFill="1" applyBorder="1" applyAlignment="1" applyProtection="1">
      <alignment horizontal="center" vertical="center"/>
      <protection locked="0"/>
    </xf>
    <xf numFmtId="0" fontId="0" fillId="38" borderId="164" xfId="0" applyFill="1" applyBorder="1" applyAlignment="1" applyProtection="1">
      <alignment horizontal="center" vertical="center"/>
      <protection locked="0"/>
    </xf>
    <xf numFmtId="0" fontId="0" fillId="38" borderId="90" xfId="0" applyFill="1" applyBorder="1" applyAlignment="1" applyProtection="1">
      <alignment horizontal="left" vertical="center"/>
      <protection locked="0"/>
    </xf>
    <xf numFmtId="0" fontId="0" fillId="38" borderId="91" xfId="0" applyFill="1" applyBorder="1" applyAlignment="1" applyProtection="1">
      <alignment horizontal="left" vertical="center"/>
      <protection locked="0"/>
    </xf>
    <xf numFmtId="0" fontId="0" fillId="38" borderId="89" xfId="0" applyFill="1" applyBorder="1" applyAlignment="1" applyProtection="1">
      <alignment horizontal="left" vertical="center" shrinkToFit="1"/>
      <protection locked="0"/>
    </xf>
    <xf numFmtId="0" fontId="0" fillId="38" borderId="90" xfId="0" applyFill="1" applyBorder="1" applyAlignment="1" applyProtection="1">
      <alignment horizontal="left" vertical="center" shrinkToFit="1"/>
      <protection locked="0"/>
    </xf>
    <xf numFmtId="0" fontId="0" fillId="38" borderId="91" xfId="0" applyFill="1" applyBorder="1" applyAlignment="1" applyProtection="1">
      <alignment horizontal="left" vertical="center" shrinkToFit="1"/>
      <protection locked="0"/>
    </xf>
    <xf numFmtId="0" fontId="0" fillId="0" borderId="84" xfId="0" applyBorder="1" applyAlignment="1" applyProtection="1">
      <alignment vertical="center"/>
      <protection locked="0"/>
    </xf>
    <xf numFmtId="0" fontId="0" fillId="0" borderId="12" xfId="0" applyBorder="1" applyAlignment="1" applyProtection="1">
      <alignment vertical="center"/>
      <protection locked="0"/>
    </xf>
    <xf numFmtId="0" fontId="0" fillId="43" borderId="165" xfId="0" applyFill="1" applyBorder="1" applyAlignment="1" applyProtection="1">
      <alignment horizontal="center" vertical="center"/>
      <protection/>
    </xf>
    <xf numFmtId="0" fontId="0" fillId="43" borderId="166" xfId="0" applyFill="1" applyBorder="1" applyAlignment="1" applyProtection="1">
      <alignment horizontal="center" vertical="center"/>
      <protection/>
    </xf>
    <xf numFmtId="0" fontId="0" fillId="38" borderId="89" xfId="0" applyFont="1" applyFill="1" applyBorder="1" applyAlignment="1" applyProtection="1">
      <alignment horizontal="left" vertical="center"/>
      <protection locked="0"/>
    </xf>
    <xf numFmtId="0" fontId="0" fillId="38" borderId="92" xfId="0" applyFill="1" applyBorder="1" applyAlignment="1" applyProtection="1">
      <alignment horizontal="center" vertical="center"/>
      <protection locked="0"/>
    </xf>
    <xf numFmtId="0" fontId="0" fillId="32" borderId="0" xfId="0" applyFill="1" applyAlignment="1" applyProtection="1">
      <alignment horizontal="right" vertical="center" shrinkToFit="1"/>
      <protection/>
    </xf>
    <xf numFmtId="0" fontId="16" fillId="38" borderId="89" xfId="0" applyFont="1" applyFill="1" applyBorder="1" applyAlignment="1" applyProtection="1">
      <alignment horizontal="center" vertical="center"/>
      <protection locked="0"/>
    </xf>
    <xf numFmtId="0" fontId="16" fillId="38" borderId="90" xfId="0" applyFont="1" applyFill="1" applyBorder="1" applyAlignment="1" applyProtection="1">
      <alignment horizontal="center" vertical="center"/>
      <protection locked="0"/>
    </xf>
    <xf numFmtId="0" fontId="16" fillId="38" borderId="91" xfId="0" applyFont="1" applyFill="1" applyBorder="1" applyAlignment="1" applyProtection="1">
      <alignment horizontal="center" vertical="center"/>
      <protection locked="0"/>
    </xf>
    <xf numFmtId="0" fontId="71" fillId="38" borderId="0" xfId="0" applyFont="1" applyFill="1" applyAlignment="1" applyProtection="1">
      <alignment horizontal="center" vertical="center" shrinkToFit="1"/>
      <protection/>
    </xf>
    <xf numFmtId="0" fontId="0" fillId="0" borderId="83" xfId="0" applyFont="1" applyFill="1" applyBorder="1" applyAlignment="1" applyProtection="1">
      <alignment horizontal="center" vertical="center" shrinkToFit="1"/>
      <protection locked="0"/>
    </xf>
    <xf numFmtId="0" fontId="0" fillId="0" borderId="84"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7" fillId="0" borderId="107" xfId="0" applyFont="1" applyFill="1" applyBorder="1" applyAlignment="1" applyProtection="1">
      <alignment horizontal="center" vertical="center"/>
      <protection/>
    </xf>
    <xf numFmtId="0" fontId="36" fillId="38" borderId="89" xfId="0" applyFont="1" applyFill="1" applyBorder="1" applyAlignment="1" applyProtection="1">
      <alignment horizontal="center" vertical="center"/>
      <protection locked="0"/>
    </xf>
    <xf numFmtId="0" fontId="36" fillId="38" borderId="90" xfId="0" applyFont="1" applyFill="1" applyBorder="1" applyAlignment="1" applyProtection="1">
      <alignment horizontal="center" vertical="center"/>
      <protection locked="0"/>
    </xf>
    <xf numFmtId="0" fontId="36" fillId="38" borderId="91" xfId="0" applyFont="1" applyFill="1" applyBorder="1" applyAlignment="1" applyProtection="1">
      <alignment horizontal="center" vertical="center"/>
      <protection locked="0"/>
    </xf>
    <xf numFmtId="0" fontId="0" fillId="38" borderId="115" xfId="0" applyFont="1" applyFill="1" applyBorder="1" applyAlignment="1" applyProtection="1">
      <alignment horizontal="left" vertical="center"/>
      <protection locked="0"/>
    </xf>
    <xf numFmtId="0" fontId="0" fillId="38" borderId="63" xfId="0" applyFill="1" applyBorder="1" applyAlignment="1" applyProtection="1">
      <alignment horizontal="left" vertical="center"/>
      <protection locked="0"/>
    </xf>
    <xf numFmtId="0" fontId="0" fillId="38" borderId="95" xfId="0" applyFill="1" applyBorder="1" applyAlignment="1" applyProtection="1">
      <alignment horizontal="left" vertical="center"/>
      <protection locked="0"/>
    </xf>
    <xf numFmtId="0" fontId="38" fillId="0" borderId="0" xfId="0" applyNumberFormat="1" applyFont="1" applyAlignment="1" applyProtection="1" quotePrefix="1">
      <alignment horizontal="center" vertical="center"/>
      <protection locked="0"/>
    </xf>
    <xf numFmtId="0" fontId="38" fillId="0" borderId="0" xfId="0" applyNumberFormat="1" applyFont="1" applyAlignment="1" applyProtection="1">
      <alignment horizontal="center" vertical="center"/>
      <protection locked="0"/>
    </xf>
    <xf numFmtId="0" fontId="45" fillId="0" borderId="69" xfId="0" applyFont="1" applyFill="1" applyBorder="1" applyAlignment="1">
      <alignment horizontal="center" vertical="center"/>
    </xf>
    <xf numFmtId="0" fontId="46" fillId="0" borderId="69" xfId="0" applyFont="1" applyFill="1" applyBorder="1" applyAlignment="1">
      <alignment horizontal="center" vertical="center"/>
    </xf>
    <xf numFmtId="0" fontId="46" fillId="0" borderId="69" xfId="0" applyFont="1" applyFill="1" applyBorder="1" applyAlignment="1">
      <alignment horizontal="center" vertical="center"/>
    </xf>
    <xf numFmtId="0" fontId="45" fillId="0" borderId="23" xfId="0" applyFont="1" applyFill="1" applyBorder="1" applyAlignment="1">
      <alignment horizontal="center" vertical="center"/>
    </xf>
    <xf numFmtId="0" fontId="45" fillId="0" borderId="24" xfId="0" applyFont="1" applyFill="1" applyBorder="1" applyAlignment="1">
      <alignment horizontal="center" vertical="center"/>
    </xf>
    <xf numFmtId="0" fontId="45" fillId="0" borderId="25" xfId="0" applyFont="1" applyFill="1" applyBorder="1" applyAlignment="1">
      <alignment horizontal="center" vertical="center"/>
    </xf>
    <xf numFmtId="0" fontId="45" fillId="0" borderId="28" xfId="0" applyFont="1" applyFill="1" applyBorder="1" applyAlignment="1">
      <alignment horizontal="center" vertical="center"/>
    </xf>
    <xf numFmtId="0" fontId="45" fillId="0" borderId="22" xfId="0" applyFont="1" applyFill="1" applyBorder="1" applyAlignment="1">
      <alignment horizontal="center" vertical="center"/>
    </xf>
    <xf numFmtId="0" fontId="45" fillId="0" borderId="29" xfId="0" applyFont="1" applyFill="1" applyBorder="1" applyAlignment="1">
      <alignment horizontal="center" vertical="center"/>
    </xf>
    <xf numFmtId="0" fontId="44" fillId="28" borderId="0" xfId="0" applyFont="1" applyFill="1" applyAlignment="1">
      <alignment horizontal="left" vertical="center"/>
    </xf>
    <xf numFmtId="0" fontId="45" fillId="0" borderId="66" xfId="0" applyFont="1" applyBorder="1" applyAlignment="1">
      <alignment horizontal="center" vertical="center"/>
    </xf>
    <xf numFmtId="0" fontId="45" fillId="0" borderId="33" xfId="0" applyFont="1" applyBorder="1" applyAlignment="1">
      <alignment horizontal="center" vertical="center"/>
    </xf>
    <xf numFmtId="0" fontId="45" fillId="0" borderId="53" xfId="0" applyFont="1" applyBorder="1" applyAlignment="1">
      <alignment horizontal="center" vertical="center"/>
    </xf>
    <xf numFmtId="0" fontId="0" fillId="0" borderId="74" xfId="0" applyBorder="1" applyAlignment="1">
      <alignment horizontal="center" vertical="center" shrinkToFit="1"/>
    </xf>
    <xf numFmtId="0" fontId="45" fillId="0" borderId="167" xfId="0" applyFont="1" applyBorder="1" applyAlignment="1">
      <alignment horizontal="center" vertical="center"/>
    </xf>
    <xf numFmtId="0" fontId="45" fillId="0" borderId="17" xfId="0" applyFont="1" applyBorder="1" applyAlignment="1">
      <alignment horizontal="center" vertical="center"/>
    </xf>
    <xf numFmtId="0" fontId="3" fillId="0" borderId="17"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33" xfId="0" applyFont="1" applyBorder="1" applyAlignment="1">
      <alignment horizontal="center" vertical="center" shrinkToFit="1"/>
    </xf>
    <xf numFmtId="38" fontId="14" fillId="0" borderId="33" xfId="0" applyNumberFormat="1" applyFont="1" applyBorder="1" applyAlignment="1">
      <alignment vertical="center"/>
    </xf>
    <xf numFmtId="0" fontId="24" fillId="0" borderId="66" xfId="0" applyFont="1" applyBorder="1" applyAlignment="1">
      <alignment horizontal="center" vertical="center" shrinkToFit="1"/>
    </xf>
    <xf numFmtId="0" fontId="24" fillId="0" borderId="33" xfId="0" applyFont="1" applyBorder="1" applyAlignment="1">
      <alignment horizontal="center" vertical="center" shrinkToFit="1"/>
    </xf>
    <xf numFmtId="0" fontId="3" fillId="0" borderId="0" xfId="0" applyFont="1" applyBorder="1" applyAlignment="1">
      <alignment horizontal="center" vertical="center"/>
    </xf>
    <xf numFmtId="0" fontId="48" fillId="0" borderId="27" xfId="0" applyFont="1" applyBorder="1" applyAlignment="1">
      <alignment horizontal="left" vertical="center"/>
    </xf>
    <xf numFmtId="0" fontId="48" fillId="0" borderId="0" xfId="0" applyFont="1" applyBorder="1" applyAlignment="1">
      <alignment horizontal="left" vertical="center"/>
    </xf>
    <xf numFmtId="0" fontId="48" fillId="0" borderId="27" xfId="0" applyFont="1" applyBorder="1" applyAlignment="1">
      <alignment horizontal="right" vertical="center"/>
    </xf>
    <xf numFmtId="0" fontId="48" fillId="0" borderId="0" xfId="0" applyFont="1" applyBorder="1" applyAlignment="1">
      <alignment horizontal="right" vertical="center"/>
    </xf>
    <xf numFmtId="0" fontId="24" fillId="0" borderId="70" xfId="0" applyFont="1" applyBorder="1" applyAlignment="1">
      <alignment horizontal="center" vertical="center"/>
    </xf>
    <xf numFmtId="0" fontId="24" fillId="0" borderId="0" xfId="0" applyFont="1" applyBorder="1" applyAlignment="1">
      <alignment horizontal="center" vertical="center"/>
    </xf>
    <xf numFmtId="0" fontId="24" fillId="0" borderId="168" xfId="0" applyFont="1" applyBorder="1" applyAlignment="1">
      <alignment horizontal="center" vertical="center"/>
    </xf>
    <xf numFmtId="0" fontId="48" fillId="0" borderId="169" xfId="0" applyFont="1" applyBorder="1" applyAlignment="1">
      <alignment horizontal="center" vertical="center"/>
    </xf>
    <xf numFmtId="0" fontId="48" fillId="0" borderId="43" xfId="0" applyFont="1" applyBorder="1" applyAlignment="1">
      <alignment horizontal="center" vertical="center"/>
    </xf>
    <xf numFmtId="0" fontId="48" fillId="0" borderId="55" xfId="0" applyFont="1" applyBorder="1" applyAlignment="1">
      <alignment horizontal="center" vertical="center"/>
    </xf>
    <xf numFmtId="0" fontId="48" fillId="0" borderId="170" xfId="0" applyFont="1" applyBorder="1" applyAlignment="1">
      <alignment horizontal="center" vertical="center"/>
    </xf>
    <xf numFmtId="0" fontId="48" fillId="0" borderId="155" xfId="0" applyFont="1" applyBorder="1" applyAlignment="1">
      <alignment horizontal="center" vertical="center"/>
    </xf>
    <xf numFmtId="0" fontId="48" fillId="0" borderId="54" xfId="0" applyFont="1" applyBorder="1" applyAlignment="1">
      <alignment horizontal="center" vertical="center"/>
    </xf>
    <xf numFmtId="0" fontId="45" fillId="0" borderId="170" xfId="0" applyFont="1" applyBorder="1" applyAlignment="1">
      <alignment horizontal="center" vertical="center"/>
    </xf>
    <xf numFmtId="0" fontId="45" fillId="0" borderId="155" xfId="0" applyFont="1" applyBorder="1" applyAlignment="1">
      <alignment horizontal="center" vertical="center"/>
    </xf>
    <xf numFmtId="0" fontId="45" fillId="0" borderId="54" xfId="0" applyFont="1" applyBorder="1" applyAlignment="1">
      <alignment horizontal="center" vertical="center"/>
    </xf>
    <xf numFmtId="0" fontId="41" fillId="0" borderId="66" xfId="0" applyFont="1" applyBorder="1" applyAlignment="1">
      <alignment horizontal="center" vertical="center"/>
    </xf>
    <xf numFmtId="0" fontId="41" fillId="0" borderId="33" xfId="0" applyFont="1" applyBorder="1" applyAlignment="1">
      <alignment horizontal="center" vertical="center"/>
    </xf>
    <xf numFmtId="0" fontId="24" fillId="0" borderId="33" xfId="0" applyFont="1" applyBorder="1" applyAlignment="1">
      <alignment horizontal="center" vertical="center"/>
    </xf>
    <xf numFmtId="0" fontId="45" fillId="0" borderId="22" xfId="0" applyFont="1" applyBorder="1" applyAlignment="1">
      <alignment horizontal="center"/>
    </xf>
    <xf numFmtId="0" fontId="45" fillId="0" borderId="22" xfId="0" applyFont="1" applyBorder="1" applyAlignment="1">
      <alignment horizontal="center"/>
    </xf>
    <xf numFmtId="194" fontId="48" fillId="0" borderId="0" xfId="0" applyNumberFormat="1" applyFont="1" applyBorder="1" applyAlignment="1">
      <alignment horizontal="right" vertical="center"/>
    </xf>
    <xf numFmtId="0" fontId="3" fillId="0" borderId="22" xfId="0" applyFont="1" applyBorder="1" applyAlignment="1">
      <alignment horizontal="center" vertical="center"/>
    </xf>
    <xf numFmtId="0" fontId="12" fillId="38" borderId="0" xfId="0" applyFont="1" applyFill="1" applyBorder="1" applyAlignment="1">
      <alignment horizontal="center" vertical="center"/>
    </xf>
    <xf numFmtId="184" fontId="3" fillId="0" borderId="17" xfId="0" applyNumberFormat="1" applyFont="1" applyBorder="1" applyAlignment="1">
      <alignment horizontal="center" vertical="center" shrinkToFit="1"/>
    </xf>
    <xf numFmtId="184" fontId="3" fillId="0" borderId="66" xfId="0" applyNumberFormat="1" applyFont="1" applyBorder="1" applyAlignment="1">
      <alignment horizontal="center" vertical="center" shrinkToFit="1"/>
    </xf>
    <xf numFmtId="0" fontId="3" fillId="0" borderId="167" xfId="0" applyFont="1" applyBorder="1" applyAlignment="1">
      <alignment horizontal="center" vertical="center" shrinkToFit="1"/>
    </xf>
    <xf numFmtId="0" fontId="3" fillId="0" borderId="169" xfId="0" applyFont="1" applyBorder="1" applyAlignment="1">
      <alignment horizontal="center" vertical="center" shrinkToFit="1"/>
    </xf>
    <xf numFmtId="0" fontId="3" fillId="0" borderId="66" xfId="0" applyFont="1" applyBorder="1" applyAlignment="1">
      <alignment horizontal="left" vertical="center" shrinkToFit="1"/>
    </xf>
    <xf numFmtId="0" fontId="3" fillId="0" borderId="33" xfId="0" applyFont="1" applyBorder="1" applyAlignment="1">
      <alignment horizontal="left" vertical="center" shrinkToFit="1"/>
    </xf>
    <xf numFmtId="0" fontId="0" fillId="0" borderId="22" xfId="0" applyBorder="1" applyAlignment="1">
      <alignment horizontal="center" vertical="center"/>
    </xf>
    <xf numFmtId="0" fontId="3" fillId="0" borderId="53"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71" xfId="0" applyFont="1" applyBorder="1" applyAlignment="1">
      <alignment horizontal="center" vertical="center"/>
    </xf>
    <xf numFmtId="0" fontId="3" fillId="0" borderId="170" xfId="0" applyFont="1" applyBorder="1" applyAlignment="1">
      <alignment horizontal="center" vertical="center"/>
    </xf>
    <xf numFmtId="0" fontId="14" fillId="0" borderId="33" xfId="0" applyFont="1" applyBorder="1" applyAlignment="1">
      <alignment horizontal="center" vertical="center"/>
    </xf>
    <xf numFmtId="0" fontId="3" fillId="0" borderId="33" xfId="0" applyFont="1" applyBorder="1" applyAlignment="1">
      <alignment horizontal="left" vertical="center"/>
    </xf>
    <xf numFmtId="0" fontId="3" fillId="0" borderId="17" xfId="0" applyFont="1" applyBorder="1" applyAlignment="1">
      <alignment horizontal="center" vertical="center"/>
    </xf>
    <xf numFmtId="0" fontId="3" fillId="0" borderId="66" xfId="0" applyFont="1" applyBorder="1" applyAlignment="1">
      <alignment horizontal="center" vertical="center"/>
    </xf>
    <xf numFmtId="0" fontId="45" fillId="0" borderId="17" xfId="0" applyFont="1" applyBorder="1" applyAlignment="1">
      <alignment horizontal="center" vertical="center" shrinkToFit="1"/>
    </xf>
    <xf numFmtId="0" fontId="45" fillId="0" borderId="17" xfId="0" applyFont="1" applyBorder="1" applyAlignment="1">
      <alignment horizontal="center" vertical="center"/>
    </xf>
    <xf numFmtId="0" fontId="45" fillId="0" borderId="169" xfId="0" applyFont="1" applyBorder="1" applyAlignment="1">
      <alignment horizontal="center" vertical="center"/>
    </xf>
    <xf numFmtId="0" fontId="45" fillId="0" borderId="43" xfId="0" applyFont="1" applyBorder="1" applyAlignment="1">
      <alignment horizontal="center" vertical="center"/>
    </xf>
    <xf numFmtId="0" fontId="45" fillId="0" borderId="70" xfId="0" applyFont="1" applyBorder="1" applyAlignment="1">
      <alignment horizontal="center" vertical="center"/>
    </xf>
    <xf numFmtId="0" fontId="45" fillId="0" borderId="0" xfId="0" applyFont="1" applyBorder="1" applyAlignment="1">
      <alignment horizontal="center" vertical="center"/>
    </xf>
    <xf numFmtId="0" fontId="45" fillId="0" borderId="172" xfId="0" applyFont="1" applyBorder="1" applyAlignment="1">
      <alignment horizontal="center" vertical="center"/>
    </xf>
    <xf numFmtId="0" fontId="45" fillId="0" borderId="22" xfId="0" applyFont="1" applyBorder="1" applyAlignment="1">
      <alignment horizontal="center" vertical="center"/>
    </xf>
    <xf numFmtId="0" fontId="45" fillId="0" borderId="43" xfId="0" applyFont="1" applyBorder="1" applyAlignment="1">
      <alignment horizontal="center" vertical="center"/>
    </xf>
    <xf numFmtId="0" fontId="45" fillId="0" borderId="0" xfId="0" applyFont="1" applyBorder="1" applyAlignment="1">
      <alignment horizontal="center" vertical="center"/>
    </xf>
    <xf numFmtId="0" fontId="46" fillId="0" borderId="173" xfId="0" applyFont="1" applyBorder="1" applyAlignment="1">
      <alignment horizontal="center" vertical="center"/>
    </xf>
    <xf numFmtId="0" fontId="46" fillId="0" borderId="74" xfId="0" applyFont="1" applyBorder="1" applyAlignment="1">
      <alignment horizontal="center" vertical="center"/>
    </xf>
    <xf numFmtId="0" fontId="46" fillId="0" borderId="75" xfId="0" applyFont="1" applyBorder="1" applyAlignment="1">
      <alignment horizontal="center" vertical="center"/>
    </xf>
    <xf numFmtId="0" fontId="14" fillId="0" borderId="74" xfId="0" applyFont="1" applyBorder="1" applyAlignment="1">
      <alignment horizontal="center" vertical="center"/>
    </xf>
    <xf numFmtId="0" fontId="45" fillId="0" borderId="74" xfId="0" applyFont="1" applyBorder="1" applyAlignment="1">
      <alignment horizontal="center" vertical="center"/>
    </xf>
    <xf numFmtId="38" fontId="24" fillId="0" borderId="74" xfId="0" applyNumberFormat="1" applyFont="1" applyBorder="1" applyAlignment="1">
      <alignment vertical="center"/>
    </xf>
    <xf numFmtId="0" fontId="3" fillId="0" borderId="155" xfId="0" applyFont="1" applyBorder="1" applyAlignment="1">
      <alignment horizontal="center" vertical="center"/>
    </xf>
    <xf numFmtId="0" fontId="0" fillId="0" borderId="66" xfId="0" applyBorder="1" applyAlignment="1">
      <alignment horizontal="center" vertical="center" shrinkToFit="1"/>
    </xf>
    <xf numFmtId="0" fontId="0" fillId="0" borderId="33" xfId="0" applyBorder="1" applyAlignment="1">
      <alignment horizontal="center" vertical="center" shrinkToFit="1"/>
    </xf>
    <xf numFmtId="0" fontId="0" fillId="0" borderId="53" xfId="0" applyBorder="1" applyAlignment="1">
      <alignment horizontal="center" vertical="center" shrinkToFit="1"/>
    </xf>
    <xf numFmtId="0" fontId="0" fillId="0" borderId="66" xfId="0" applyBorder="1" applyAlignment="1">
      <alignment horizontal="center" vertical="center"/>
    </xf>
    <xf numFmtId="0" fontId="0" fillId="0" borderId="148" xfId="0" applyBorder="1" applyAlignment="1">
      <alignment horizontal="center" vertical="center"/>
    </xf>
    <xf numFmtId="0" fontId="0" fillId="0" borderId="174" xfId="0" applyBorder="1" applyAlignment="1">
      <alignment horizontal="center" vertical="center" shrinkToFit="1"/>
    </xf>
    <xf numFmtId="0" fontId="0" fillId="0" borderId="42" xfId="0" applyBorder="1" applyAlignment="1">
      <alignment horizontal="center" vertical="center" shrinkToFit="1"/>
    </xf>
    <xf numFmtId="0" fontId="0" fillId="0" borderId="175" xfId="0" applyBorder="1" applyAlignment="1">
      <alignment horizontal="center" vertical="center" shrinkToFit="1"/>
    </xf>
    <xf numFmtId="0" fontId="0" fillId="0" borderId="174" xfId="0" applyBorder="1" applyAlignment="1">
      <alignment horizontal="center" vertical="center"/>
    </xf>
    <xf numFmtId="0" fontId="0" fillId="0" borderId="145" xfId="0" applyBorder="1" applyAlignment="1">
      <alignment horizontal="center" vertical="center"/>
    </xf>
    <xf numFmtId="0" fontId="0" fillId="0" borderId="57" xfId="0" applyBorder="1" applyAlignment="1">
      <alignment horizontal="center" vertical="center"/>
    </xf>
    <xf numFmtId="0" fontId="0" fillId="0" borderId="150" xfId="0" applyBorder="1" applyAlignment="1">
      <alignment horizontal="center" vertical="center"/>
    </xf>
    <xf numFmtId="0" fontId="51" fillId="0" borderId="176" xfId="0" applyFont="1" applyBorder="1" applyAlignment="1">
      <alignment horizontal="center" vertical="center" shrinkToFit="1"/>
    </xf>
    <xf numFmtId="0" fontId="51" fillId="0" borderId="36" xfId="0" applyFont="1" applyBorder="1" applyAlignment="1">
      <alignment horizontal="center" vertical="center" shrinkToFit="1"/>
    </xf>
    <xf numFmtId="0" fontId="51" fillId="0" borderId="177" xfId="0" applyFont="1" applyBorder="1" applyAlignment="1">
      <alignment horizontal="center" vertical="center" shrinkToFit="1"/>
    </xf>
    <xf numFmtId="0" fontId="51" fillId="0" borderId="177" xfId="0" applyFont="1" applyBorder="1" applyAlignment="1">
      <alignment horizontal="center" vertical="center"/>
    </xf>
    <xf numFmtId="0" fontId="51" fillId="0" borderId="178" xfId="0" applyFont="1" applyBorder="1" applyAlignment="1">
      <alignment horizontal="center" vertical="center"/>
    </xf>
    <xf numFmtId="0" fontId="0" fillId="0" borderId="179" xfId="0" applyBorder="1" applyAlignment="1">
      <alignment horizontal="center" vertical="center" shrinkToFit="1"/>
    </xf>
    <xf numFmtId="0" fontId="0" fillId="0" borderId="180" xfId="0" applyBorder="1" applyAlignment="1">
      <alignment horizontal="center" vertical="center" shrinkToFit="1"/>
    </xf>
    <xf numFmtId="0" fontId="0" fillId="0" borderId="181" xfId="0" applyBorder="1" applyAlignment="1">
      <alignment horizontal="center" vertical="center" shrinkToFit="1"/>
    </xf>
    <xf numFmtId="0" fontId="0" fillId="0" borderId="182" xfId="0" applyBorder="1" applyAlignment="1">
      <alignment horizontal="center" vertical="center"/>
    </xf>
    <xf numFmtId="0" fontId="0" fillId="0" borderId="183" xfId="0" applyBorder="1" applyAlignment="1">
      <alignment horizontal="center" vertical="center"/>
    </xf>
    <xf numFmtId="0" fontId="0" fillId="0" borderId="184" xfId="0" applyBorder="1" applyAlignment="1">
      <alignment horizontal="center" vertical="center"/>
    </xf>
    <xf numFmtId="0" fontId="0" fillId="0" borderId="185" xfId="0" applyBorder="1" applyAlignment="1">
      <alignment horizontal="center" vertical="center" shrinkToFit="1"/>
    </xf>
    <xf numFmtId="0" fontId="0" fillId="0" borderId="144" xfId="0" applyBorder="1" applyAlignment="1">
      <alignment horizontal="center" vertical="center" shrinkToFit="1"/>
    </xf>
    <xf numFmtId="0" fontId="0" fillId="0" borderId="186" xfId="0" applyBorder="1" applyAlignment="1">
      <alignment horizontal="center" vertical="center" shrinkToFit="1"/>
    </xf>
    <xf numFmtId="0" fontId="0" fillId="0" borderId="175" xfId="0" applyBorder="1" applyAlignment="1">
      <alignment horizontal="center" vertical="center"/>
    </xf>
    <xf numFmtId="0" fontId="51" fillId="0" borderId="187" xfId="0" applyFont="1" applyBorder="1" applyAlignment="1">
      <alignment horizontal="center" vertical="center" shrinkToFit="1"/>
    </xf>
    <xf numFmtId="0" fontId="51" fillId="0" borderId="161" xfId="0" applyFont="1" applyBorder="1" applyAlignment="1">
      <alignment horizontal="center" vertical="center" shrinkToFit="1"/>
    </xf>
    <xf numFmtId="0" fontId="51" fillId="0" borderId="188" xfId="0" applyFont="1" applyBorder="1" applyAlignment="1">
      <alignment horizontal="center" vertical="center" shrinkToFit="1"/>
    </xf>
    <xf numFmtId="0" fontId="51" fillId="0" borderId="187" xfId="0" applyFont="1" applyBorder="1" applyAlignment="1">
      <alignment horizontal="center" vertical="center"/>
    </xf>
    <xf numFmtId="0" fontId="51" fillId="0" borderId="176" xfId="0" applyFont="1" applyBorder="1" applyAlignment="1">
      <alignment horizontal="center" vertical="center"/>
    </xf>
    <xf numFmtId="0" fontId="0" fillId="0" borderId="183" xfId="0" applyNumberFormat="1" applyBorder="1" applyAlignment="1">
      <alignment horizontal="center" vertical="center" shrinkToFit="1"/>
    </xf>
    <xf numFmtId="0" fontId="0" fillId="0" borderId="41" xfId="0" applyNumberFormat="1" applyBorder="1" applyAlignment="1">
      <alignment horizontal="center" vertical="center" shrinkToFit="1"/>
    </xf>
    <xf numFmtId="0" fontId="0" fillId="0" borderId="182" xfId="0" applyNumberFormat="1" applyBorder="1" applyAlignment="1">
      <alignment horizontal="center" vertical="center" shrinkToFit="1"/>
    </xf>
    <xf numFmtId="0" fontId="0" fillId="0" borderId="189" xfId="0" applyBorder="1" applyAlignment="1">
      <alignment horizontal="center" vertical="center"/>
    </xf>
    <xf numFmtId="0" fontId="0" fillId="0" borderId="190" xfId="0" applyBorder="1" applyAlignment="1">
      <alignment horizontal="center" vertical="center"/>
    </xf>
    <xf numFmtId="0" fontId="0" fillId="0" borderId="191" xfId="0" applyBorder="1" applyAlignment="1">
      <alignment horizontal="center" vertical="center"/>
    </xf>
    <xf numFmtId="0" fontId="0" fillId="0" borderId="192" xfId="0" applyBorder="1" applyAlignment="1">
      <alignment horizontal="center" vertical="center"/>
    </xf>
    <xf numFmtId="0" fontId="0" fillId="0" borderId="193" xfId="0" applyBorder="1" applyAlignment="1">
      <alignment horizontal="center" vertical="center"/>
    </xf>
    <xf numFmtId="0" fontId="0" fillId="0" borderId="194" xfId="0" applyBorder="1" applyAlignment="1">
      <alignment horizontal="center" vertical="center"/>
    </xf>
    <xf numFmtId="0" fontId="0" fillId="0" borderId="195" xfId="0" applyBorder="1" applyAlignment="1">
      <alignment horizontal="center" vertical="center" shrinkToFit="1"/>
    </xf>
    <xf numFmtId="0" fontId="0" fillId="0" borderId="147" xfId="0" applyBorder="1" applyAlignment="1">
      <alignment horizontal="center" vertical="center" shrinkToFit="1"/>
    </xf>
    <xf numFmtId="0" fontId="0" fillId="0" borderId="196" xfId="0" applyBorder="1" applyAlignment="1">
      <alignment horizontal="center" vertical="center" shrinkToFit="1"/>
    </xf>
    <xf numFmtId="0" fontId="0" fillId="0" borderId="53" xfId="0" applyBorder="1" applyAlignment="1">
      <alignment horizontal="center" vertical="center"/>
    </xf>
    <xf numFmtId="0" fontId="12" fillId="0" borderId="0" xfId="0" applyFont="1" applyBorder="1" applyAlignment="1">
      <alignment horizontal="center" vertical="center"/>
    </xf>
    <xf numFmtId="0" fontId="12" fillId="0" borderId="22" xfId="0" applyFont="1" applyBorder="1" applyAlignment="1">
      <alignment horizontal="center" vertical="center"/>
    </xf>
    <xf numFmtId="0" fontId="18" fillId="0" borderId="69" xfId="0" applyFont="1" applyBorder="1" applyAlignment="1">
      <alignment horizontal="center" vertical="center"/>
    </xf>
    <xf numFmtId="0" fontId="18" fillId="0" borderId="69" xfId="0" applyFont="1" applyBorder="1" applyAlignment="1">
      <alignment horizontal="center" vertical="center"/>
    </xf>
    <xf numFmtId="0" fontId="0" fillId="0" borderId="69" xfId="0" applyBorder="1" applyAlignment="1">
      <alignment horizontal="center" vertical="center"/>
    </xf>
    <xf numFmtId="0" fontId="0" fillId="0" borderId="71" xfId="0" applyBorder="1" applyAlignment="1">
      <alignment horizontal="center" vertical="center"/>
    </xf>
    <xf numFmtId="0" fontId="51" fillId="0" borderId="161" xfId="0" applyFont="1" applyBorder="1" applyAlignment="1">
      <alignment horizontal="center" vertical="center"/>
    </xf>
    <xf numFmtId="0" fontId="51" fillId="0" borderId="188" xfId="0" applyFont="1" applyBorder="1" applyAlignment="1">
      <alignment horizontal="center" vertical="center"/>
    </xf>
    <xf numFmtId="0" fontId="51" fillId="0" borderId="36" xfId="0" applyFont="1" applyBorder="1" applyAlignment="1">
      <alignment horizontal="center" vertical="center"/>
    </xf>
    <xf numFmtId="0" fontId="51" fillId="0" borderId="187" xfId="0" applyFont="1" applyBorder="1" applyAlignment="1">
      <alignment horizontal="center" vertical="center" shrinkToFit="1"/>
    </xf>
    <xf numFmtId="0" fontId="51" fillId="0" borderId="187" xfId="0" applyFont="1" applyBorder="1" applyAlignment="1">
      <alignment horizontal="center" vertical="center"/>
    </xf>
    <xf numFmtId="0" fontId="0" fillId="0" borderId="197" xfId="0" applyBorder="1" applyAlignment="1">
      <alignment horizontal="center" vertical="center"/>
    </xf>
    <xf numFmtId="0" fontId="51" fillId="0" borderId="198" xfId="0" applyFont="1" applyBorder="1" applyAlignment="1">
      <alignment horizontal="center" vertical="center"/>
    </xf>
    <xf numFmtId="0" fontId="0" fillId="0" borderId="160" xfId="0" applyBorder="1" applyAlignment="1">
      <alignment horizontal="center" vertical="center"/>
    </xf>
    <xf numFmtId="0" fontId="0" fillId="0" borderId="183" xfId="0" applyBorder="1" applyAlignment="1">
      <alignment horizontal="center" vertical="center" shrinkToFit="1"/>
    </xf>
    <xf numFmtId="0" fontId="0" fillId="0" borderId="41" xfId="0" applyBorder="1" applyAlignment="1">
      <alignment horizontal="center" vertical="center" shrinkToFit="1"/>
    </xf>
    <xf numFmtId="0" fontId="0" fillId="0" borderId="182" xfId="0" applyBorder="1" applyAlignment="1">
      <alignment horizontal="center" vertical="center" shrinkToFit="1"/>
    </xf>
    <xf numFmtId="0" fontId="28" fillId="0" borderId="22" xfId="0" applyFont="1" applyBorder="1" applyAlignment="1">
      <alignment horizontal="center" vertical="center"/>
    </xf>
    <xf numFmtId="0" fontId="45" fillId="0" borderId="199" xfId="0" applyFont="1" applyBorder="1" applyAlignment="1">
      <alignment horizontal="center" vertical="center" shrinkToFit="1"/>
    </xf>
    <xf numFmtId="0" fontId="45" fillId="0" borderId="200" xfId="0" applyFont="1" applyBorder="1" applyAlignment="1">
      <alignment horizontal="center" vertical="center" shrinkToFit="1"/>
    </xf>
    <xf numFmtId="0" fontId="3" fillId="0" borderId="195" xfId="0" applyFont="1" applyBorder="1" applyAlignment="1">
      <alignment horizontal="center" vertical="center" shrinkToFit="1"/>
    </xf>
    <xf numFmtId="0" fontId="45" fillId="0" borderId="17" xfId="0" applyFont="1" applyFill="1" applyBorder="1" applyAlignment="1" applyProtection="1">
      <alignment horizontal="center" vertical="center" wrapText="1" shrinkToFit="1"/>
      <protection/>
    </xf>
    <xf numFmtId="0" fontId="45" fillId="0" borderId="201" xfId="0" applyFont="1" applyFill="1" applyBorder="1" applyAlignment="1" applyProtection="1">
      <alignment horizontal="center" vertical="center" shrinkToFit="1"/>
      <protection/>
    </xf>
    <xf numFmtId="0" fontId="3" fillId="0" borderId="201" xfId="0" applyFont="1" applyFill="1" applyBorder="1" applyAlignment="1">
      <alignment horizontal="center" vertical="center" shrinkToFit="1"/>
    </xf>
    <xf numFmtId="0" fontId="3" fillId="0" borderId="173" xfId="0" applyFont="1" applyFill="1" applyBorder="1" applyAlignment="1">
      <alignment horizontal="center" vertical="center" shrinkToFit="1"/>
    </xf>
    <xf numFmtId="0" fontId="3" fillId="0" borderId="202" xfId="0" applyFont="1" applyBorder="1" applyAlignment="1">
      <alignment horizontal="center" vertical="center"/>
    </xf>
    <xf numFmtId="0" fontId="3" fillId="0" borderId="196" xfId="0" applyFont="1" applyBorder="1" applyAlignment="1">
      <alignment horizontal="center" vertical="center"/>
    </xf>
    <xf numFmtId="0" fontId="3" fillId="0" borderId="14" xfId="0" applyFont="1" applyBorder="1" applyAlignment="1">
      <alignment horizontal="center" vertical="center"/>
    </xf>
    <xf numFmtId="0" fontId="3" fillId="0" borderId="203" xfId="0" applyFont="1" applyBorder="1" applyAlignment="1">
      <alignment horizontal="center" vertical="center"/>
    </xf>
    <xf numFmtId="0" fontId="45" fillId="0" borderId="204" xfId="0" applyFont="1" applyBorder="1" applyAlignment="1">
      <alignment horizontal="left" vertical="center" shrinkToFit="1"/>
    </xf>
    <xf numFmtId="0" fontId="3" fillId="0" borderId="204" xfId="0" applyFont="1" applyBorder="1" applyAlignment="1">
      <alignment horizontal="center" vertical="center" shrinkToFit="1"/>
    </xf>
    <xf numFmtId="0" fontId="3" fillId="0" borderId="70" xfId="0" applyFont="1" applyBorder="1" applyAlignment="1">
      <alignment horizontal="center" vertical="center" shrinkToFit="1"/>
    </xf>
    <xf numFmtId="0" fontId="45" fillId="0" borderId="17" xfId="0" applyFont="1" applyBorder="1" applyAlignment="1">
      <alignment horizontal="left" vertical="center" shrinkToFit="1"/>
    </xf>
    <xf numFmtId="0" fontId="45" fillId="0" borderId="201" xfId="0" applyFont="1" applyBorder="1" applyAlignment="1">
      <alignment horizontal="left" vertical="center" shrinkToFit="1"/>
    </xf>
    <xf numFmtId="0" fontId="45" fillId="0" borderId="17" xfId="0" applyFont="1" applyFill="1" applyBorder="1" applyAlignment="1" applyProtection="1">
      <alignment horizontal="center" vertical="center" shrinkToFit="1"/>
      <protection/>
    </xf>
    <xf numFmtId="14" fontId="3" fillId="0" borderId="17" xfId="0" applyNumberFormat="1" applyFont="1" applyFill="1" applyBorder="1" applyAlignment="1">
      <alignment horizontal="center" vertical="center" shrinkToFit="1"/>
    </xf>
    <xf numFmtId="14" fontId="3" fillId="0" borderId="66" xfId="0" applyNumberFormat="1" applyFont="1" applyFill="1" applyBorder="1" applyAlignment="1">
      <alignment horizontal="center" vertical="center" shrinkToFit="1"/>
    </xf>
    <xf numFmtId="0" fontId="3" fillId="0" borderId="0" xfId="0" applyFont="1" applyBorder="1" applyAlignment="1">
      <alignment horizontal="center" vertical="center" shrinkToFit="1"/>
    </xf>
    <xf numFmtId="0" fontId="3" fillId="0" borderId="168" xfId="0" applyFont="1" applyBorder="1" applyAlignment="1">
      <alignment horizontal="center" vertical="center" shrinkToFit="1"/>
    </xf>
    <xf numFmtId="0" fontId="3" fillId="0" borderId="172"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05" xfId="0" applyFont="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45" fillId="0" borderId="169" xfId="0" applyFont="1" applyFill="1" applyBorder="1" applyAlignment="1" applyProtection="1">
      <alignment horizontal="center" vertical="center" wrapText="1" shrinkToFit="1"/>
      <protection/>
    </xf>
    <xf numFmtId="0" fontId="45" fillId="0" borderId="55" xfId="0" applyFont="1" applyFill="1" applyBorder="1" applyAlignment="1" applyProtection="1">
      <alignment horizontal="center" vertical="center" wrapText="1" shrinkToFit="1"/>
      <protection/>
    </xf>
    <xf numFmtId="0" fontId="45" fillId="0" borderId="170" xfId="0" applyFont="1" applyFill="1" applyBorder="1" applyAlignment="1" applyProtection="1">
      <alignment horizontal="center" vertical="center" wrapText="1" shrinkToFit="1"/>
      <protection/>
    </xf>
    <xf numFmtId="0" fontId="45" fillId="0" borderId="54" xfId="0" applyFont="1" applyFill="1" applyBorder="1" applyAlignment="1" applyProtection="1">
      <alignment horizontal="center" vertical="center" wrapText="1" shrinkToFit="1"/>
      <protection/>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0" fillId="0" borderId="62" xfId="0" applyBorder="1" applyAlignment="1">
      <alignment horizontal="center" vertical="center"/>
    </xf>
    <xf numFmtId="0" fontId="45" fillId="0" borderId="202" xfId="0" applyFont="1" applyBorder="1" applyAlignment="1">
      <alignment horizontal="center" vertical="center"/>
    </xf>
    <xf numFmtId="0" fontId="45" fillId="0" borderId="196" xfId="0" applyFont="1" applyBorder="1" applyAlignment="1">
      <alignment horizontal="center" vertical="center"/>
    </xf>
    <xf numFmtId="0" fontId="45" fillId="0" borderId="14" xfId="0" applyFont="1" applyBorder="1" applyAlignment="1">
      <alignment horizontal="center" vertical="center"/>
    </xf>
    <xf numFmtId="0" fontId="45" fillId="0" borderId="203" xfId="0" applyFont="1" applyBorder="1" applyAlignment="1">
      <alignment horizontal="center" vertical="center"/>
    </xf>
    <xf numFmtId="0" fontId="3" fillId="0" borderId="206" xfId="0" applyFont="1" applyBorder="1" applyAlignment="1">
      <alignment horizontal="center" vertical="center" wrapText="1"/>
    </xf>
    <xf numFmtId="0" fontId="3" fillId="0" borderId="9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99" xfId="0" applyFont="1" applyBorder="1" applyAlignment="1">
      <alignment horizontal="center" vertical="center"/>
    </xf>
    <xf numFmtId="0" fontId="3" fillId="0" borderId="207" xfId="0" applyFont="1" applyBorder="1" applyAlignment="1">
      <alignment horizontal="center" vertical="center"/>
    </xf>
    <xf numFmtId="0" fontId="45" fillId="0" borderId="62" xfId="0" applyFont="1" applyBorder="1" applyAlignment="1">
      <alignment horizontal="left" wrapText="1"/>
    </xf>
    <xf numFmtId="0" fontId="14" fillId="0" borderId="62" xfId="0" applyFont="1" applyBorder="1" applyAlignment="1">
      <alignment horizontal="center"/>
    </xf>
    <xf numFmtId="0" fontId="45" fillId="0" borderId="162" xfId="0" applyFont="1" applyBorder="1" applyAlignment="1">
      <alignment horizontal="center" vertical="center"/>
    </xf>
    <xf numFmtId="0" fontId="45" fillId="0" borderId="161" xfId="0" applyFont="1" applyBorder="1" applyAlignment="1">
      <alignment horizontal="center" vertical="center"/>
    </xf>
    <xf numFmtId="0" fontId="45" fillId="0" borderId="37" xfId="0" applyFont="1" applyBorder="1" applyAlignment="1">
      <alignment horizontal="center" vertical="center"/>
    </xf>
    <xf numFmtId="0" fontId="45" fillId="0" borderId="166" xfId="0" applyFont="1" applyBorder="1" applyAlignment="1">
      <alignment horizontal="center" vertical="center"/>
    </xf>
    <xf numFmtId="0" fontId="45" fillId="0" borderId="48" xfId="0" applyFont="1" applyBorder="1" applyAlignment="1">
      <alignment horizontal="right" vertical="center"/>
    </xf>
    <xf numFmtId="0" fontId="45" fillId="0" borderId="0" xfId="0" applyFont="1" applyBorder="1" applyAlignment="1">
      <alignment horizontal="right" vertical="center"/>
    </xf>
    <xf numFmtId="0" fontId="45" fillId="0" borderId="22" xfId="0" applyFont="1" applyBorder="1" applyAlignment="1">
      <alignment horizontal="left" wrapText="1"/>
    </xf>
    <xf numFmtId="0" fontId="14" fillId="0" borderId="22" xfId="0" applyFont="1" applyBorder="1" applyAlignment="1">
      <alignment horizontal="center"/>
    </xf>
    <xf numFmtId="194" fontId="3" fillId="0" borderId="0" xfId="0" applyNumberFormat="1" applyFont="1" applyBorder="1" applyAlignment="1">
      <alignment horizontal="left" wrapText="1"/>
    </xf>
    <xf numFmtId="0" fontId="45" fillId="0" borderId="0" xfId="0" applyFont="1" applyBorder="1" applyAlignment="1">
      <alignment horizontal="left" vertical="center" wrapText="1"/>
    </xf>
    <xf numFmtId="0" fontId="45" fillId="0" borderId="0" xfId="0" applyFont="1" applyBorder="1" applyAlignment="1">
      <alignment horizontal="left" vertical="center"/>
    </xf>
    <xf numFmtId="0" fontId="45" fillId="0" borderId="0" xfId="0" applyFont="1" applyBorder="1" applyAlignment="1">
      <alignment horizontal="right"/>
    </xf>
    <xf numFmtId="0" fontId="14" fillId="0" borderId="71" xfId="0" applyFont="1" applyBorder="1" applyAlignment="1">
      <alignment horizontal="center" vertical="center" shrinkToFit="1"/>
    </xf>
    <xf numFmtId="0" fontId="14" fillId="0" borderId="62" xfId="0" applyFont="1" applyBorder="1" applyAlignment="1">
      <alignment horizontal="center" vertical="center" shrinkToFit="1"/>
    </xf>
    <xf numFmtId="0" fontId="14" fillId="0" borderId="10" xfId="0" applyFont="1" applyBorder="1" applyAlignment="1">
      <alignment horizontal="center" vertical="center" shrinkToFit="1"/>
    </xf>
    <xf numFmtId="0" fontId="45" fillId="0" borderId="14" xfId="0" applyFont="1" applyFill="1" applyBorder="1" applyAlignment="1" applyProtection="1">
      <alignment horizontal="left" vertical="center"/>
      <protection/>
    </xf>
    <xf numFmtId="0" fontId="45" fillId="0" borderId="33" xfId="0" applyFont="1" applyFill="1" applyBorder="1" applyAlignment="1" applyProtection="1">
      <alignment horizontal="left" vertical="center"/>
      <protection/>
    </xf>
    <xf numFmtId="0" fontId="14" fillId="0" borderId="14" xfId="0" applyFont="1" applyFill="1" applyBorder="1" applyAlignment="1" applyProtection="1">
      <alignment horizontal="center" vertical="center"/>
      <protection locked="0"/>
    </xf>
    <xf numFmtId="0" fontId="14" fillId="0" borderId="33" xfId="0" applyFont="1" applyFill="1" applyBorder="1" applyAlignment="1" applyProtection="1">
      <alignment horizontal="center" vertical="center"/>
      <protection locked="0"/>
    </xf>
    <xf numFmtId="0" fontId="14" fillId="0" borderId="57" xfId="0" applyFont="1" applyFill="1" applyBorder="1" applyAlignment="1" applyProtection="1">
      <alignment horizontal="center" vertical="center"/>
      <protection locked="0"/>
    </xf>
    <xf numFmtId="0" fontId="3" fillId="0" borderId="71" xfId="0" applyFont="1" applyBorder="1" applyAlignment="1">
      <alignment horizontal="center" vertical="center"/>
    </xf>
    <xf numFmtId="0" fontId="3" fillId="0" borderId="62" xfId="0" applyFont="1" applyBorder="1" applyAlignment="1">
      <alignment horizontal="center" vertical="center"/>
    </xf>
    <xf numFmtId="0" fontId="3" fillId="0" borderId="10" xfId="0" applyFont="1" applyBorder="1" applyAlignment="1">
      <alignment horizontal="center" vertical="center"/>
    </xf>
    <xf numFmtId="0" fontId="14" fillId="0" borderId="208" xfId="0" applyFont="1" applyFill="1" applyBorder="1" applyAlignment="1" applyProtection="1">
      <alignment horizontal="center" vertical="center"/>
      <protection locked="0"/>
    </xf>
    <xf numFmtId="0" fontId="14" fillId="0" borderId="209" xfId="0" applyFont="1" applyFill="1" applyBorder="1" applyAlignment="1" applyProtection="1">
      <alignment horizontal="center" vertical="center"/>
      <protection locked="0"/>
    </xf>
    <xf numFmtId="0" fontId="14" fillId="0" borderId="59" xfId="0" applyFont="1" applyFill="1" applyBorder="1" applyAlignment="1" applyProtection="1">
      <alignment horizontal="center" vertical="center"/>
      <protection locked="0"/>
    </xf>
    <xf numFmtId="0" fontId="14" fillId="0" borderId="71" xfId="0" applyFont="1" applyBorder="1" applyAlignment="1">
      <alignment horizontal="center" vertical="center"/>
    </xf>
    <xf numFmtId="0" fontId="14" fillId="0" borderId="62" xfId="0" applyFont="1" applyBorder="1" applyAlignment="1">
      <alignment horizontal="center" vertical="center"/>
    </xf>
    <xf numFmtId="0" fontId="14" fillId="0" borderId="10" xfId="0" applyFont="1" applyBorder="1" applyAlignment="1">
      <alignment horizontal="center" vertical="center"/>
    </xf>
    <xf numFmtId="0" fontId="45" fillId="0" borderId="71" xfId="0" applyFont="1" applyFill="1" applyBorder="1" applyAlignment="1" applyProtection="1">
      <alignment horizontal="center" vertical="center"/>
      <protection/>
    </xf>
    <xf numFmtId="0" fontId="45" fillId="0" borderId="62" xfId="0" applyFont="1" applyFill="1" applyBorder="1" applyAlignment="1" applyProtection="1">
      <alignment horizontal="center" vertical="center"/>
      <protection/>
    </xf>
    <xf numFmtId="0" fontId="45" fillId="0" borderId="10" xfId="0" applyFont="1" applyFill="1" applyBorder="1" applyAlignment="1" applyProtection="1">
      <alignment horizontal="center" vertical="center"/>
      <protection/>
    </xf>
    <xf numFmtId="0" fontId="45" fillId="0" borderId="23" xfId="0" applyFont="1" applyFill="1" applyBorder="1" applyAlignment="1" applyProtection="1">
      <alignment horizontal="center" vertical="center"/>
      <protection/>
    </xf>
    <xf numFmtId="0" fontId="45" fillId="0" borderId="24" xfId="0" applyFont="1" applyFill="1" applyBorder="1" applyAlignment="1" applyProtection="1">
      <alignment horizontal="center" vertical="center"/>
      <protection/>
    </xf>
    <xf numFmtId="0" fontId="45" fillId="0" borderId="25" xfId="0" applyFont="1" applyFill="1" applyBorder="1" applyAlignment="1" applyProtection="1">
      <alignment horizontal="center" vertical="center"/>
      <protection/>
    </xf>
    <xf numFmtId="0" fontId="45" fillId="0" borderId="69" xfId="0" applyFont="1" applyFill="1" applyBorder="1" applyAlignment="1" applyProtection="1">
      <alignment horizontal="center" vertical="center"/>
      <protection/>
    </xf>
    <xf numFmtId="0" fontId="45" fillId="0" borderId="153" xfId="0" applyFont="1" applyFill="1" applyBorder="1" applyAlignment="1" applyProtection="1">
      <alignment horizontal="left" vertical="center"/>
      <protection/>
    </xf>
    <xf numFmtId="0" fontId="45" fillId="0" borderId="155" xfId="0" applyFont="1" applyFill="1" applyBorder="1" applyAlignment="1" applyProtection="1">
      <alignment horizontal="left" vertical="center"/>
      <protection/>
    </xf>
    <xf numFmtId="0" fontId="12" fillId="0" borderId="0" xfId="0" applyFont="1" applyFill="1" applyBorder="1" applyAlignment="1">
      <alignment horizontal="center" vertical="center"/>
    </xf>
    <xf numFmtId="0" fontId="45" fillId="0" borderId="71" xfId="0" applyFont="1" applyBorder="1" applyAlignment="1">
      <alignment horizontal="center" vertical="center"/>
    </xf>
    <xf numFmtId="0" fontId="45" fillId="0" borderId="62" xfId="0" applyFont="1" applyBorder="1" applyAlignment="1">
      <alignment horizontal="center" vertical="center"/>
    </xf>
    <xf numFmtId="0" fontId="45" fillId="0" borderId="10" xfId="0" applyFont="1" applyBorder="1" applyAlignment="1">
      <alignment horizontal="center" vertical="center"/>
    </xf>
    <xf numFmtId="0" fontId="3" fillId="0" borderId="71" xfId="0" applyFont="1" applyBorder="1" applyAlignment="1">
      <alignment horizontal="center" vertical="center" shrinkToFit="1"/>
    </xf>
    <xf numFmtId="0" fontId="3" fillId="0" borderId="62" xfId="0" applyFont="1" applyBorder="1" applyAlignment="1">
      <alignment horizontal="center" vertical="center" shrinkToFit="1"/>
    </xf>
    <xf numFmtId="0" fontId="45" fillId="0" borderId="27" xfId="0" applyFont="1" applyBorder="1" applyAlignment="1">
      <alignment horizontal="right" vertical="center" shrinkToFit="1"/>
    </xf>
    <xf numFmtId="0" fontId="45" fillId="0" borderId="0" xfId="0" applyFont="1" applyBorder="1" applyAlignment="1">
      <alignment horizontal="right" vertical="center" shrinkToFit="1"/>
    </xf>
    <xf numFmtId="0" fontId="45" fillId="0" borderId="26" xfId="0" applyFont="1" applyBorder="1" applyAlignment="1">
      <alignment horizontal="right" vertical="center" shrinkToFit="1"/>
    </xf>
    <xf numFmtId="0" fontId="36" fillId="0" borderId="69" xfId="0" applyFont="1" applyBorder="1" applyAlignment="1" applyProtection="1">
      <alignment horizontal="center" vertical="center" shrinkToFit="1"/>
      <protection locked="0"/>
    </xf>
    <xf numFmtId="0" fontId="36" fillId="0" borderId="210" xfId="0" applyFont="1" applyBorder="1" applyAlignment="1">
      <alignment horizontal="center" vertical="center"/>
    </xf>
    <xf numFmtId="0" fontId="45" fillId="0" borderId="69" xfId="0" applyFont="1" applyBorder="1" applyAlignment="1">
      <alignment horizontal="center" vertical="center"/>
    </xf>
    <xf numFmtId="0" fontId="45" fillId="0" borderId="69" xfId="0" applyFont="1" applyBorder="1" applyAlignment="1">
      <alignment horizontal="center" vertical="center"/>
    </xf>
    <xf numFmtId="0" fontId="36" fillId="0" borderId="69" xfId="0" applyFont="1" applyBorder="1" applyAlignment="1">
      <alignment horizontal="left" vertical="top" wrapText="1"/>
    </xf>
    <xf numFmtId="0" fontId="18" fillId="0" borderId="71" xfId="0" applyFont="1" applyBorder="1" applyAlignment="1">
      <alignment horizontal="center" vertical="center" shrinkToFit="1"/>
    </xf>
    <xf numFmtId="0" fontId="18" fillId="0" borderId="62" xfId="0" applyFont="1" applyBorder="1" applyAlignment="1">
      <alignment horizontal="center" vertical="center" shrinkToFit="1"/>
    </xf>
    <xf numFmtId="0" fontId="18" fillId="0" borderId="10" xfId="0" applyFont="1" applyBorder="1" applyAlignment="1">
      <alignment horizontal="center" vertical="center" shrinkToFit="1"/>
    </xf>
    <xf numFmtId="0" fontId="36" fillId="0" borderId="71" xfId="0" applyFont="1" applyBorder="1" applyAlignment="1">
      <alignment horizontal="center" vertical="center" shrinkToFit="1"/>
    </xf>
    <xf numFmtId="0" fontId="36" fillId="0" borderId="62" xfId="0" applyFont="1" applyBorder="1" applyAlignment="1">
      <alignment horizontal="center" vertical="center" shrinkToFit="1"/>
    </xf>
    <xf numFmtId="0" fontId="36" fillId="0" borderId="10" xfId="0" applyFont="1" applyBorder="1" applyAlignment="1">
      <alignment horizontal="center" vertical="center" shrinkToFit="1"/>
    </xf>
    <xf numFmtId="0" fontId="45" fillId="0" borderId="69" xfId="0" applyFont="1" applyBorder="1" applyAlignment="1">
      <alignment horizontal="center" vertical="center" wrapText="1"/>
    </xf>
    <xf numFmtId="0" fontId="45" fillId="0" borderId="211" xfId="0" applyFont="1" applyBorder="1" applyAlignment="1">
      <alignment horizontal="center" vertical="center" wrapText="1"/>
    </xf>
    <xf numFmtId="0" fontId="36" fillId="0" borderId="99" xfId="0" applyFont="1" applyBorder="1" applyAlignment="1">
      <alignment horizontal="center" vertical="center" shrinkToFit="1"/>
    </xf>
    <xf numFmtId="0" fontId="36" fillId="0" borderId="147" xfId="0" applyFont="1" applyBorder="1" applyAlignment="1">
      <alignment horizontal="center" vertical="center"/>
    </xf>
    <xf numFmtId="0" fontId="13" fillId="0" borderId="69" xfId="0" applyFont="1" applyBorder="1" applyAlignment="1" applyProtection="1">
      <alignment horizontal="center" vertical="center" shrinkToFit="1"/>
      <protection locked="0"/>
    </xf>
    <xf numFmtId="0" fontId="14" fillId="0" borderId="69" xfId="0" applyFont="1" applyBorder="1" applyAlignment="1">
      <alignment horizontal="center" vertical="center" shrinkToFit="1"/>
    </xf>
    <xf numFmtId="0" fontId="4" fillId="0" borderId="71"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10" xfId="0" applyFont="1" applyBorder="1" applyAlignment="1">
      <alignment horizontal="center" vertical="center" shrinkToFit="1"/>
    </xf>
    <xf numFmtId="0" fontId="36" fillId="0" borderId="211"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45" fillId="0" borderId="99" xfId="0" applyFont="1" applyBorder="1" applyAlignment="1">
      <alignment horizontal="center" vertical="center" wrapText="1"/>
    </xf>
    <xf numFmtId="0" fontId="4" fillId="0" borderId="211" xfId="0" applyFont="1" applyBorder="1" applyAlignment="1">
      <alignment horizontal="center" vertical="center" shrinkToFit="1"/>
    </xf>
    <xf numFmtId="0" fontId="36" fillId="0" borderId="211" xfId="0" applyFont="1" applyBorder="1" applyAlignment="1">
      <alignment horizontal="center" vertical="center" shrinkToFit="1"/>
    </xf>
    <xf numFmtId="0" fontId="18" fillId="0" borderId="69" xfId="0" applyFont="1" applyBorder="1" applyAlignment="1">
      <alignment horizontal="center" vertical="center" wrapText="1"/>
    </xf>
    <xf numFmtId="0" fontId="0" fillId="0" borderId="66" xfId="0" applyNumberFormat="1" applyBorder="1" applyAlignment="1">
      <alignment horizontal="center" vertical="center"/>
    </xf>
    <xf numFmtId="0" fontId="0" fillId="0" borderId="33" xfId="0" applyNumberFormat="1" applyBorder="1" applyAlignment="1">
      <alignment horizontal="center" vertical="center"/>
    </xf>
    <xf numFmtId="0" fontId="0" fillId="0" borderId="53" xfId="0" applyNumberFormat="1" applyBorder="1" applyAlignment="1">
      <alignment horizontal="center" vertical="center"/>
    </xf>
    <xf numFmtId="0" fontId="0" fillId="0" borderId="174" xfId="0" applyNumberFormat="1" applyBorder="1" applyAlignment="1">
      <alignment horizontal="center" vertical="center"/>
    </xf>
    <xf numFmtId="0" fontId="0" fillId="0" borderId="42" xfId="0" applyNumberFormat="1" applyBorder="1" applyAlignment="1">
      <alignment horizontal="center" vertical="center"/>
    </xf>
    <xf numFmtId="0" fontId="0" fillId="0" borderId="175" xfId="0" applyNumberFormat="1" applyBorder="1" applyAlignment="1">
      <alignment horizontal="center" vertical="center"/>
    </xf>
    <xf numFmtId="0" fontId="0" fillId="0" borderId="183" xfId="0" applyNumberFormat="1" applyBorder="1" applyAlignment="1">
      <alignment horizontal="center" vertical="center"/>
    </xf>
    <xf numFmtId="0" fontId="0" fillId="0" borderId="41" xfId="0" applyNumberFormat="1" applyBorder="1" applyAlignment="1">
      <alignment horizontal="center" vertical="center"/>
    </xf>
    <xf numFmtId="0" fontId="0" fillId="0" borderId="182" xfId="0" applyNumberFormat="1" applyBorder="1" applyAlignment="1">
      <alignment horizontal="center" vertical="center"/>
    </xf>
    <xf numFmtId="0" fontId="51" fillId="0" borderId="176" xfId="0" applyFont="1" applyBorder="1" applyAlignment="1">
      <alignment horizontal="center" vertical="center"/>
    </xf>
    <xf numFmtId="0" fontId="51" fillId="0" borderId="36" xfId="0" applyFont="1" applyBorder="1" applyAlignment="1">
      <alignment horizontal="center" vertical="center"/>
    </xf>
    <xf numFmtId="0" fontId="51" fillId="0" borderId="177" xfId="0" applyFont="1" applyBorder="1" applyAlignment="1">
      <alignment horizontal="center" vertical="center"/>
    </xf>
    <xf numFmtId="0" fontId="51" fillId="0" borderId="178" xfId="0" applyFont="1" applyBorder="1" applyAlignment="1">
      <alignment horizontal="center" vertical="center"/>
    </xf>
    <xf numFmtId="0" fontId="51" fillId="0" borderId="161" xfId="0" applyFont="1" applyBorder="1" applyAlignment="1">
      <alignment horizontal="center" vertical="center"/>
    </xf>
    <xf numFmtId="0" fontId="51" fillId="0" borderId="188" xfId="0" applyFont="1" applyBorder="1" applyAlignment="1">
      <alignment horizontal="center" vertical="center"/>
    </xf>
    <xf numFmtId="0" fontId="1" fillId="0" borderId="22" xfId="0" applyFont="1" applyBorder="1" applyAlignment="1">
      <alignment horizontal="center" vertical="center"/>
    </xf>
    <xf numFmtId="0" fontId="18" fillId="0" borderId="69" xfId="0" applyFont="1" applyBorder="1" applyAlignment="1">
      <alignment horizontal="center" vertical="center"/>
    </xf>
    <xf numFmtId="0" fontId="18" fillId="0" borderId="71" xfId="0" applyFont="1" applyBorder="1" applyAlignment="1">
      <alignment horizontal="right" vertical="center"/>
    </xf>
    <xf numFmtId="0" fontId="18" fillId="0" borderId="62" xfId="0" applyFont="1" applyBorder="1" applyAlignment="1">
      <alignment horizontal="right" vertical="center"/>
    </xf>
    <xf numFmtId="0" fontId="0" fillId="0" borderId="10" xfId="0" applyBorder="1" applyAlignment="1">
      <alignment horizontal="center" vertical="center"/>
    </xf>
    <xf numFmtId="0" fontId="45" fillId="0" borderId="71" xfId="0" applyFont="1" applyFill="1" applyBorder="1" applyAlignment="1">
      <alignment horizontal="center" vertical="center" shrinkToFit="1"/>
    </xf>
    <xf numFmtId="0" fontId="45" fillId="0" borderId="10" xfId="0" applyFont="1" applyFill="1" applyBorder="1" applyAlignment="1">
      <alignment horizontal="center" vertical="center" shrinkToFit="1"/>
    </xf>
    <xf numFmtId="0" fontId="45" fillId="0" borderId="62" xfId="0" applyFont="1" applyFill="1" applyBorder="1" applyAlignment="1">
      <alignment horizontal="center" vertical="center" shrinkToFit="1"/>
    </xf>
    <xf numFmtId="0" fontId="45" fillId="39" borderId="24" xfId="0" applyFont="1" applyFill="1" applyBorder="1" applyAlignment="1">
      <alignment horizontal="center" vertical="center" shrinkToFit="1"/>
    </xf>
    <xf numFmtId="0" fontId="45" fillId="0" borderId="71" xfId="0" applyFont="1" applyFill="1" applyBorder="1" applyAlignment="1">
      <alignment horizontal="center" vertical="center" shrinkToFit="1"/>
    </xf>
    <xf numFmtId="0" fontId="45" fillId="0" borderId="62" xfId="0" applyFont="1" applyFill="1" applyBorder="1" applyAlignment="1">
      <alignment horizontal="center" vertical="center" shrinkToFit="1"/>
    </xf>
    <xf numFmtId="0" fontId="45" fillId="0" borderId="10" xfId="0" applyFont="1" applyFill="1" applyBorder="1" applyAlignment="1">
      <alignment horizontal="center" vertical="center" shrinkToFit="1"/>
    </xf>
    <xf numFmtId="0" fontId="45" fillId="0" borderId="23" xfId="0" applyFont="1" applyFill="1" applyBorder="1" applyAlignment="1">
      <alignment horizontal="center" vertical="center" shrinkToFit="1"/>
    </xf>
    <xf numFmtId="0" fontId="45" fillId="0" borderId="25" xfId="0" applyFont="1" applyFill="1" applyBorder="1" applyAlignment="1">
      <alignment horizontal="center" vertical="center" shrinkToFit="1"/>
    </xf>
    <xf numFmtId="0" fontId="45" fillId="0" borderId="28" xfId="0" applyFont="1" applyFill="1" applyBorder="1" applyAlignment="1">
      <alignment horizontal="center" vertical="center" shrinkToFit="1"/>
    </xf>
    <xf numFmtId="0" fontId="45" fillId="0" borderId="29" xfId="0" applyFont="1" applyFill="1" applyBorder="1" applyAlignment="1">
      <alignment horizontal="center" vertical="center" shrinkToFit="1"/>
    </xf>
    <xf numFmtId="0" fontId="45" fillId="39" borderId="212" xfId="0" applyFont="1" applyFill="1" applyBorder="1" applyAlignment="1">
      <alignment horizontal="center" vertical="center" shrinkToFit="1"/>
    </xf>
    <xf numFmtId="0" fontId="0" fillId="39" borderId="0" xfId="0" applyFont="1" applyFill="1" applyAlignment="1" applyProtection="1">
      <alignment horizontal="center" vertical="center" wrapText="1"/>
      <protection/>
    </xf>
    <xf numFmtId="0" fontId="45" fillId="39" borderId="213" xfId="0" applyFont="1" applyFill="1" applyBorder="1" applyAlignment="1">
      <alignment horizontal="center" vertical="center" shrinkToFit="1"/>
    </xf>
    <xf numFmtId="0" fontId="45" fillId="39" borderId="62" xfId="0" applyFont="1" applyFill="1" applyBorder="1" applyAlignment="1">
      <alignment horizontal="center" vertical="center" shrinkToFit="1"/>
    </xf>
    <xf numFmtId="0" fontId="46" fillId="44" borderId="71" xfId="0" applyFont="1" applyFill="1" applyBorder="1" applyAlignment="1">
      <alignment horizontal="center" vertical="center" shrinkToFit="1"/>
    </xf>
    <xf numFmtId="0" fontId="46" fillId="44" borderId="62" xfId="0" applyFont="1" applyFill="1" applyBorder="1" applyAlignment="1">
      <alignment horizontal="center" vertical="center" shrinkToFit="1"/>
    </xf>
    <xf numFmtId="0" fontId="46" fillId="44" borderId="10" xfId="0" applyFont="1" applyFill="1" applyBorder="1" applyAlignment="1">
      <alignment horizontal="center" vertical="center" shrinkToFit="1"/>
    </xf>
    <xf numFmtId="0" fontId="46" fillId="45" borderId="71" xfId="0" applyFont="1" applyFill="1" applyBorder="1" applyAlignment="1">
      <alignment horizontal="center" vertical="center" shrinkToFit="1"/>
    </xf>
    <xf numFmtId="0" fontId="46" fillId="45" borderId="62" xfId="0" applyFont="1" applyFill="1" applyBorder="1" applyAlignment="1">
      <alignment horizontal="center" vertical="center" shrinkToFit="1"/>
    </xf>
    <xf numFmtId="0" fontId="46" fillId="45" borderId="10" xfId="0" applyFont="1" applyFill="1" applyBorder="1" applyAlignment="1">
      <alignment horizontal="center" vertical="center" shrinkToFit="1"/>
    </xf>
    <xf numFmtId="0" fontId="46" fillId="32" borderId="71" xfId="0" applyFont="1" applyFill="1" applyBorder="1" applyAlignment="1">
      <alignment horizontal="center" vertical="center" shrinkToFit="1"/>
    </xf>
    <xf numFmtId="0" fontId="46" fillId="32" borderId="62" xfId="0" applyFont="1" applyFill="1" applyBorder="1" applyAlignment="1">
      <alignment horizontal="center" vertical="center" shrinkToFit="1"/>
    </xf>
    <xf numFmtId="0" fontId="46" fillId="32" borderId="10" xfId="0" applyFont="1" applyFill="1" applyBorder="1" applyAlignment="1">
      <alignment horizontal="center" vertical="center" shrinkToFit="1"/>
    </xf>
    <xf numFmtId="0" fontId="45" fillId="0" borderId="214" xfId="0" applyFont="1" applyFill="1" applyBorder="1" applyAlignment="1" applyProtection="1">
      <alignment horizontal="center" vertical="center" shrinkToFit="1"/>
      <protection/>
    </xf>
    <xf numFmtId="0" fontId="45" fillId="0" borderId="74" xfId="0" applyFont="1" applyFill="1" applyBorder="1" applyAlignment="1" applyProtection="1">
      <alignment horizontal="center" vertical="center" shrinkToFit="1"/>
      <protection/>
    </xf>
    <xf numFmtId="0" fontId="14" fillId="0" borderId="74" xfId="0" applyFont="1" applyFill="1" applyBorder="1" applyAlignment="1" applyProtection="1">
      <alignment horizontal="center" vertical="center"/>
      <protection/>
    </xf>
    <xf numFmtId="0" fontId="50" fillId="0" borderId="74" xfId="0" applyFont="1" applyFill="1" applyBorder="1" applyAlignment="1">
      <alignment vertical="center"/>
    </xf>
    <xf numFmtId="0" fontId="14" fillId="0" borderId="214" xfId="0" applyFont="1" applyFill="1" applyBorder="1" applyAlignment="1" applyProtection="1">
      <alignment horizontal="center" vertical="center"/>
      <protection locked="0"/>
    </xf>
    <xf numFmtId="0" fontId="14" fillId="0" borderId="74" xfId="0" applyFont="1" applyFill="1" applyBorder="1" applyAlignment="1" applyProtection="1">
      <alignment horizontal="center" vertical="center"/>
      <protection locked="0"/>
    </xf>
    <xf numFmtId="0" fontId="14" fillId="0" borderId="58"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8">
    <dxf>
      <font>
        <color rgb="FFFF0000"/>
      </font>
    </dxf>
    <dxf>
      <font>
        <color rgb="FFFF0000"/>
      </font>
    </dxf>
    <dxf>
      <font>
        <color rgb="FFFF0000"/>
      </font>
    </dxf>
    <dxf>
      <font>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strike val="0"/>
        <color rgb="FFFF0000"/>
      </font>
    </dxf>
    <dxf>
      <font>
        <strike val="0"/>
        <color rgb="FFFF0000"/>
      </font>
    </dxf>
    <dxf>
      <font>
        <b/>
        <i val="0"/>
        <strike val="0"/>
      </font>
    </dxf>
    <dxf>
      <font>
        <strike val="0"/>
        <color theme="0"/>
      </font>
    </dxf>
    <dxf>
      <font>
        <color rgb="FFFF0000"/>
      </font>
    </dxf>
    <dxf>
      <font>
        <color rgb="FFFF0000"/>
      </font>
    </dxf>
    <dxf>
      <font>
        <b/>
        <i val="0"/>
        <strike val="0"/>
      </font>
    </dxf>
    <dxf>
      <font>
        <strike val="0"/>
        <color rgb="FFFF0000"/>
      </font>
    </dxf>
    <dxf>
      <font>
        <strike val="0"/>
        <color rgb="FFFF0000"/>
      </font>
    </dxf>
    <dxf>
      <font>
        <strike val="0"/>
        <color rgb="FFFF0000"/>
      </font>
      <border/>
    </dxf>
    <dxf>
      <font>
        <b/>
        <i val="0"/>
        <strike val="0"/>
      </font>
      <border/>
    </dxf>
    <dxf>
      <font>
        <strike val="0"/>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34"/>
  </sheetPr>
  <dimension ref="A1:BW640"/>
  <sheetViews>
    <sheetView showGridLines="0" showZeros="0" tabSelected="1" zoomScaleSheetLayoutView="100" workbookViewId="0" topLeftCell="A1">
      <selection activeCell="I5" sqref="I5:N5"/>
    </sheetView>
  </sheetViews>
  <sheetFormatPr defaultColWidth="9.00390625" defaultRowHeight="13.5" zeroHeight="1"/>
  <cols>
    <col min="1" max="1" width="4.00390625" style="0" customWidth="1"/>
    <col min="2" max="45" width="3.50390625" style="0" customWidth="1"/>
    <col min="46" max="46" width="7.125" style="51" hidden="1" customWidth="1"/>
    <col min="47" max="48" width="24.375" style="0" hidden="1" customWidth="1"/>
    <col min="49" max="49" width="43.00390625" style="0" hidden="1" customWidth="1"/>
    <col min="50" max="56" width="24.375" style="0" hidden="1" customWidth="1"/>
    <col min="57" max="57" width="9.00390625" style="0" hidden="1" customWidth="1"/>
    <col min="58" max="58" width="5.125" style="0" hidden="1" customWidth="1"/>
    <col min="59" max="60" width="24.375" style="0" hidden="1" customWidth="1"/>
    <col min="61" max="61" width="36.50390625" style="0" hidden="1" customWidth="1"/>
    <col min="62" max="63" width="27.50390625" style="0" hidden="1" customWidth="1"/>
    <col min="64" max="67" width="24.375" style="0" hidden="1" customWidth="1"/>
    <col min="68" max="68" width="27.125" style="0" hidden="1" customWidth="1"/>
    <col min="69" max="69" width="24.375" style="0" hidden="1" customWidth="1"/>
    <col min="70" max="70" width="9.00390625" style="0" hidden="1" customWidth="1"/>
    <col min="71" max="71" width="22.625" style="0" hidden="1" customWidth="1"/>
    <col min="72" max="77" width="0" style="0" hidden="1" customWidth="1"/>
  </cols>
  <sheetData>
    <row r="1" ht="30" customHeight="1">
      <c r="A1" s="474" t="s">
        <v>1701</v>
      </c>
    </row>
    <row r="2" spans="1:75" ht="24" customHeight="1">
      <c r="A2" s="779" t="s">
        <v>1681</v>
      </c>
      <c r="B2" s="779"/>
      <c r="C2" s="779"/>
      <c r="D2" s="779"/>
      <c r="E2" s="779"/>
      <c r="F2" s="779"/>
      <c r="G2" s="779"/>
      <c r="H2" s="779"/>
      <c r="I2" s="779"/>
      <c r="J2" s="779"/>
      <c r="K2" s="779"/>
      <c r="L2" s="779"/>
      <c r="M2" s="779"/>
      <c r="N2" s="779"/>
      <c r="O2" s="779"/>
      <c r="P2" s="779"/>
      <c r="Q2" s="779"/>
      <c r="R2" s="779"/>
      <c r="S2" s="779"/>
      <c r="T2" s="779"/>
      <c r="U2" s="779"/>
      <c r="V2" s="779"/>
      <c r="W2" s="779"/>
      <c r="X2" s="779"/>
      <c r="Y2" s="779"/>
      <c r="Z2" s="779"/>
      <c r="AA2" s="779"/>
      <c r="AB2" s="779"/>
      <c r="AC2" s="779"/>
      <c r="AD2" s="779"/>
      <c r="AE2" s="779"/>
      <c r="AF2" s="779"/>
      <c r="AG2" s="779"/>
      <c r="AH2" s="779"/>
      <c r="AI2" s="779"/>
      <c r="AJ2" s="779"/>
      <c r="AK2" s="779"/>
      <c r="AL2" s="779"/>
      <c r="AM2" s="779"/>
      <c r="AN2" s="779"/>
      <c r="AO2" s="779"/>
      <c r="AP2" s="779"/>
      <c r="AQ2" s="779"/>
      <c r="AR2" s="779"/>
      <c r="AS2" s="779"/>
      <c r="AT2" s="309"/>
      <c r="AU2" s="310"/>
      <c r="AV2" s="310"/>
      <c r="AW2" s="310"/>
      <c r="AX2" s="310"/>
      <c r="AY2" s="310"/>
      <c r="AZ2" s="310"/>
      <c r="BA2" s="310"/>
      <c r="BB2" s="310"/>
      <c r="BC2" s="310"/>
      <c r="BD2" s="310"/>
      <c r="BE2" s="310"/>
      <c r="BF2" s="310"/>
      <c r="BG2" s="310"/>
      <c r="BH2" s="310"/>
      <c r="BI2" s="310"/>
      <c r="BJ2" s="310"/>
      <c r="BK2" s="310"/>
      <c r="BL2" s="310"/>
      <c r="BM2" s="310"/>
      <c r="BN2" s="310"/>
      <c r="BO2" s="310"/>
      <c r="BP2" s="310"/>
      <c r="BQ2" s="310"/>
      <c r="BR2" s="310"/>
      <c r="BS2" s="310"/>
      <c r="BT2" s="310"/>
      <c r="BU2" s="310"/>
      <c r="BV2" s="310"/>
      <c r="BW2" s="310"/>
    </row>
    <row r="3" spans="1:75" ht="24" customHeight="1">
      <c r="A3" s="563" t="s">
        <v>677</v>
      </c>
      <c r="B3" s="563"/>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3"/>
      <c r="AO3" s="563"/>
      <c r="AP3" s="563"/>
      <c r="AQ3" s="563"/>
      <c r="AR3" s="563"/>
      <c r="AS3" s="563"/>
      <c r="AT3" s="309"/>
      <c r="AU3" s="310"/>
      <c r="AV3" s="310"/>
      <c r="AW3" s="310"/>
      <c r="AX3" s="310"/>
      <c r="AY3" s="310"/>
      <c r="AZ3" s="310"/>
      <c r="BA3" s="310"/>
      <c r="BB3" s="310"/>
      <c r="BC3" s="310"/>
      <c r="BD3" s="310"/>
      <c r="BE3" s="310"/>
      <c r="BF3" s="310"/>
      <c r="BG3" s="310"/>
      <c r="BH3" s="310"/>
      <c r="BI3" s="310"/>
      <c r="BJ3" s="310"/>
      <c r="BK3" s="310"/>
      <c r="BL3" s="310"/>
      <c r="BM3" s="310"/>
      <c r="BN3" s="310"/>
      <c r="BO3" s="310"/>
      <c r="BP3" s="310"/>
      <c r="BQ3" s="310"/>
      <c r="BR3" s="310"/>
      <c r="BS3" s="310"/>
      <c r="BT3" s="310"/>
      <c r="BU3" s="310"/>
      <c r="BV3" s="310"/>
      <c r="BW3" s="310"/>
    </row>
    <row r="4" spans="1:75" ht="30" customHeight="1" thickBot="1">
      <c r="A4" s="311" t="s">
        <v>115</v>
      </c>
      <c r="B4" s="56"/>
      <c r="C4" s="56"/>
      <c r="D4" s="56"/>
      <c r="E4" s="56"/>
      <c r="F4" s="56"/>
      <c r="G4" s="56"/>
      <c r="H4" s="56"/>
      <c r="I4" s="312"/>
      <c r="J4" s="312"/>
      <c r="K4" s="312"/>
      <c r="L4" s="313"/>
      <c r="M4" s="313"/>
      <c r="N4" s="313"/>
      <c r="O4" s="313"/>
      <c r="P4" s="313"/>
      <c r="Q4" s="313"/>
      <c r="R4" s="313"/>
      <c r="S4" s="313"/>
      <c r="T4" s="313"/>
      <c r="U4" s="313"/>
      <c r="V4" s="313"/>
      <c r="W4" s="313"/>
      <c r="X4" s="313"/>
      <c r="Y4" s="313"/>
      <c r="Z4" s="313"/>
      <c r="AA4" s="313"/>
      <c r="AB4" s="56"/>
      <c r="AC4" s="56"/>
      <c r="AD4" s="56"/>
      <c r="AE4" s="56"/>
      <c r="AF4" s="56"/>
      <c r="AG4" s="56"/>
      <c r="AH4" s="56"/>
      <c r="AI4" s="56"/>
      <c r="AJ4" s="56"/>
      <c r="AK4" s="56"/>
      <c r="AL4" s="56"/>
      <c r="AM4" s="56"/>
      <c r="AN4" s="56"/>
      <c r="AO4" s="56"/>
      <c r="AP4" s="56"/>
      <c r="AQ4" s="56"/>
      <c r="AR4" s="56"/>
      <c r="AS4" s="56"/>
      <c r="AT4" s="84" t="s">
        <v>1475</v>
      </c>
      <c r="AU4" s="310" t="s">
        <v>376</v>
      </c>
      <c r="AV4" s="310" t="s">
        <v>300</v>
      </c>
      <c r="AW4" s="314" t="s">
        <v>404</v>
      </c>
      <c r="AX4" s="310" t="s">
        <v>124</v>
      </c>
      <c r="AY4" s="310" t="s">
        <v>306</v>
      </c>
      <c r="AZ4" s="310" t="s">
        <v>161</v>
      </c>
      <c r="BA4" s="310" t="s">
        <v>377</v>
      </c>
      <c r="BB4" s="310" t="s">
        <v>378</v>
      </c>
      <c r="BC4" s="310">
        <v>0</v>
      </c>
      <c r="BD4" s="315" t="s">
        <v>379</v>
      </c>
      <c r="BE4" s="310" t="s">
        <v>390</v>
      </c>
      <c r="BF4" s="310" t="s">
        <v>390</v>
      </c>
      <c r="BG4" s="310" t="s">
        <v>391</v>
      </c>
      <c r="BH4" s="310" t="s">
        <v>392</v>
      </c>
      <c r="BI4" s="310" t="s">
        <v>393</v>
      </c>
      <c r="BJ4" s="310" t="s">
        <v>674</v>
      </c>
      <c r="BK4" s="310" t="s">
        <v>394</v>
      </c>
      <c r="BL4" s="310" t="s">
        <v>395</v>
      </c>
      <c r="BM4" s="310" t="s">
        <v>396</v>
      </c>
      <c r="BN4" s="310" t="s">
        <v>397</v>
      </c>
      <c r="BO4" s="310" t="s">
        <v>172</v>
      </c>
      <c r="BP4" s="310" t="s">
        <v>398</v>
      </c>
      <c r="BQ4" s="310" t="s">
        <v>399</v>
      </c>
      <c r="BR4" s="310" t="s">
        <v>248</v>
      </c>
      <c r="BS4" s="310" t="s">
        <v>400</v>
      </c>
      <c r="BT4" s="310" t="s">
        <v>376</v>
      </c>
      <c r="BU4" s="310" t="s">
        <v>375</v>
      </c>
      <c r="BV4" s="310" t="s">
        <v>379</v>
      </c>
      <c r="BW4" s="310" t="s">
        <v>379</v>
      </c>
    </row>
    <row r="5" spans="1:75" ht="18" customHeight="1" thickBot="1" thickTop="1">
      <c r="A5" s="316"/>
      <c r="B5" s="759" t="s">
        <v>1472</v>
      </c>
      <c r="C5" s="759"/>
      <c r="D5" s="759"/>
      <c r="E5" s="759"/>
      <c r="F5" s="760" t="str">
        <f>IF(I5="※リストから選択して下さい","【※選択】","【入力済】")</f>
        <v>【※選択】</v>
      </c>
      <c r="G5" s="760"/>
      <c r="H5" s="760"/>
      <c r="I5" s="780" t="s">
        <v>379</v>
      </c>
      <c r="J5" s="781"/>
      <c r="K5" s="781"/>
      <c r="L5" s="781"/>
      <c r="M5" s="781"/>
      <c r="N5" s="782"/>
      <c r="O5" s="313"/>
      <c r="P5" s="360" t="s">
        <v>1473</v>
      </c>
      <c r="Q5" s="360"/>
      <c r="R5" s="360"/>
      <c r="S5" s="360"/>
      <c r="T5" s="313"/>
      <c r="U5" s="313"/>
      <c r="V5" s="313"/>
      <c r="W5" s="313"/>
      <c r="X5" s="313"/>
      <c r="Y5" s="313"/>
      <c r="Z5" s="313"/>
      <c r="AA5" s="313"/>
      <c r="AB5" s="56"/>
      <c r="AC5" s="56"/>
      <c r="AD5" s="56"/>
      <c r="AE5" s="56"/>
      <c r="AF5" s="56"/>
      <c r="AG5" s="56"/>
      <c r="AH5" s="56"/>
      <c r="AI5" s="56"/>
      <c r="AJ5" s="56"/>
      <c r="AK5" s="56"/>
      <c r="AL5" s="56"/>
      <c r="AM5" s="56"/>
      <c r="AN5" s="56"/>
      <c r="AO5" s="56"/>
      <c r="AP5" s="56"/>
      <c r="AQ5" s="56"/>
      <c r="AR5" s="56"/>
      <c r="AS5" s="56"/>
      <c r="AT5" s="84" t="s">
        <v>1476</v>
      </c>
      <c r="AU5" s="310" t="s">
        <v>403</v>
      </c>
      <c r="AV5" s="310" t="s">
        <v>301</v>
      </c>
      <c r="AW5" s="314" t="s">
        <v>422</v>
      </c>
      <c r="AX5" s="310" t="s">
        <v>125</v>
      </c>
      <c r="AY5" s="310" t="s">
        <v>307</v>
      </c>
      <c r="AZ5" s="310" t="s">
        <v>162</v>
      </c>
      <c r="BA5" s="310" t="s">
        <v>405</v>
      </c>
      <c r="BB5" s="310" t="s">
        <v>406</v>
      </c>
      <c r="BC5" s="310">
        <v>1</v>
      </c>
      <c r="BD5" s="319">
        <v>41619</v>
      </c>
      <c r="BE5" s="310">
        <v>1</v>
      </c>
      <c r="BF5" s="310" t="s">
        <v>407</v>
      </c>
      <c r="BG5" s="310" t="s">
        <v>408</v>
      </c>
      <c r="BH5" s="310" t="s">
        <v>409</v>
      </c>
      <c r="BI5" s="310" t="s">
        <v>410</v>
      </c>
      <c r="BJ5" s="310" t="s">
        <v>411</v>
      </c>
      <c r="BK5" s="310" t="s">
        <v>675</v>
      </c>
      <c r="BL5" s="310" t="s">
        <v>412</v>
      </c>
      <c r="BM5" s="310">
        <v>1</v>
      </c>
      <c r="BN5" s="310" t="s">
        <v>413</v>
      </c>
      <c r="BO5" s="310" t="s">
        <v>173</v>
      </c>
      <c r="BP5" s="310" t="s">
        <v>414</v>
      </c>
      <c r="BQ5" s="310" t="s">
        <v>415</v>
      </c>
      <c r="BR5" s="310" t="s">
        <v>249</v>
      </c>
      <c r="BS5" s="310" t="s">
        <v>417</v>
      </c>
      <c r="BT5" s="310" t="s">
        <v>403</v>
      </c>
      <c r="BU5" s="310" t="s">
        <v>428</v>
      </c>
      <c r="BV5" s="310"/>
      <c r="BW5" s="310" t="s">
        <v>419</v>
      </c>
    </row>
    <row r="6" spans="1:75" ht="9.75" customHeight="1" thickTop="1">
      <c r="A6" s="316"/>
      <c r="B6" s="317"/>
      <c r="C6" s="317"/>
      <c r="D6" s="317"/>
      <c r="E6" s="317"/>
      <c r="F6" s="318"/>
      <c r="G6" s="318"/>
      <c r="H6" s="318"/>
      <c r="I6" s="312"/>
      <c r="J6" s="312"/>
      <c r="K6" s="312"/>
      <c r="L6" s="313"/>
      <c r="M6" s="313"/>
      <c r="N6" s="313"/>
      <c r="O6" s="313"/>
      <c r="P6" s="313"/>
      <c r="Q6" s="313"/>
      <c r="R6" s="313"/>
      <c r="S6" s="313"/>
      <c r="T6" s="313"/>
      <c r="U6" s="313"/>
      <c r="V6" s="313"/>
      <c r="W6" s="313"/>
      <c r="X6" s="313"/>
      <c r="Y6" s="313"/>
      <c r="Z6" s="313"/>
      <c r="AA6" s="313"/>
      <c r="AB6" s="56"/>
      <c r="AC6" s="56"/>
      <c r="AD6" s="56"/>
      <c r="AE6" s="56"/>
      <c r="AF6" s="56"/>
      <c r="AG6" s="56"/>
      <c r="AH6" s="56"/>
      <c r="AI6" s="56"/>
      <c r="AJ6" s="56"/>
      <c r="AK6" s="56"/>
      <c r="AL6" s="56"/>
      <c r="AM6" s="56"/>
      <c r="AN6" s="56"/>
      <c r="AO6" s="56"/>
      <c r="AP6" s="56"/>
      <c r="AQ6" s="56"/>
      <c r="AR6" s="56"/>
      <c r="AS6" s="56"/>
      <c r="AT6" s="84" t="s">
        <v>1477</v>
      </c>
      <c r="AU6" s="310" t="s">
        <v>379</v>
      </c>
      <c r="AV6" t="s">
        <v>302</v>
      </c>
      <c r="AW6" s="314" t="s">
        <v>166</v>
      </c>
      <c r="AX6" s="310" t="s">
        <v>379</v>
      </c>
      <c r="AY6" s="442" t="s">
        <v>379</v>
      </c>
      <c r="AZ6" s="310" t="s">
        <v>379</v>
      </c>
      <c r="BA6" s="320" t="s">
        <v>667</v>
      </c>
      <c r="BB6" s="321" t="s">
        <v>665</v>
      </c>
      <c r="BC6" s="310">
        <v>2</v>
      </c>
      <c r="BD6" s="319">
        <v>41620</v>
      </c>
      <c r="BE6" s="310">
        <f aca="true" t="shared" si="0" ref="BE6:BE38">BE5+1</f>
        <v>2</v>
      </c>
      <c r="BF6" s="320" t="s">
        <v>660</v>
      </c>
      <c r="BG6" s="310" t="s">
        <v>425</v>
      </c>
      <c r="BH6" s="310" t="s">
        <v>379</v>
      </c>
      <c r="BI6" s="322" t="s">
        <v>426</v>
      </c>
      <c r="BJ6" s="310" t="s">
        <v>379</v>
      </c>
      <c r="BK6" s="310" t="s">
        <v>379</v>
      </c>
      <c r="BL6" s="310" t="s">
        <v>379</v>
      </c>
      <c r="BM6" s="310">
        <v>2</v>
      </c>
      <c r="BN6" s="310" t="s">
        <v>427</v>
      </c>
      <c r="BO6" s="310" t="s">
        <v>379</v>
      </c>
      <c r="BP6" s="310" t="s">
        <v>379</v>
      </c>
      <c r="BQ6" s="310" t="s">
        <v>379</v>
      </c>
      <c r="BR6" s="310" t="s">
        <v>379</v>
      </c>
      <c r="BS6" s="310" t="s">
        <v>379</v>
      </c>
      <c r="BT6" s="310" t="s">
        <v>379</v>
      </c>
      <c r="BU6" s="310" t="s">
        <v>434</v>
      </c>
      <c r="BV6" s="310"/>
      <c r="BW6" s="310" t="s">
        <v>430</v>
      </c>
    </row>
    <row r="7" spans="1:75" ht="21.75" customHeight="1">
      <c r="A7" s="316"/>
      <c r="B7" s="759" t="s">
        <v>402</v>
      </c>
      <c r="C7" s="759"/>
      <c r="D7" s="759"/>
      <c r="E7" s="759"/>
      <c r="F7" s="760" t="str">
        <f>IF(I7="","【※入力】","【入力済】")</f>
        <v>【※入力】</v>
      </c>
      <c r="G7" s="760"/>
      <c r="H7" s="760"/>
      <c r="I7" s="784"/>
      <c r="J7" s="785"/>
      <c r="K7" s="785"/>
      <c r="L7" s="785"/>
      <c r="M7" s="785"/>
      <c r="N7" s="785"/>
      <c r="O7" s="785"/>
      <c r="P7" s="785"/>
      <c r="Q7" s="785"/>
      <c r="R7" s="785"/>
      <c r="S7" s="785"/>
      <c r="T7" s="785"/>
      <c r="U7" s="785"/>
      <c r="V7" s="785"/>
      <c r="W7" s="785"/>
      <c r="X7" s="785"/>
      <c r="Y7" s="785"/>
      <c r="Z7" s="785"/>
      <c r="AA7" s="785"/>
      <c r="AB7" s="785"/>
      <c r="AC7" s="785"/>
      <c r="AD7" s="785"/>
      <c r="AE7" s="785"/>
      <c r="AF7" s="785"/>
      <c r="AG7" s="785"/>
      <c r="AH7" s="786"/>
      <c r="AI7" s="323"/>
      <c r="AJ7" s="56"/>
      <c r="AK7" s="324"/>
      <c r="AL7" s="56"/>
      <c r="AM7" s="56"/>
      <c r="AN7" s="56"/>
      <c r="AO7" s="56"/>
      <c r="AP7" s="56"/>
      <c r="AQ7" s="56"/>
      <c r="AR7" s="56"/>
      <c r="AS7" s="56"/>
      <c r="AT7" s="84" t="s">
        <v>1478</v>
      </c>
      <c r="AU7" s="310"/>
      <c r="AV7" s="310" t="s">
        <v>303</v>
      </c>
      <c r="AW7" s="310" t="s">
        <v>379</v>
      </c>
      <c r="AY7" s="310"/>
      <c r="AZ7" s="310"/>
      <c r="BA7" s="310" t="s">
        <v>379</v>
      </c>
      <c r="BB7" s="310"/>
      <c r="BC7" s="310">
        <v>3</v>
      </c>
      <c r="BD7" s="319">
        <v>41621</v>
      </c>
      <c r="BE7" s="310">
        <f t="shared" si="0"/>
        <v>3</v>
      </c>
      <c r="BF7" s="320" t="s">
        <v>661</v>
      </c>
      <c r="BG7" s="310" t="s">
        <v>433</v>
      </c>
      <c r="BH7" s="310"/>
      <c r="BI7" s="310" t="s">
        <v>673</v>
      </c>
      <c r="BJ7" s="310"/>
      <c r="BK7" s="310"/>
      <c r="BL7" s="310"/>
      <c r="BM7" s="310">
        <v>3</v>
      </c>
      <c r="BN7" s="310" t="s">
        <v>379</v>
      </c>
      <c r="BO7" s="310"/>
      <c r="BP7" s="310"/>
      <c r="BQ7" s="310"/>
      <c r="BR7" s="310"/>
      <c r="BS7" s="310"/>
      <c r="BT7" s="310"/>
      <c r="BU7" s="310" t="s">
        <v>437</v>
      </c>
      <c r="BV7" s="310" t="s">
        <v>418</v>
      </c>
      <c r="BW7" s="310"/>
    </row>
    <row r="8" spans="1:75" s="476" customFormat="1" ht="12.75" customHeight="1">
      <c r="A8" s="316"/>
      <c r="B8" s="316"/>
      <c r="C8" s="316"/>
      <c r="D8" s="316"/>
      <c r="E8" s="316"/>
      <c r="F8" s="316"/>
      <c r="G8" s="316"/>
      <c r="H8" s="316"/>
      <c r="I8" s="783" t="s">
        <v>420</v>
      </c>
      <c r="J8" s="783"/>
      <c r="K8" s="783"/>
      <c r="L8" s="783"/>
      <c r="M8" s="783"/>
      <c r="N8" s="783" t="s">
        <v>421</v>
      </c>
      <c r="O8" s="783"/>
      <c r="P8" s="783"/>
      <c r="Q8" s="783"/>
      <c r="R8" s="783"/>
      <c r="S8" s="783"/>
      <c r="T8" s="783"/>
      <c r="U8" s="783"/>
      <c r="V8" s="783"/>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25" t="s">
        <v>1479</v>
      </c>
      <c r="AU8" s="84"/>
      <c r="AV8" s="476" t="s">
        <v>304</v>
      </c>
      <c r="AW8" s="477"/>
      <c r="AX8" s="325"/>
      <c r="AY8" s="325"/>
      <c r="AZ8" s="325"/>
      <c r="BA8" s="325"/>
      <c r="BB8" s="325"/>
      <c r="BC8" s="84">
        <v>4</v>
      </c>
      <c r="BD8" s="319">
        <v>41622</v>
      </c>
      <c r="BE8" s="84">
        <f t="shared" si="0"/>
        <v>4</v>
      </c>
      <c r="BF8" s="478" t="s">
        <v>662</v>
      </c>
      <c r="BG8" s="84" t="s">
        <v>436</v>
      </c>
      <c r="BH8" s="84"/>
      <c r="BI8" s="84" t="s">
        <v>379</v>
      </c>
      <c r="BJ8" s="84"/>
      <c r="BK8" s="84"/>
      <c r="BL8" s="84"/>
      <c r="BM8" s="84">
        <v>4</v>
      </c>
      <c r="BN8" s="84"/>
      <c r="BO8" s="84"/>
      <c r="BP8" s="84"/>
      <c r="BQ8" s="84"/>
      <c r="BR8" s="84"/>
      <c r="BS8" s="84"/>
      <c r="BT8" s="84"/>
      <c r="BU8" s="84" t="s">
        <v>440</v>
      </c>
      <c r="BV8" s="84" t="s">
        <v>429</v>
      </c>
      <c r="BW8" s="325"/>
    </row>
    <row r="9" spans="1:75" ht="18" customHeight="1">
      <c r="A9" s="316"/>
      <c r="B9" s="775" t="s">
        <v>431</v>
      </c>
      <c r="C9" s="775"/>
      <c r="D9" s="775"/>
      <c r="E9" s="775"/>
      <c r="F9" s="760" t="str">
        <f>IF(W9=2,"【入力済】","【※入力】")</f>
        <v>【※入力】</v>
      </c>
      <c r="G9" s="760"/>
      <c r="H9" s="760"/>
      <c r="I9" s="774"/>
      <c r="J9" s="774"/>
      <c r="K9" s="774"/>
      <c r="L9" s="774"/>
      <c r="M9" s="774"/>
      <c r="N9" s="774"/>
      <c r="O9" s="774"/>
      <c r="P9" s="774"/>
      <c r="Q9" s="774"/>
      <c r="R9" s="774"/>
      <c r="S9" s="774"/>
      <c r="T9" s="774"/>
      <c r="U9" s="774"/>
      <c r="V9" s="774"/>
      <c r="W9" s="326">
        <f>COUNTA(I9:V9)</f>
        <v>0</v>
      </c>
      <c r="X9" s="313"/>
      <c r="Y9" s="313"/>
      <c r="Z9" s="313"/>
      <c r="AA9" s="313"/>
      <c r="AB9" s="56"/>
      <c r="AC9" s="56"/>
      <c r="AD9" s="56"/>
      <c r="AE9" s="56"/>
      <c r="AF9" s="56"/>
      <c r="AG9" s="56"/>
      <c r="AH9" s="56"/>
      <c r="AI9" s="56"/>
      <c r="AJ9" s="56"/>
      <c r="AK9" s="56"/>
      <c r="AL9" s="56"/>
      <c r="AM9" s="56"/>
      <c r="AN9" s="56"/>
      <c r="AO9" s="56"/>
      <c r="AP9" s="56"/>
      <c r="AQ9" s="56"/>
      <c r="AR9" s="56"/>
      <c r="AS9" s="56"/>
      <c r="AT9" s="84" t="s">
        <v>1480</v>
      </c>
      <c r="AU9" s="310"/>
      <c r="AV9" s="441" t="s">
        <v>663</v>
      </c>
      <c r="AX9" s="310"/>
      <c r="AY9" s="310"/>
      <c r="AZ9" s="310"/>
      <c r="BA9" s="310"/>
      <c r="BB9" s="310"/>
      <c r="BC9" s="310">
        <v>5</v>
      </c>
      <c r="BD9" s="319">
        <v>41623</v>
      </c>
      <c r="BE9" s="310">
        <f t="shared" si="0"/>
        <v>5</v>
      </c>
      <c r="BF9" s="310" t="s">
        <v>424</v>
      </c>
      <c r="BG9" s="310" t="s">
        <v>439</v>
      </c>
      <c r="BH9" s="310"/>
      <c r="BI9" s="310"/>
      <c r="BJ9" s="310"/>
      <c r="BK9" s="310"/>
      <c r="BL9" s="310"/>
      <c r="BM9" s="310">
        <v>5</v>
      </c>
      <c r="BN9" s="310"/>
      <c r="BO9" s="310"/>
      <c r="BP9" s="310"/>
      <c r="BQ9" s="310"/>
      <c r="BR9" s="310"/>
      <c r="BS9" s="310"/>
      <c r="BT9" s="310"/>
      <c r="BU9" s="310" t="s">
        <v>444</v>
      </c>
      <c r="BV9" s="310"/>
      <c r="BW9" s="310"/>
    </row>
    <row r="10" spans="1:75" ht="18" customHeight="1">
      <c r="A10" s="316"/>
      <c r="B10" s="775" t="s">
        <v>650</v>
      </c>
      <c r="C10" s="775"/>
      <c r="D10" s="775"/>
      <c r="E10" s="775"/>
      <c r="F10" s="760" t="str">
        <f>IF(I10="※リストから選択して下さい","【※選択】","【入力済】")</f>
        <v>【※選択】</v>
      </c>
      <c r="G10" s="760"/>
      <c r="H10" s="760"/>
      <c r="I10" s="776" t="s">
        <v>1206</v>
      </c>
      <c r="J10" s="777"/>
      <c r="K10" s="777"/>
      <c r="L10" s="777"/>
      <c r="M10" s="777"/>
      <c r="N10" s="777"/>
      <c r="O10" s="777"/>
      <c r="P10" s="777"/>
      <c r="Q10" s="777"/>
      <c r="R10" s="777"/>
      <c r="S10" s="777"/>
      <c r="T10" s="777"/>
      <c r="U10" s="777"/>
      <c r="V10" s="778"/>
      <c r="W10" s="313"/>
      <c r="X10" s="313"/>
      <c r="Y10" s="313"/>
      <c r="Z10" s="313"/>
      <c r="AA10" s="313"/>
      <c r="AB10" s="56"/>
      <c r="AC10" s="56"/>
      <c r="AD10" s="56"/>
      <c r="AE10" s="56"/>
      <c r="AF10" s="56"/>
      <c r="AG10" s="56"/>
      <c r="AH10" s="56"/>
      <c r="AI10" s="56"/>
      <c r="AJ10" s="56"/>
      <c r="AK10" s="56"/>
      <c r="AL10" s="56"/>
      <c r="AM10" s="56"/>
      <c r="AN10" s="56"/>
      <c r="AO10" s="56"/>
      <c r="AP10" s="56"/>
      <c r="AQ10" s="56"/>
      <c r="AR10" s="56"/>
      <c r="AS10" s="56"/>
      <c r="AT10" s="84" t="s">
        <v>1474</v>
      </c>
      <c r="AU10" s="310"/>
      <c r="AV10" s="310"/>
      <c r="AW10" s="310"/>
      <c r="AX10" s="310"/>
      <c r="AY10" s="310"/>
      <c r="AZ10" s="310"/>
      <c r="BA10" s="310"/>
      <c r="BB10" s="310"/>
      <c r="BC10" s="310">
        <v>6</v>
      </c>
      <c r="BD10" s="319">
        <v>41624</v>
      </c>
      <c r="BE10" s="310">
        <f t="shared" si="0"/>
        <v>6</v>
      </c>
      <c r="BF10" s="310" t="s">
        <v>432</v>
      </c>
      <c r="BG10" s="310" t="s">
        <v>443</v>
      </c>
      <c r="BH10" s="310"/>
      <c r="BI10" s="310"/>
      <c r="BJ10" s="310"/>
      <c r="BK10" s="310"/>
      <c r="BL10" s="310"/>
      <c r="BM10" s="310" t="s">
        <v>379</v>
      </c>
      <c r="BN10" s="310"/>
      <c r="BO10" s="310"/>
      <c r="BP10" s="310"/>
      <c r="BQ10" s="310"/>
      <c r="BR10" s="310"/>
      <c r="BS10" s="310"/>
      <c r="BT10" s="310"/>
      <c r="BU10" s="310" t="s">
        <v>449</v>
      </c>
      <c r="BV10" s="310"/>
      <c r="BW10" s="310"/>
    </row>
    <row r="11" spans="1:75" ht="31.5" customHeight="1">
      <c r="A11" s="56"/>
      <c r="B11" s="327" t="s">
        <v>349</v>
      </c>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441" t="s">
        <v>663</v>
      </c>
      <c r="AU11" s="310"/>
      <c r="AV11" s="310"/>
      <c r="AW11" s="310"/>
      <c r="AX11" s="310"/>
      <c r="AY11" s="310"/>
      <c r="AZ11" s="310"/>
      <c r="BA11" s="310"/>
      <c r="BB11" s="310"/>
      <c r="BC11" s="310">
        <v>7</v>
      </c>
      <c r="BD11" s="319">
        <v>41625</v>
      </c>
      <c r="BE11" s="310">
        <f t="shared" si="0"/>
        <v>7</v>
      </c>
      <c r="BF11" s="310" t="s">
        <v>435</v>
      </c>
      <c r="BG11" s="310" t="s">
        <v>448</v>
      </c>
      <c r="BH11" s="310"/>
      <c r="BI11" s="310"/>
      <c r="BJ11" s="310"/>
      <c r="BK11" s="310"/>
      <c r="BL11" s="310"/>
      <c r="BM11" s="310"/>
      <c r="BN11" s="310"/>
      <c r="BO11" s="310"/>
      <c r="BP11" s="310"/>
      <c r="BQ11" s="310"/>
      <c r="BR11" s="310"/>
      <c r="BS11" s="310"/>
      <c r="BT11" s="310"/>
      <c r="BU11" s="310" t="s">
        <v>452</v>
      </c>
      <c r="BV11" s="310"/>
      <c r="BW11" s="310"/>
    </row>
    <row r="12" spans="1:75" ht="18" customHeight="1">
      <c r="A12" s="56"/>
      <c r="B12" s="759" t="s">
        <v>441</v>
      </c>
      <c r="C12" s="759"/>
      <c r="D12" s="759"/>
      <c r="E12" s="759"/>
      <c r="F12" s="760" t="str">
        <f aca="true" t="shared" si="1" ref="F12:F19">IF(I12="","【※入力】","【入力済】")</f>
        <v>【※入力】</v>
      </c>
      <c r="G12" s="760"/>
      <c r="H12" s="760"/>
      <c r="I12" s="787"/>
      <c r="J12" s="788"/>
      <c r="K12" s="788"/>
      <c r="L12" s="788"/>
      <c r="M12" s="788"/>
      <c r="N12" s="788"/>
      <c r="O12" s="789"/>
      <c r="P12" s="56" t="s">
        <v>122</v>
      </c>
      <c r="Q12" s="375" t="s">
        <v>1694</v>
      </c>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84"/>
      <c r="AU12" s="310"/>
      <c r="AV12" s="310"/>
      <c r="AW12" s="310"/>
      <c r="AX12" s="310"/>
      <c r="AY12" s="310"/>
      <c r="AZ12" s="310"/>
      <c r="BA12" s="310"/>
      <c r="BB12" s="310"/>
      <c r="BC12" s="310">
        <v>8</v>
      </c>
      <c r="BD12" s="319">
        <v>41626</v>
      </c>
      <c r="BE12" s="310">
        <f t="shared" si="0"/>
        <v>8</v>
      </c>
      <c r="BF12" s="310" t="s">
        <v>438</v>
      </c>
      <c r="BG12" s="310" t="s">
        <v>451</v>
      </c>
      <c r="BH12" s="310"/>
      <c r="BI12" s="310"/>
      <c r="BJ12" s="310"/>
      <c r="BK12" s="310"/>
      <c r="BL12" s="310"/>
      <c r="BM12" s="310"/>
      <c r="BN12" s="310"/>
      <c r="BO12" s="310"/>
      <c r="BP12" s="310"/>
      <c r="BQ12" s="310"/>
      <c r="BR12" s="310"/>
      <c r="BS12" s="310"/>
      <c r="BT12" s="310"/>
      <c r="BU12" s="310" t="s">
        <v>456</v>
      </c>
      <c r="BV12" s="310"/>
      <c r="BW12" s="310"/>
    </row>
    <row r="13" spans="1:75" ht="18" customHeight="1">
      <c r="A13" s="56"/>
      <c r="B13" s="759" t="s">
        <v>445</v>
      </c>
      <c r="C13" s="759"/>
      <c r="D13" s="759"/>
      <c r="E13" s="759"/>
      <c r="F13" s="760" t="str">
        <f t="shared" si="1"/>
        <v>【※入力】</v>
      </c>
      <c r="G13" s="760"/>
      <c r="H13" s="760"/>
      <c r="I13" s="535"/>
      <c r="J13" s="764"/>
      <c r="K13" s="764"/>
      <c r="L13" s="764"/>
      <c r="M13" s="764"/>
      <c r="N13" s="764"/>
      <c r="O13" s="764"/>
      <c r="P13" s="764"/>
      <c r="Q13" s="764"/>
      <c r="R13" s="764"/>
      <c r="S13" s="764"/>
      <c r="T13" s="764"/>
      <c r="U13" s="764"/>
      <c r="V13" s="764"/>
      <c r="W13" s="764"/>
      <c r="X13" s="764"/>
      <c r="Y13" s="764"/>
      <c r="Z13" s="764"/>
      <c r="AA13" s="765"/>
      <c r="AB13" s="328" t="s">
        <v>446</v>
      </c>
      <c r="AC13" s="56"/>
      <c r="AD13" s="56"/>
      <c r="AE13" s="56"/>
      <c r="AF13" s="56"/>
      <c r="AG13" s="56"/>
      <c r="AH13" s="56"/>
      <c r="AI13" s="56"/>
      <c r="AJ13" s="56"/>
      <c r="AK13" s="56"/>
      <c r="AL13" s="56"/>
      <c r="AM13" s="56"/>
      <c r="AN13" s="56"/>
      <c r="AO13" s="56"/>
      <c r="AP13" s="56"/>
      <c r="AQ13" s="56"/>
      <c r="AR13" s="56"/>
      <c r="AS13" s="56"/>
      <c r="AT13" s="84" t="s">
        <v>651</v>
      </c>
      <c r="AU13" s="310"/>
      <c r="AV13" s="310"/>
      <c r="AW13" s="310"/>
      <c r="AX13" s="310"/>
      <c r="AY13" s="310"/>
      <c r="AZ13" s="310"/>
      <c r="BA13" s="310"/>
      <c r="BB13" s="310"/>
      <c r="BC13" s="310">
        <v>9</v>
      </c>
      <c r="BD13" s="319">
        <v>41627</v>
      </c>
      <c r="BE13" s="310">
        <f t="shared" si="0"/>
        <v>9</v>
      </c>
      <c r="BF13" s="310" t="s">
        <v>442</v>
      </c>
      <c r="BG13" s="310" t="s">
        <v>455</v>
      </c>
      <c r="BH13" s="310"/>
      <c r="BI13" s="310"/>
      <c r="BJ13" s="310"/>
      <c r="BK13" s="310"/>
      <c r="BL13" s="310"/>
      <c r="BM13" s="310"/>
      <c r="BN13" s="310"/>
      <c r="BO13" s="310"/>
      <c r="BP13" s="310"/>
      <c r="BQ13" s="310"/>
      <c r="BR13" s="310"/>
      <c r="BS13" s="310"/>
      <c r="BT13" s="310"/>
      <c r="BU13" s="310" t="s">
        <v>459</v>
      </c>
      <c r="BV13" s="310"/>
      <c r="BW13" s="310"/>
    </row>
    <row r="14" spans="1:75" ht="18" customHeight="1">
      <c r="A14" s="56"/>
      <c r="B14" s="759" t="s">
        <v>421</v>
      </c>
      <c r="C14" s="759"/>
      <c r="D14" s="759"/>
      <c r="E14" s="759"/>
      <c r="F14" s="760" t="str">
        <f t="shared" si="1"/>
        <v>【※入力】</v>
      </c>
      <c r="G14" s="760"/>
      <c r="H14" s="760"/>
      <c r="I14" s="535"/>
      <c r="J14" s="764"/>
      <c r="K14" s="764"/>
      <c r="L14" s="764"/>
      <c r="M14" s="764"/>
      <c r="N14" s="764"/>
      <c r="O14" s="765"/>
      <c r="P14" s="56"/>
      <c r="Q14" s="56" t="s">
        <v>256</v>
      </c>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329" t="s">
        <v>652</v>
      </c>
      <c r="AU14" s="310"/>
      <c r="AV14" s="310"/>
      <c r="AW14" s="310"/>
      <c r="AX14" s="310"/>
      <c r="AY14" s="310"/>
      <c r="AZ14" s="310"/>
      <c r="BA14" s="310"/>
      <c r="BB14" s="310"/>
      <c r="BC14" s="310">
        <v>10</v>
      </c>
      <c r="BD14" s="319">
        <v>41628</v>
      </c>
      <c r="BE14" s="310">
        <f t="shared" si="0"/>
        <v>10</v>
      </c>
      <c r="BF14" s="310" t="s">
        <v>447</v>
      </c>
      <c r="BG14" s="310" t="s">
        <v>379</v>
      </c>
      <c r="BH14" s="310"/>
      <c r="BI14" s="310"/>
      <c r="BJ14" s="310"/>
      <c r="BK14" s="310"/>
      <c r="BL14" s="310"/>
      <c r="BM14" s="310"/>
      <c r="BN14" s="310"/>
      <c r="BO14" s="310"/>
      <c r="BP14" s="310"/>
      <c r="BQ14" s="310"/>
      <c r="BR14" s="310"/>
      <c r="BS14" s="310"/>
      <c r="BT14" s="310"/>
      <c r="BU14" s="310" t="s">
        <v>462</v>
      </c>
      <c r="BV14" s="310"/>
      <c r="BW14" s="310"/>
    </row>
    <row r="15" spans="1:75" ht="18" customHeight="1">
      <c r="A15" s="56"/>
      <c r="B15" s="759" t="s">
        <v>453</v>
      </c>
      <c r="C15" s="759"/>
      <c r="D15" s="759"/>
      <c r="E15" s="759"/>
      <c r="F15" s="760" t="str">
        <f t="shared" si="1"/>
        <v>【※入力】</v>
      </c>
      <c r="G15" s="760"/>
      <c r="H15" s="760"/>
      <c r="I15" s="773"/>
      <c r="J15" s="764"/>
      <c r="K15" s="764"/>
      <c r="L15" s="764"/>
      <c r="M15" s="764"/>
      <c r="N15" s="764"/>
      <c r="O15" s="765"/>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84" t="s">
        <v>653</v>
      </c>
      <c r="AU15" s="310"/>
      <c r="AV15" s="310"/>
      <c r="AW15" s="310"/>
      <c r="AX15" s="310"/>
      <c r="AY15" s="310"/>
      <c r="AZ15" s="310"/>
      <c r="BA15" s="330"/>
      <c r="BB15" s="310"/>
      <c r="BC15" s="310" t="s">
        <v>379</v>
      </c>
      <c r="BD15" s="319">
        <v>41629</v>
      </c>
      <c r="BE15" s="310">
        <f t="shared" si="0"/>
        <v>11</v>
      </c>
      <c r="BF15" s="310" t="s">
        <v>450</v>
      </c>
      <c r="BG15" s="310"/>
      <c r="BH15" s="310"/>
      <c r="BI15" s="310"/>
      <c r="BJ15" s="310"/>
      <c r="BK15" s="310"/>
      <c r="BL15" s="310"/>
      <c r="BM15" s="310"/>
      <c r="BN15" s="310"/>
      <c r="BO15" s="310"/>
      <c r="BP15" s="310"/>
      <c r="BQ15" s="310"/>
      <c r="BR15" s="310"/>
      <c r="BS15" s="310"/>
      <c r="BT15" s="310"/>
      <c r="BU15" s="310" t="s">
        <v>465</v>
      </c>
      <c r="BV15" s="310"/>
      <c r="BW15" s="310"/>
    </row>
    <row r="16" spans="1:75" ht="18" customHeight="1">
      <c r="A16" s="56"/>
      <c r="B16" s="759" t="s">
        <v>457</v>
      </c>
      <c r="C16" s="759"/>
      <c r="D16" s="759"/>
      <c r="E16" s="759"/>
      <c r="F16" s="760" t="str">
        <f t="shared" si="1"/>
        <v>【※入力】</v>
      </c>
      <c r="G16" s="760"/>
      <c r="H16" s="760"/>
      <c r="I16" s="535"/>
      <c r="J16" s="764"/>
      <c r="K16" s="764"/>
      <c r="L16" s="764"/>
      <c r="M16" s="764"/>
      <c r="N16" s="764"/>
      <c r="O16" s="765"/>
      <c r="P16" s="56"/>
      <c r="Q16" s="375" t="s">
        <v>1695</v>
      </c>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84" t="s">
        <v>1206</v>
      </c>
      <c r="AU16" s="310"/>
      <c r="AV16" s="310"/>
      <c r="AW16" s="310"/>
      <c r="AX16" s="310"/>
      <c r="AY16" s="310"/>
      <c r="AZ16" s="310"/>
      <c r="BA16" s="310"/>
      <c r="BB16" s="310"/>
      <c r="BC16" s="310"/>
      <c r="BD16" s="319">
        <v>41630</v>
      </c>
      <c r="BE16" s="310">
        <f t="shared" si="0"/>
        <v>12</v>
      </c>
      <c r="BF16" s="310" t="s">
        <v>454</v>
      </c>
      <c r="BG16" s="310"/>
      <c r="BH16" s="310"/>
      <c r="BI16" s="310"/>
      <c r="BJ16" s="310"/>
      <c r="BK16" s="310"/>
      <c r="BL16" s="310"/>
      <c r="BM16" s="310"/>
      <c r="BN16" s="310"/>
      <c r="BO16" s="310"/>
      <c r="BP16" s="310"/>
      <c r="BQ16" s="310"/>
      <c r="BR16" s="310"/>
      <c r="BS16" s="310"/>
      <c r="BT16" s="310"/>
      <c r="BU16" s="310" t="s">
        <v>468</v>
      </c>
      <c r="BV16" s="310"/>
      <c r="BW16" s="310"/>
    </row>
    <row r="17" spans="1:75" ht="18" customHeight="1">
      <c r="A17" s="56"/>
      <c r="B17" s="759" t="s">
        <v>460</v>
      </c>
      <c r="C17" s="759"/>
      <c r="D17" s="759"/>
      <c r="E17" s="759"/>
      <c r="F17" s="760" t="str">
        <f t="shared" si="1"/>
        <v>【※入力】</v>
      </c>
      <c r="G17" s="760"/>
      <c r="H17" s="760"/>
      <c r="I17" s="535"/>
      <c r="J17" s="764"/>
      <c r="K17" s="764"/>
      <c r="L17" s="764"/>
      <c r="M17" s="764"/>
      <c r="N17" s="764"/>
      <c r="O17" s="765"/>
      <c r="P17" s="56"/>
      <c r="Q17" s="375" t="s">
        <v>1696</v>
      </c>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84"/>
      <c r="AU17" s="310"/>
      <c r="AV17" s="310"/>
      <c r="AW17" s="310"/>
      <c r="AX17" s="310"/>
      <c r="AY17" s="310"/>
      <c r="AZ17" s="310"/>
      <c r="BA17" s="310"/>
      <c r="BB17" s="310"/>
      <c r="BC17" s="310"/>
      <c r="BD17" s="319">
        <v>41631</v>
      </c>
      <c r="BE17" s="310">
        <f t="shared" si="0"/>
        <v>13</v>
      </c>
      <c r="BF17" s="310" t="s">
        <v>458</v>
      </c>
      <c r="BG17" s="310"/>
      <c r="BH17" s="310"/>
      <c r="BI17" s="310"/>
      <c r="BJ17" s="310"/>
      <c r="BK17" s="310"/>
      <c r="BL17" s="310"/>
      <c r="BM17" s="310"/>
      <c r="BN17" s="310"/>
      <c r="BO17" s="310"/>
      <c r="BP17" s="310"/>
      <c r="BQ17" s="310"/>
      <c r="BR17" s="310"/>
      <c r="BS17" s="310"/>
      <c r="BT17" s="310"/>
      <c r="BU17" s="310" t="s">
        <v>470</v>
      </c>
      <c r="BV17" s="310"/>
      <c r="BW17" s="310"/>
    </row>
    <row r="18" spans="1:75" ht="18" customHeight="1">
      <c r="A18" s="56"/>
      <c r="B18" s="759" t="s">
        <v>463</v>
      </c>
      <c r="C18" s="759"/>
      <c r="D18" s="759"/>
      <c r="E18" s="759"/>
      <c r="F18" s="760" t="str">
        <f t="shared" si="1"/>
        <v>【※入力】</v>
      </c>
      <c r="G18" s="760"/>
      <c r="H18" s="760"/>
      <c r="I18" s="535"/>
      <c r="J18" s="764"/>
      <c r="K18" s="764"/>
      <c r="L18" s="764"/>
      <c r="M18" s="764"/>
      <c r="N18" s="764"/>
      <c r="O18" s="765"/>
      <c r="P18" s="56"/>
      <c r="Q18" s="375" t="s">
        <v>123</v>
      </c>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84"/>
      <c r="AU18" s="310"/>
      <c r="AV18" s="310"/>
      <c r="AW18" s="310"/>
      <c r="AX18" s="310"/>
      <c r="AY18" s="310"/>
      <c r="AZ18" s="310"/>
      <c r="BA18" s="310"/>
      <c r="BB18" s="310"/>
      <c r="BC18" s="310"/>
      <c r="BD18" s="319">
        <v>41632</v>
      </c>
      <c r="BE18" s="310">
        <f t="shared" si="0"/>
        <v>14</v>
      </c>
      <c r="BF18" s="310" t="s">
        <v>461</v>
      </c>
      <c r="BG18" s="310"/>
      <c r="BH18" s="310"/>
      <c r="BI18" s="310"/>
      <c r="BJ18" s="310"/>
      <c r="BK18" s="310"/>
      <c r="BL18" s="310"/>
      <c r="BM18" s="310"/>
      <c r="BN18" s="310"/>
      <c r="BO18" s="310"/>
      <c r="BP18" s="310"/>
      <c r="BQ18" s="310"/>
      <c r="BR18" s="310"/>
      <c r="BS18" s="310"/>
      <c r="BT18" s="310"/>
      <c r="BU18" s="310" t="s">
        <v>482</v>
      </c>
      <c r="BV18" s="310"/>
      <c r="BW18" s="310"/>
    </row>
    <row r="19" spans="1:75" ht="18" customHeight="1">
      <c r="A19" s="56"/>
      <c r="B19" s="759" t="s">
        <v>466</v>
      </c>
      <c r="C19" s="759"/>
      <c r="D19" s="759"/>
      <c r="E19" s="759"/>
      <c r="F19" s="760" t="str">
        <f t="shared" si="1"/>
        <v>【※入力】</v>
      </c>
      <c r="G19" s="760"/>
      <c r="H19" s="760"/>
      <c r="I19" s="766"/>
      <c r="J19" s="767"/>
      <c r="K19" s="767"/>
      <c r="L19" s="767"/>
      <c r="M19" s="767"/>
      <c r="N19" s="767"/>
      <c r="O19" s="768"/>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84"/>
      <c r="AU19" s="310"/>
      <c r="AV19" s="310"/>
      <c r="AW19" s="310"/>
      <c r="AX19" s="310"/>
      <c r="AY19" s="310"/>
      <c r="AZ19" s="310"/>
      <c r="BA19" s="310"/>
      <c r="BB19" s="310"/>
      <c r="BC19" s="310"/>
      <c r="BD19" s="319">
        <v>41633</v>
      </c>
      <c r="BE19" s="310">
        <f t="shared" si="0"/>
        <v>15</v>
      </c>
      <c r="BF19" s="310" t="s">
        <v>464</v>
      </c>
      <c r="BG19" s="310"/>
      <c r="BH19" s="310"/>
      <c r="BI19" s="310"/>
      <c r="BJ19" s="310"/>
      <c r="BK19" s="310"/>
      <c r="BL19" s="310"/>
      <c r="BM19" s="310"/>
      <c r="BN19" s="310"/>
      <c r="BO19" s="310"/>
      <c r="BP19" s="310"/>
      <c r="BQ19" s="310"/>
      <c r="BR19" s="310"/>
      <c r="BS19" s="310"/>
      <c r="BT19" s="310"/>
      <c r="BU19" s="310" t="s">
        <v>473</v>
      </c>
      <c r="BV19" s="310"/>
      <c r="BW19" s="310"/>
    </row>
    <row r="20" spans="1:75" ht="13.5">
      <c r="A20" s="56"/>
      <c r="B20" s="317"/>
      <c r="C20" s="317"/>
      <c r="D20" s="317"/>
      <c r="E20" s="317"/>
      <c r="F20" s="318"/>
      <c r="G20" s="318"/>
      <c r="H20" s="318"/>
      <c r="I20" s="318"/>
      <c r="J20" s="318"/>
      <c r="K20" s="318"/>
      <c r="L20" s="318"/>
      <c r="M20" s="318"/>
      <c r="N20" s="318"/>
      <c r="O20" s="318"/>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84"/>
      <c r="AU20" s="310"/>
      <c r="AV20" s="310"/>
      <c r="AW20" s="310"/>
      <c r="AX20" s="310"/>
      <c r="AY20" s="310"/>
      <c r="AZ20" s="310"/>
      <c r="BA20" s="310"/>
      <c r="BB20" s="310"/>
      <c r="BC20" s="310"/>
      <c r="BD20" s="319">
        <v>41634</v>
      </c>
      <c r="BE20" s="310">
        <f t="shared" si="0"/>
        <v>16</v>
      </c>
      <c r="BF20" s="310" t="s">
        <v>467</v>
      </c>
      <c r="BG20" s="310"/>
      <c r="BH20" s="310"/>
      <c r="BI20" s="310"/>
      <c r="BJ20" s="310"/>
      <c r="BK20" s="310"/>
      <c r="BL20" s="310"/>
      <c r="BM20" s="310"/>
      <c r="BN20" s="310"/>
      <c r="BO20" s="310"/>
      <c r="BP20" s="310"/>
      <c r="BQ20" s="310"/>
      <c r="BR20" s="310"/>
      <c r="BS20" s="310"/>
      <c r="BT20" s="310"/>
      <c r="BU20" s="310" t="s">
        <v>484</v>
      </c>
      <c r="BV20" s="310"/>
      <c r="BW20" s="310"/>
    </row>
    <row r="21" spans="1:75" ht="15" thickBot="1">
      <c r="A21" s="56"/>
      <c r="B21" s="331" t="s">
        <v>471</v>
      </c>
      <c r="C21" s="317"/>
      <c r="D21" s="317"/>
      <c r="E21" s="317"/>
      <c r="F21" s="318"/>
      <c r="G21" s="318"/>
      <c r="H21" s="318"/>
      <c r="I21" s="318"/>
      <c r="J21" s="318"/>
      <c r="K21" s="318"/>
      <c r="L21" s="318"/>
      <c r="M21" s="318"/>
      <c r="N21" s="318"/>
      <c r="O21" s="318"/>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84"/>
      <c r="AU21" s="310"/>
      <c r="AV21" s="310"/>
      <c r="AW21" s="310"/>
      <c r="AX21" s="310"/>
      <c r="AY21" s="310"/>
      <c r="AZ21" s="310"/>
      <c r="BA21" s="310"/>
      <c r="BB21" s="310"/>
      <c r="BC21" s="310"/>
      <c r="BD21" s="319">
        <v>41635</v>
      </c>
      <c r="BE21" s="310">
        <f t="shared" si="0"/>
        <v>17</v>
      </c>
      <c r="BF21" s="310" t="s">
        <v>469</v>
      </c>
      <c r="BG21" s="310"/>
      <c r="BH21" s="310"/>
      <c r="BI21" s="310"/>
      <c r="BJ21" s="310"/>
      <c r="BK21" s="310"/>
      <c r="BL21" s="310"/>
      <c r="BM21" s="310"/>
      <c r="BN21" s="310"/>
      <c r="BO21" s="310"/>
      <c r="BP21" s="310"/>
      <c r="BQ21" s="310"/>
      <c r="BR21" s="310"/>
      <c r="BS21" s="310"/>
      <c r="BT21" s="310"/>
      <c r="BU21" s="310" t="s">
        <v>485</v>
      </c>
      <c r="BV21" s="310"/>
      <c r="BW21" s="310"/>
    </row>
    <row r="22" spans="1:75" ht="18" customHeight="1" thickBot="1" thickTop="1">
      <c r="A22" s="56"/>
      <c r="B22" s="55" t="s">
        <v>474</v>
      </c>
      <c r="C22" s="55"/>
      <c r="D22" s="55"/>
      <c r="E22" s="55"/>
      <c r="F22" s="760" t="str">
        <f>IF(I22="※リストから選択して下さい","【※選択】","【入力済】")</f>
        <v>【※選択】</v>
      </c>
      <c r="G22" s="760"/>
      <c r="H22" s="760"/>
      <c r="I22" s="491" t="s">
        <v>379</v>
      </c>
      <c r="J22" s="769"/>
      <c r="K22" s="769"/>
      <c r="L22" s="769"/>
      <c r="M22" s="769"/>
      <c r="N22" s="769"/>
      <c r="O22" s="770"/>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84"/>
      <c r="AU22" s="310"/>
      <c r="AV22" s="310"/>
      <c r="AW22" s="310"/>
      <c r="AX22" s="310"/>
      <c r="AY22" s="310"/>
      <c r="AZ22" s="310"/>
      <c r="BA22" s="310"/>
      <c r="BB22" s="310"/>
      <c r="BC22" s="310"/>
      <c r="BD22" s="319">
        <v>41636</v>
      </c>
      <c r="BE22" s="310">
        <f t="shared" si="0"/>
        <v>18</v>
      </c>
      <c r="BF22" s="310" t="s">
        <v>472</v>
      </c>
      <c r="BG22" s="310"/>
      <c r="BH22" s="310"/>
      <c r="BI22" s="310"/>
      <c r="BJ22" s="310"/>
      <c r="BK22" s="310"/>
      <c r="BL22" s="310"/>
      <c r="BM22" s="310"/>
      <c r="BN22" s="310"/>
      <c r="BO22" s="310"/>
      <c r="BP22" s="310"/>
      <c r="BQ22" s="310"/>
      <c r="BR22" s="310"/>
      <c r="BS22" s="310"/>
      <c r="BT22" s="310"/>
      <c r="BU22" s="310" t="s">
        <v>486</v>
      </c>
      <c r="BV22" s="310"/>
      <c r="BW22" s="310"/>
    </row>
    <row r="23" spans="1:75" ht="9.75" customHeight="1" thickTop="1">
      <c r="A23" s="56"/>
      <c r="B23" s="332"/>
      <c r="C23" s="317"/>
      <c r="D23" s="317"/>
      <c r="E23" s="317"/>
      <c r="F23" s="318"/>
      <c r="G23" s="318"/>
      <c r="H23" s="318"/>
      <c r="I23" s="318"/>
      <c r="J23" s="318"/>
      <c r="K23" s="318"/>
      <c r="L23" s="318"/>
      <c r="M23" s="318"/>
      <c r="N23" s="318"/>
      <c r="O23" s="318"/>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84"/>
      <c r="AU23" s="310"/>
      <c r="AV23" s="310"/>
      <c r="AW23" s="310"/>
      <c r="AX23" s="310"/>
      <c r="AY23" s="310"/>
      <c r="AZ23" s="310"/>
      <c r="BA23" s="310"/>
      <c r="BB23" s="310"/>
      <c r="BC23" s="310"/>
      <c r="BD23" s="319">
        <v>41637</v>
      </c>
      <c r="BE23" s="310">
        <f t="shared" si="0"/>
        <v>19</v>
      </c>
      <c r="BF23" s="310" t="s">
        <v>475</v>
      </c>
      <c r="BG23" s="310"/>
      <c r="BH23" s="310"/>
      <c r="BI23" s="310"/>
      <c r="BJ23" s="310"/>
      <c r="BK23" s="310"/>
      <c r="BL23" s="310"/>
      <c r="BM23" s="310"/>
      <c r="BN23" s="310"/>
      <c r="BO23" s="310"/>
      <c r="BP23" s="310"/>
      <c r="BQ23" s="310"/>
      <c r="BR23" s="310"/>
      <c r="BS23" s="310"/>
      <c r="BT23" s="310"/>
      <c r="BU23" s="310" t="s">
        <v>488</v>
      </c>
      <c r="BV23" s="310"/>
      <c r="BW23" s="310"/>
    </row>
    <row r="24" spans="1:75" ht="18" customHeight="1">
      <c r="A24" s="56"/>
      <c r="B24" s="759" t="s">
        <v>421</v>
      </c>
      <c r="C24" s="759"/>
      <c r="D24" s="759"/>
      <c r="E24" s="759"/>
      <c r="F24" s="760" t="str">
        <f>IF(I24="","【※入力】","【入力済】")</f>
        <v>【※入力】</v>
      </c>
      <c r="G24" s="760"/>
      <c r="H24" s="760"/>
      <c r="I24" s="535">
        <f>IF(I22="連絡先と同様",I14,"")</f>
      </c>
      <c r="J24" s="536"/>
      <c r="K24" s="536"/>
      <c r="L24" s="536"/>
      <c r="M24" s="536"/>
      <c r="N24" s="536"/>
      <c r="O24" s="537"/>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84"/>
      <c r="AU24" s="310"/>
      <c r="AV24" s="310"/>
      <c r="AW24" s="310"/>
      <c r="AX24" s="310"/>
      <c r="AY24" s="310"/>
      <c r="AZ24" s="310"/>
      <c r="BA24" s="310"/>
      <c r="BB24" s="310"/>
      <c r="BC24" s="310"/>
      <c r="BD24" s="319">
        <v>41638</v>
      </c>
      <c r="BE24" s="310">
        <f t="shared" si="0"/>
        <v>20</v>
      </c>
      <c r="BF24" s="310" t="s">
        <v>477</v>
      </c>
      <c r="BG24" s="310"/>
      <c r="BH24" s="310"/>
      <c r="BI24" s="310"/>
      <c r="BJ24" s="310"/>
      <c r="BK24" s="310"/>
      <c r="BL24" s="310"/>
      <c r="BM24" s="310"/>
      <c r="BN24" s="310"/>
      <c r="BO24" s="310"/>
      <c r="BP24" s="310"/>
      <c r="BQ24" s="310"/>
      <c r="BR24" s="310"/>
      <c r="BS24" s="310"/>
      <c r="BT24" s="310"/>
      <c r="BU24" s="310" t="s">
        <v>490</v>
      </c>
      <c r="BV24" s="310"/>
      <c r="BW24" s="310"/>
    </row>
    <row r="25" spans="1:75" ht="18" customHeight="1">
      <c r="A25" s="56"/>
      <c r="B25" s="759" t="s">
        <v>481</v>
      </c>
      <c r="C25" s="759"/>
      <c r="D25" s="759"/>
      <c r="E25" s="759"/>
      <c r="F25" s="760" t="str">
        <f>IF(I25="","【※入力】","【入力済】")</f>
        <v>【※入力】</v>
      </c>
      <c r="G25" s="760"/>
      <c r="H25" s="760"/>
      <c r="I25" s="535">
        <f>IF(I22="連絡先と同様",I15,"")</f>
      </c>
      <c r="J25" s="536"/>
      <c r="K25" s="536"/>
      <c r="L25" s="536"/>
      <c r="M25" s="536"/>
      <c r="N25" s="536"/>
      <c r="O25" s="537"/>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84"/>
      <c r="AU25" s="310"/>
      <c r="AV25" s="310"/>
      <c r="AW25" s="310"/>
      <c r="AX25" s="310"/>
      <c r="AY25" s="310"/>
      <c r="AZ25" s="310"/>
      <c r="BA25" s="310"/>
      <c r="BB25" s="310"/>
      <c r="BC25" s="310"/>
      <c r="BD25" s="319">
        <v>41639</v>
      </c>
      <c r="BE25" s="310">
        <f t="shared" si="0"/>
        <v>21</v>
      </c>
      <c r="BF25" s="310" t="s">
        <v>479</v>
      </c>
      <c r="BG25" s="310"/>
      <c r="BH25" s="310"/>
      <c r="BI25" s="310"/>
      <c r="BJ25" s="310"/>
      <c r="BK25" s="310"/>
      <c r="BL25" s="310"/>
      <c r="BM25" s="310"/>
      <c r="BN25" s="310"/>
      <c r="BO25" s="310"/>
      <c r="BP25" s="310"/>
      <c r="BQ25" s="310"/>
      <c r="BR25" s="310"/>
      <c r="BS25" s="310"/>
      <c r="BT25" s="310"/>
      <c r="BU25" s="310" t="s">
        <v>476</v>
      </c>
      <c r="BV25" s="310"/>
      <c r="BW25" s="310"/>
    </row>
    <row r="26" spans="1:75" ht="18" customHeight="1">
      <c r="A26" s="56"/>
      <c r="B26" s="759" t="s">
        <v>483</v>
      </c>
      <c r="C26" s="759"/>
      <c r="D26" s="759"/>
      <c r="E26" s="759"/>
      <c r="F26" s="760" t="str">
        <f>IF(I26="","【※入力】","【入力済】")</f>
        <v>【※入力】</v>
      </c>
      <c r="G26" s="760"/>
      <c r="H26" s="760"/>
      <c r="I26" s="535">
        <f>IF(I22="連絡先と同様",I18,"")</f>
      </c>
      <c r="J26" s="536"/>
      <c r="K26" s="536"/>
      <c r="L26" s="536"/>
      <c r="M26" s="536"/>
      <c r="N26" s="536"/>
      <c r="O26" s="537"/>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84"/>
      <c r="AU26" s="310"/>
      <c r="AV26" s="310"/>
      <c r="AW26" s="310"/>
      <c r="AX26" s="310"/>
      <c r="AY26" s="310"/>
      <c r="AZ26" s="310"/>
      <c r="BA26" s="310"/>
      <c r="BB26" s="310"/>
      <c r="BC26" s="310"/>
      <c r="BD26" s="319">
        <v>41640</v>
      </c>
      <c r="BE26" s="310">
        <f t="shared" si="0"/>
        <v>22</v>
      </c>
      <c r="BF26" s="310"/>
      <c r="BG26" s="310"/>
      <c r="BH26" s="310"/>
      <c r="BI26" s="310"/>
      <c r="BJ26" s="310"/>
      <c r="BK26" s="310"/>
      <c r="BL26" s="310"/>
      <c r="BM26" s="310"/>
      <c r="BN26" s="310"/>
      <c r="BO26" s="310"/>
      <c r="BP26" s="310"/>
      <c r="BQ26" s="310"/>
      <c r="BR26" s="310"/>
      <c r="BS26" s="310"/>
      <c r="BT26" s="310"/>
      <c r="BU26" s="310" t="s">
        <v>478</v>
      </c>
      <c r="BV26" s="310"/>
      <c r="BW26" s="310"/>
    </row>
    <row r="27" spans="1:75" ht="13.5">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84"/>
      <c r="AU27" s="310"/>
      <c r="AV27" s="310"/>
      <c r="AW27" s="310"/>
      <c r="AX27" s="310"/>
      <c r="AY27" s="310"/>
      <c r="AZ27" s="310"/>
      <c r="BA27" s="310"/>
      <c r="BB27" s="310"/>
      <c r="BC27" s="310"/>
      <c r="BD27" s="319">
        <v>41641</v>
      </c>
      <c r="BE27" s="310">
        <f t="shared" si="0"/>
        <v>23</v>
      </c>
      <c r="BF27" s="310"/>
      <c r="BG27" s="310"/>
      <c r="BH27" s="310"/>
      <c r="BI27" s="310"/>
      <c r="BJ27" s="310"/>
      <c r="BK27" s="310"/>
      <c r="BL27" s="310"/>
      <c r="BM27" s="310"/>
      <c r="BN27" s="310"/>
      <c r="BO27" s="310"/>
      <c r="BP27" s="310"/>
      <c r="BQ27" s="310"/>
      <c r="BR27" s="310"/>
      <c r="BS27" s="310"/>
      <c r="BT27" s="310"/>
      <c r="BU27" s="310" t="s">
        <v>480</v>
      </c>
      <c r="BV27" s="310"/>
      <c r="BW27" s="310"/>
    </row>
    <row r="28" spans="1:75" ht="15" thickBot="1">
      <c r="A28" s="56"/>
      <c r="B28" s="333" t="s">
        <v>168</v>
      </c>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84"/>
      <c r="AU28" s="310"/>
      <c r="AV28" s="310"/>
      <c r="AW28" s="310"/>
      <c r="AX28" s="310"/>
      <c r="AY28" s="310"/>
      <c r="AZ28" s="310"/>
      <c r="BA28" s="310"/>
      <c r="BB28" s="310"/>
      <c r="BC28" s="310"/>
      <c r="BD28" s="319">
        <v>41642</v>
      </c>
      <c r="BE28" s="310">
        <f t="shared" si="0"/>
        <v>24</v>
      </c>
      <c r="BF28" s="310"/>
      <c r="BG28" s="310"/>
      <c r="BH28" s="310"/>
      <c r="BI28" s="310"/>
      <c r="BJ28" s="310"/>
      <c r="BK28" s="310"/>
      <c r="BL28" s="310"/>
      <c r="BM28" s="310"/>
      <c r="BN28" s="310"/>
      <c r="BO28" s="310"/>
      <c r="BP28" s="310"/>
      <c r="BQ28" s="310"/>
      <c r="BR28" s="310"/>
      <c r="BS28" s="310"/>
      <c r="BT28" s="310"/>
      <c r="BU28" s="310" t="s">
        <v>683</v>
      </c>
      <c r="BV28" s="310"/>
      <c r="BW28" s="310"/>
    </row>
    <row r="29" spans="1:75" ht="18" customHeight="1" thickBot="1" thickTop="1">
      <c r="A29" s="56"/>
      <c r="B29" s="759" t="s">
        <v>305</v>
      </c>
      <c r="C29" s="759"/>
      <c r="D29" s="759"/>
      <c r="E29" s="759"/>
      <c r="F29" s="760" t="str">
        <f>IF(I29="※リストから選択して下さい","【※選択】","【入力済】")</f>
        <v>【※選択】</v>
      </c>
      <c r="G29" s="760"/>
      <c r="H29" s="760"/>
      <c r="I29" s="756" t="s">
        <v>379</v>
      </c>
      <c r="J29" s="757"/>
      <c r="K29" s="757"/>
      <c r="L29" s="757"/>
      <c r="M29" s="757"/>
      <c r="N29" s="757"/>
      <c r="O29" s="758"/>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84"/>
      <c r="AU29" s="310"/>
      <c r="AV29" s="310"/>
      <c r="AW29" s="310"/>
      <c r="AX29" s="310"/>
      <c r="AY29" s="310"/>
      <c r="AZ29" s="310"/>
      <c r="BA29" s="310"/>
      <c r="BB29" s="310"/>
      <c r="BC29" s="310"/>
      <c r="BD29" s="319"/>
      <c r="BE29" s="310"/>
      <c r="BF29" s="310"/>
      <c r="BG29" s="310"/>
      <c r="BH29" s="310"/>
      <c r="BI29" s="310"/>
      <c r="BJ29" s="310"/>
      <c r="BK29" s="310"/>
      <c r="BL29" s="310"/>
      <c r="BM29" s="310"/>
      <c r="BN29" s="310"/>
      <c r="BO29" s="310"/>
      <c r="BP29" s="310"/>
      <c r="BQ29" s="310"/>
      <c r="BR29" s="310"/>
      <c r="BS29" s="310"/>
      <c r="BT29" s="310"/>
      <c r="BU29" s="310"/>
      <c r="BV29" s="310"/>
      <c r="BW29" s="310"/>
    </row>
    <row r="30" spans="1:75" ht="18" customHeight="1" thickBot="1" thickTop="1">
      <c r="A30" s="56"/>
      <c r="B30" s="759" t="s">
        <v>487</v>
      </c>
      <c r="C30" s="759"/>
      <c r="D30" s="759"/>
      <c r="E30" s="759"/>
      <c r="F30" s="760" t="str">
        <f>IF(I30="※リストから選択して下さい","【※選択】","【入力済】")</f>
        <v>【※選択】</v>
      </c>
      <c r="G30" s="760"/>
      <c r="H30" s="760"/>
      <c r="I30" s="608" t="s">
        <v>379</v>
      </c>
      <c r="J30" s="609"/>
      <c r="K30" s="609"/>
      <c r="L30" s="609"/>
      <c r="M30" s="609"/>
      <c r="N30" s="609"/>
      <c r="O30" s="676"/>
      <c r="P30" s="54"/>
      <c r="Q30" s="417"/>
      <c r="R30" s="417"/>
      <c r="S30" s="417"/>
      <c r="T30" s="559"/>
      <c r="U30" s="559"/>
      <c r="V30" s="559"/>
      <c r="W30" s="561"/>
      <c r="X30" s="561"/>
      <c r="Y30" s="561"/>
      <c r="Z30" s="559"/>
      <c r="AA30" s="559"/>
      <c r="AB30" s="559"/>
      <c r="AC30" s="559"/>
      <c r="AD30" s="559"/>
      <c r="AE30" s="559"/>
      <c r="AF30" s="559"/>
      <c r="AG30" s="559"/>
      <c r="AH30" s="55"/>
      <c r="AI30" s="55"/>
      <c r="AJ30" s="55"/>
      <c r="AK30" s="55"/>
      <c r="AL30" s="55"/>
      <c r="AM30" s="55"/>
      <c r="AN30" s="55"/>
      <c r="AO30" s="55"/>
      <c r="AP30" s="55"/>
      <c r="AQ30" s="55"/>
      <c r="AR30" s="55"/>
      <c r="AS30" s="56"/>
      <c r="AT30" s="84"/>
      <c r="AU30" s="310"/>
      <c r="AV30" s="310"/>
      <c r="AW30" s="310"/>
      <c r="AX30" s="310"/>
      <c r="AY30" s="310"/>
      <c r="AZ30" s="310"/>
      <c r="BA30" s="310"/>
      <c r="BB30" s="310"/>
      <c r="BC30" s="310"/>
      <c r="BD30" s="319">
        <v>41654</v>
      </c>
      <c r="BE30" s="310">
        <f>BE28+1</f>
        <v>25</v>
      </c>
      <c r="BF30" s="310"/>
      <c r="BG30" s="310"/>
      <c r="BH30" s="310"/>
      <c r="BI30" s="310"/>
      <c r="BJ30" s="310"/>
      <c r="BK30" s="310"/>
      <c r="BL30" s="310"/>
      <c r="BM30" s="310"/>
      <c r="BN30" s="310"/>
      <c r="BO30" s="310"/>
      <c r="BP30" s="310"/>
      <c r="BQ30" s="310"/>
      <c r="BR30" s="310"/>
      <c r="BS30" s="310"/>
      <c r="BT30" s="310"/>
      <c r="BU30" s="310" t="s">
        <v>494</v>
      </c>
      <c r="BV30" s="310"/>
      <c r="BW30" s="310"/>
    </row>
    <row r="31" spans="1:75" ht="18" customHeight="1" thickBot="1" thickTop="1">
      <c r="A31" s="56"/>
      <c r="B31" s="759" t="s">
        <v>167</v>
      </c>
      <c r="C31" s="759"/>
      <c r="D31" s="759"/>
      <c r="E31" s="759"/>
      <c r="F31" s="760" t="str">
        <f>IF(I29="フェスティバル","【選択不要】",IF(I31="※リストから選択して下さい","【※選択】","【入力済】"))</f>
        <v>【※選択】</v>
      </c>
      <c r="G31" s="760"/>
      <c r="H31" s="760"/>
      <c r="I31" s="491" t="s">
        <v>379</v>
      </c>
      <c r="J31" s="492"/>
      <c r="K31" s="492"/>
      <c r="L31" s="492"/>
      <c r="M31" s="492"/>
      <c r="N31" s="492"/>
      <c r="O31" s="493"/>
      <c r="P31" s="334"/>
      <c r="Q31" s="420" t="s">
        <v>165</v>
      </c>
      <c r="R31" s="418"/>
      <c r="S31" s="418"/>
      <c r="T31" s="419"/>
      <c r="U31" s="419"/>
      <c r="V31" s="419"/>
      <c r="W31" s="419"/>
      <c r="X31" s="419"/>
      <c r="Y31" s="419"/>
      <c r="Z31" s="419"/>
      <c r="AA31" s="419"/>
      <c r="AB31" s="419"/>
      <c r="AC31" s="419"/>
      <c r="AD31" s="419"/>
      <c r="AE31" s="419"/>
      <c r="AF31" s="419"/>
      <c r="AG31" s="419"/>
      <c r="AH31" s="55"/>
      <c r="AI31" s="55"/>
      <c r="AJ31" s="55"/>
      <c r="AK31" s="55"/>
      <c r="AL31" s="55"/>
      <c r="AM31" s="55"/>
      <c r="AN31" s="55"/>
      <c r="AO31" s="55"/>
      <c r="AP31" s="55"/>
      <c r="AQ31" s="55"/>
      <c r="AR31" s="55"/>
      <c r="AS31" s="56"/>
      <c r="AT31" s="84"/>
      <c r="AU31" s="310"/>
      <c r="AV31" s="310"/>
      <c r="AW31" s="310"/>
      <c r="AX31" s="310"/>
      <c r="AY31" s="310"/>
      <c r="AZ31" s="310"/>
      <c r="BA31" s="310"/>
      <c r="BB31" s="310"/>
      <c r="BC31" s="310"/>
      <c r="BD31" s="319">
        <v>41655</v>
      </c>
      <c r="BE31" s="310">
        <f t="shared" si="0"/>
        <v>26</v>
      </c>
      <c r="BF31" s="310"/>
      <c r="BG31" s="310"/>
      <c r="BH31" s="310"/>
      <c r="BI31" s="310"/>
      <c r="BJ31" s="310"/>
      <c r="BK31" s="310"/>
      <c r="BL31" s="310"/>
      <c r="BM31" s="310"/>
      <c r="BN31" s="310"/>
      <c r="BO31" s="310"/>
      <c r="BP31" s="310"/>
      <c r="BQ31" s="310"/>
      <c r="BR31" s="310"/>
      <c r="BS31" s="310"/>
      <c r="BT31" s="310"/>
      <c r="BU31" s="310" t="s">
        <v>495</v>
      </c>
      <c r="BV31" s="310"/>
      <c r="BW31" s="310"/>
    </row>
    <row r="32" spans="1:75" ht="18" customHeight="1" thickBot="1" thickTop="1">
      <c r="A32" s="56"/>
      <c r="B32" s="759" t="s">
        <v>491</v>
      </c>
      <c r="C32" s="759"/>
      <c r="D32" s="759"/>
      <c r="E32" s="759"/>
      <c r="F32" s="760" t="str">
        <f>IF(I29="フェスティバル","【選択不要】",IF(I32="※リストから選択して下さい","【※選択】","【入力済】"))</f>
        <v>【※選択】</v>
      </c>
      <c r="G32" s="760"/>
      <c r="H32" s="760"/>
      <c r="I32" s="761" t="s">
        <v>379</v>
      </c>
      <c r="J32" s="762"/>
      <c r="K32" s="762"/>
      <c r="L32" s="762"/>
      <c r="M32" s="762"/>
      <c r="N32" s="762"/>
      <c r="O32" s="763"/>
      <c r="P32" s="56"/>
      <c r="Q32" s="420" t="s">
        <v>165</v>
      </c>
      <c r="R32" s="418"/>
      <c r="S32" s="418"/>
      <c r="T32" s="419"/>
      <c r="U32" s="419"/>
      <c r="V32" s="419"/>
      <c r="W32" s="419"/>
      <c r="X32" s="419"/>
      <c r="Y32" s="419"/>
      <c r="Z32" s="419"/>
      <c r="AA32" s="419"/>
      <c r="AB32" s="419"/>
      <c r="AC32" s="419"/>
      <c r="AD32" s="419"/>
      <c r="AE32" s="419"/>
      <c r="AF32" s="419"/>
      <c r="AG32" s="419"/>
      <c r="AH32" s="55"/>
      <c r="AI32" s="55"/>
      <c r="AJ32" s="55"/>
      <c r="AK32" s="55"/>
      <c r="AL32" s="55"/>
      <c r="AM32" s="55"/>
      <c r="AN32" s="55"/>
      <c r="AO32" s="55"/>
      <c r="AP32" s="55"/>
      <c r="AQ32" s="55"/>
      <c r="AR32" s="55"/>
      <c r="AS32" s="56"/>
      <c r="AT32" s="84"/>
      <c r="AU32" s="310"/>
      <c r="AV32" s="310"/>
      <c r="AW32" s="310"/>
      <c r="AX32" s="310"/>
      <c r="AY32" s="310"/>
      <c r="AZ32" s="310"/>
      <c r="BA32" s="310"/>
      <c r="BB32" s="310"/>
      <c r="BC32" s="310"/>
      <c r="BD32" s="319">
        <v>41656</v>
      </c>
      <c r="BE32" s="310">
        <f t="shared" si="0"/>
        <v>27</v>
      </c>
      <c r="BF32" s="310"/>
      <c r="BG32" s="310"/>
      <c r="BH32" s="310"/>
      <c r="BI32" s="310"/>
      <c r="BJ32" s="310"/>
      <c r="BK32" s="310"/>
      <c r="BL32" s="310"/>
      <c r="BM32" s="310"/>
      <c r="BN32" s="310"/>
      <c r="BO32" s="310"/>
      <c r="BP32" s="310"/>
      <c r="BQ32" s="310"/>
      <c r="BR32" s="310"/>
      <c r="BS32" s="310"/>
      <c r="BT32" s="310"/>
      <c r="BU32" s="310" t="s">
        <v>496</v>
      </c>
      <c r="BV32" s="310"/>
      <c r="BW32" s="310"/>
    </row>
    <row r="33" spans="1:75" ht="18" customHeight="1" thickTop="1">
      <c r="A33" s="56"/>
      <c r="B33" s="317"/>
      <c r="C33" s="317"/>
      <c r="D33" s="317"/>
      <c r="E33" s="317"/>
      <c r="F33" s="318"/>
      <c r="G33" s="318"/>
      <c r="H33" s="318"/>
      <c r="I33" s="335"/>
      <c r="J33" s="335"/>
      <c r="K33" s="335"/>
      <c r="L33" s="335"/>
      <c r="M33" s="335"/>
      <c r="N33" s="335"/>
      <c r="O33" s="335"/>
      <c r="P33" s="56"/>
      <c r="Q33" s="561"/>
      <c r="R33" s="561"/>
      <c r="S33" s="561"/>
      <c r="T33" s="546"/>
      <c r="U33" s="546"/>
      <c r="V33" s="546"/>
      <c r="W33" s="546"/>
      <c r="X33" s="546"/>
      <c r="Y33" s="546"/>
      <c r="Z33" s="546"/>
      <c r="AA33" s="546"/>
      <c r="AB33" s="546"/>
      <c r="AC33" s="546"/>
      <c r="AD33" s="546"/>
      <c r="AE33" s="546"/>
      <c r="AF33" s="546"/>
      <c r="AG33" s="546"/>
      <c r="AH33" s="55"/>
      <c r="AI33" s="55"/>
      <c r="AJ33" s="55"/>
      <c r="AK33" s="55"/>
      <c r="AL33" s="55"/>
      <c r="AM33" s="55"/>
      <c r="AN33" s="55"/>
      <c r="AO33" s="55"/>
      <c r="AP33" s="55"/>
      <c r="AQ33" s="55"/>
      <c r="AR33" s="55"/>
      <c r="AS33" s="56"/>
      <c r="AT33" s="84"/>
      <c r="AU33" s="310"/>
      <c r="AV33" s="310"/>
      <c r="AW33" s="310"/>
      <c r="AX33" s="310"/>
      <c r="AY33" s="310"/>
      <c r="AZ33" s="310"/>
      <c r="BA33" s="310"/>
      <c r="BB33" s="310"/>
      <c r="BC33" s="310"/>
      <c r="BD33" s="319">
        <v>41657</v>
      </c>
      <c r="BE33" s="310">
        <f t="shared" si="0"/>
        <v>28</v>
      </c>
      <c r="BF33" s="310"/>
      <c r="BG33" s="310"/>
      <c r="BH33" s="310"/>
      <c r="BI33" s="310"/>
      <c r="BJ33" s="310"/>
      <c r="BK33" s="310"/>
      <c r="BL33" s="310"/>
      <c r="BM33" s="310"/>
      <c r="BN33" s="310"/>
      <c r="BO33" s="310"/>
      <c r="BP33" s="310"/>
      <c r="BQ33" s="310"/>
      <c r="BR33" s="310"/>
      <c r="BS33" s="310"/>
      <c r="BT33" s="310"/>
      <c r="BU33" s="310" t="s">
        <v>499</v>
      </c>
      <c r="BV33" s="310"/>
      <c r="BW33" s="310"/>
    </row>
    <row r="34" spans="1:75" ht="18" customHeight="1">
      <c r="A34" s="56"/>
      <c r="B34" s="436"/>
      <c r="C34" s="437"/>
      <c r="D34" s="437"/>
      <c r="E34" s="437"/>
      <c r="F34" s="335"/>
      <c r="G34" s="335"/>
      <c r="H34" s="335"/>
      <c r="I34" s="335"/>
      <c r="J34" s="335"/>
      <c r="K34" s="335"/>
      <c r="L34" s="335"/>
      <c r="M34" s="335"/>
      <c r="N34" s="335"/>
      <c r="O34" s="335"/>
      <c r="P34" s="438"/>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6"/>
      <c r="AT34" s="84"/>
      <c r="AU34" s="310"/>
      <c r="AV34" s="310"/>
      <c r="AW34" s="310"/>
      <c r="AX34" s="310"/>
      <c r="AY34" s="310"/>
      <c r="AZ34" s="310"/>
      <c r="BA34" s="310"/>
      <c r="BB34" s="310"/>
      <c r="BC34" s="310"/>
      <c r="BD34" s="319">
        <v>41658</v>
      </c>
      <c r="BE34" s="310">
        <f t="shared" si="0"/>
        <v>29</v>
      </c>
      <c r="BF34" s="310"/>
      <c r="BG34" s="310"/>
      <c r="BH34" s="310"/>
      <c r="BI34" s="310"/>
      <c r="BJ34" s="310"/>
      <c r="BK34" s="310"/>
      <c r="BL34" s="310"/>
      <c r="BM34" s="310"/>
      <c r="BN34" s="310"/>
      <c r="BO34" s="310"/>
      <c r="BP34" s="310"/>
      <c r="BQ34" s="310"/>
      <c r="BR34" s="310"/>
      <c r="BS34" s="310"/>
      <c r="BT34" s="310"/>
      <c r="BU34" s="310" t="s">
        <v>492</v>
      </c>
      <c r="BV34" s="310"/>
      <c r="BW34" s="310"/>
    </row>
    <row r="35" spans="1:75" ht="18" customHeight="1">
      <c r="A35" s="56"/>
      <c r="B35" s="751"/>
      <c r="C35" s="751"/>
      <c r="D35" s="751"/>
      <c r="E35" s="751"/>
      <c r="F35" s="751"/>
      <c r="G35" s="750"/>
      <c r="H35" s="750"/>
      <c r="I35" s="750"/>
      <c r="J35" s="750"/>
      <c r="K35" s="750"/>
      <c r="L35" s="750"/>
      <c r="M35" s="750"/>
      <c r="N35" s="750"/>
      <c r="O35" s="750"/>
      <c r="P35" s="750"/>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84"/>
      <c r="AU35" s="310"/>
      <c r="AV35" s="310"/>
      <c r="AW35" s="310"/>
      <c r="AX35" s="310"/>
      <c r="AY35" s="310"/>
      <c r="AZ35" s="310"/>
      <c r="BA35" s="310"/>
      <c r="BB35" s="310"/>
      <c r="BC35" s="310"/>
      <c r="BD35" s="319">
        <v>41659</v>
      </c>
      <c r="BE35" s="310">
        <f t="shared" si="0"/>
        <v>30</v>
      </c>
      <c r="BF35" s="310"/>
      <c r="BG35" s="310"/>
      <c r="BH35" s="310"/>
      <c r="BI35" s="310"/>
      <c r="BJ35" s="310"/>
      <c r="BK35" s="310"/>
      <c r="BL35" s="310"/>
      <c r="BM35" s="310"/>
      <c r="BN35" s="310"/>
      <c r="BO35" s="310"/>
      <c r="BP35" s="310"/>
      <c r="BQ35" s="310"/>
      <c r="BR35" s="310"/>
      <c r="BS35" s="310"/>
      <c r="BT35" s="310"/>
      <c r="BU35" s="310" t="s">
        <v>500</v>
      </c>
      <c r="BV35" s="310"/>
      <c r="BW35" s="310"/>
    </row>
    <row r="36" spans="1:75" ht="18" customHeight="1">
      <c r="A36" s="56"/>
      <c r="B36" s="751"/>
      <c r="C36" s="751"/>
      <c r="D36" s="751"/>
      <c r="E36" s="751"/>
      <c r="F36" s="751"/>
      <c r="G36" s="750"/>
      <c r="H36" s="750"/>
      <c r="I36" s="750"/>
      <c r="J36" s="750"/>
      <c r="K36" s="750"/>
      <c r="L36" s="750"/>
      <c r="M36" s="750"/>
      <c r="N36" s="750"/>
      <c r="O36" s="750"/>
      <c r="P36" s="750"/>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84"/>
      <c r="AU36" s="310"/>
      <c r="AV36" s="310"/>
      <c r="AW36" s="310"/>
      <c r="AX36" s="310"/>
      <c r="AY36" s="310"/>
      <c r="AZ36" s="310"/>
      <c r="BA36" s="310"/>
      <c r="BB36" s="310"/>
      <c r="BC36" s="310"/>
      <c r="BD36" s="319">
        <v>41660</v>
      </c>
      <c r="BE36" s="310">
        <f t="shared" si="0"/>
        <v>31</v>
      </c>
      <c r="BF36" s="310"/>
      <c r="BG36" s="310"/>
      <c r="BH36" s="310"/>
      <c r="BI36" s="310"/>
      <c r="BJ36" s="310"/>
      <c r="BK36" s="310"/>
      <c r="BL36" s="310"/>
      <c r="BM36" s="310"/>
      <c r="BN36" s="310"/>
      <c r="BO36" s="310"/>
      <c r="BP36" s="310"/>
      <c r="BQ36" s="310"/>
      <c r="BR36" s="310"/>
      <c r="BS36" s="310"/>
      <c r="BT36" s="310"/>
      <c r="BU36" s="310" t="s">
        <v>501</v>
      </c>
      <c r="BV36" s="310"/>
      <c r="BW36" s="310"/>
    </row>
    <row r="37" spans="1:75" ht="18" customHeight="1">
      <c r="A37" s="56"/>
      <c r="B37" s="317"/>
      <c r="C37" s="317"/>
      <c r="D37" s="317"/>
      <c r="E37" s="317"/>
      <c r="F37" s="318"/>
      <c r="G37" s="318"/>
      <c r="H37" s="318"/>
      <c r="I37" s="335"/>
      <c r="J37" s="335"/>
      <c r="K37" s="335"/>
      <c r="L37" s="335"/>
      <c r="M37" s="335"/>
      <c r="N37" s="335"/>
      <c r="O37" s="335"/>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84"/>
      <c r="AU37" s="310"/>
      <c r="AV37" s="310"/>
      <c r="AW37" s="310"/>
      <c r="AX37" s="310"/>
      <c r="AY37" s="310"/>
      <c r="AZ37" s="310"/>
      <c r="BA37" s="310"/>
      <c r="BB37" s="310"/>
      <c r="BC37" s="310"/>
      <c r="BD37" s="319">
        <v>41661</v>
      </c>
      <c r="BE37" s="310">
        <f t="shared" si="0"/>
        <v>32</v>
      </c>
      <c r="BF37" s="310"/>
      <c r="BG37" s="310"/>
      <c r="BH37" s="310"/>
      <c r="BI37" s="310"/>
      <c r="BJ37" s="310"/>
      <c r="BK37" s="310"/>
      <c r="BL37" s="310"/>
      <c r="BM37" s="310"/>
      <c r="BN37" s="310"/>
      <c r="BO37" s="310"/>
      <c r="BP37" s="310"/>
      <c r="BQ37" s="310"/>
      <c r="BR37" s="310"/>
      <c r="BS37" s="310"/>
      <c r="BT37" s="310"/>
      <c r="BU37" s="310" t="s">
        <v>508</v>
      </c>
      <c r="BV37" s="310"/>
      <c r="BW37" s="310"/>
    </row>
    <row r="38" spans="1:75" ht="9.75" customHeight="1">
      <c r="A38" s="69"/>
      <c r="B38" s="78"/>
      <c r="C38" s="78"/>
      <c r="D38" s="78"/>
      <c r="E38" s="78"/>
      <c r="F38" s="79"/>
      <c r="G38" s="79"/>
      <c r="H38" s="79"/>
      <c r="I38" s="79"/>
      <c r="J38" s="79"/>
      <c r="K38" s="79"/>
      <c r="L38" s="79"/>
      <c r="M38" s="79"/>
      <c r="N38" s="79"/>
      <c r="O38" s="7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84"/>
      <c r="AU38" s="310"/>
      <c r="AV38" s="310"/>
      <c r="AW38" s="310"/>
      <c r="AX38" s="310"/>
      <c r="AY38" s="310"/>
      <c r="AZ38" s="310"/>
      <c r="BA38" s="310"/>
      <c r="BB38" s="310"/>
      <c r="BC38" s="310"/>
      <c r="BD38" s="319">
        <v>41662</v>
      </c>
      <c r="BE38" s="310">
        <f t="shared" si="0"/>
        <v>33</v>
      </c>
      <c r="BF38" s="310"/>
      <c r="BG38" s="310"/>
      <c r="BH38" s="310"/>
      <c r="BI38" s="310"/>
      <c r="BJ38" s="310"/>
      <c r="BK38" s="310"/>
      <c r="BL38" s="310"/>
      <c r="BM38" s="310"/>
      <c r="BN38" s="310"/>
      <c r="BO38" s="310"/>
      <c r="BP38" s="310"/>
      <c r="BQ38" s="310"/>
      <c r="BR38" s="310"/>
      <c r="BS38" s="310"/>
      <c r="BT38" s="310"/>
      <c r="BU38" s="310" t="s">
        <v>510</v>
      </c>
      <c r="BV38" s="310"/>
      <c r="BW38" s="310"/>
    </row>
    <row r="39" spans="1:75" ht="28.5">
      <c r="A39" s="336" t="s">
        <v>117</v>
      </c>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84"/>
      <c r="AU39" s="337"/>
      <c r="AV39" s="310"/>
      <c r="AW39" s="310"/>
      <c r="AX39" s="310"/>
      <c r="AY39" s="310"/>
      <c r="AZ39" s="310"/>
      <c r="BA39" s="310"/>
      <c r="BB39" s="310"/>
      <c r="BC39" s="310"/>
      <c r="BD39" s="319">
        <v>41663</v>
      </c>
      <c r="BE39" s="310">
        <f aca="true" t="shared" si="2" ref="BE39:BE70">BE38+1</f>
        <v>34</v>
      </c>
      <c r="BF39" s="310"/>
      <c r="BG39" s="310"/>
      <c r="BH39" s="310"/>
      <c r="BI39" s="310"/>
      <c r="BJ39" s="310"/>
      <c r="BK39" s="310"/>
      <c r="BL39" s="310"/>
      <c r="BM39" s="310"/>
      <c r="BN39" s="310"/>
      <c r="BO39" s="310"/>
      <c r="BP39" s="310"/>
      <c r="BQ39" s="310"/>
      <c r="BR39" s="310"/>
      <c r="BS39" s="310"/>
      <c r="BT39" s="310"/>
      <c r="BU39" s="310" t="s">
        <v>512</v>
      </c>
      <c r="BV39" s="310"/>
      <c r="BW39" s="310"/>
    </row>
    <row r="40" spans="1:75" ht="9.75" customHeight="1" thickBot="1">
      <c r="A40" s="338"/>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84"/>
      <c r="AU40" s="337"/>
      <c r="AV40" s="310"/>
      <c r="AW40" s="310"/>
      <c r="AX40" s="310"/>
      <c r="AY40" s="310"/>
      <c r="AZ40" s="310"/>
      <c r="BA40" s="310"/>
      <c r="BB40" s="310"/>
      <c r="BC40" s="310"/>
      <c r="BD40" s="319">
        <v>41664</v>
      </c>
      <c r="BE40" s="310">
        <f t="shared" si="2"/>
        <v>35</v>
      </c>
      <c r="BF40" s="310"/>
      <c r="BG40" s="310"/>
      <c r="BH40" s="310"/>
      <c r="BI40" s="310"/>
      <c r="BJ40" s="310"/>
      <c r="BK40" s="310"/>
      <c r="BL40" s="310"/>
      <c r="BM40" s="310"/>
      <c r="BN40" s="310"/>
      <c r="BO40" s="310"/>
      <c r="BP40" s="310"/>
      <c r="BQ40" s="310"/>
      <c r="BR40" s="310"/>
      <c r="BS40" s="310"/>
      <c r="BT40" s="310"/>
      <c r="BU40" s="310" t="s">
        <v>514</v>
      </c>
      <c r="BV40" s="310"/>
      <c r="BW40" s="310"/>
    </row>
    <row r="41" spans="1:75" ht="15" thickBot="1">
      <c r="A41" s="59"/>
      <c r="B41" s="339" t="s">
        <v>497</v>
      </c>
      <c r="C41" s="340"/>
      <c r="D41" s="340"/>
      <c r="E41" s="340"/>
      <c r="F41" s="59"/>
      <c r="G41" s="59"/>
      <c r="H41" s="340"/>
      <c r="I41" s="752" t="str">
        <f>IF(L41="※リストから選択して下さい","【※選択】","【入力済】")</f>
        <v>【※選択】</v>
      </c>
      <c r="J41" s="752"/>
      <c r="K41" s="752"/>
      <c r="L41" s="753" t="s">
        <v>379</v>
      </c>
      <c r="M41" s="754"/>
      <c r="N41" s="754"/>
      <c r="O41" s="754"/>
      <c r="P41" s="754"/>
      <c r="Q41" s="754"/>
      <c r="R41" s="755"/>
      <c r="S41" s="341" t="s">
        <v>498</v>
      </c>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84"/>
      <c r="AU41" s="337"/>
      <c r="AV41" s="310"/>
      <c r="AW41" s="310"/>
      <c r="AX41" s="310"/>
      <c r="AY41" s="310"/>
      <c r="AZ41" s="310"/>
      <c r="BA41" s="310"/>
      <c r="BB41" s="310"/>
      <c r="BC41" s="310"/>
      <c r="BD41" s="319">
        <v>41665</v>
      </c>
      <c r="BE41" s="310">
        <f t="shared" si="2"/>
        <v>36</v>
      </c>
      <c r="BF41" s="310"/>
      <c r="BG41" s="310"/>
      <c r="BH41" s="310"/>
      <c r="BI41" s="310"/>
      <c r="BJ41" s="310"/>
      <c r="BK41" s="310"/>
      <c r="BL41" s="310"/>
      <c r="BM41" s="310"/>
      <c r="BN41" s="310"/>
      <c r="BO41" s="310"/>
      <c r="BP41" s="310"/>
      <c r="BQ41" s="310"/>
      <c r="BR41" s="310"/>
      <c r="BS41" s="310"/>
      <c r="BT41" s="310"/>
      <c r="BU41" s="310" t="s">
        <v>516</v>
      </c>
      <c r="BV41" s="310"/>
      <c r="BW41" s="310"/>
    </row>
    <row r="42" spans="1:75" ht="9.75" customHeight="1">
      <c r="A42" s="59"/>
      <c r="B42" s="60"/>
      <c r="C42" s="60"/>
      <c r="D42" s="60"/>
      <c r="E42" s="60"/>
      <c r="F42" s="59"/>
      <c r="G42" s="59"/>
      <c r="H42" s="57"/>
      <c r="I42" s="57"/>
      <c r="J42" s="57"/>
      <c r="K42" s="57"/>
      <c r="L42" s="57"/>
      <c r="M42" s="57"/>
      <c r="N42" s="57"/>
      <c r="O42" s="57"/>
      <c r="P42" s="57"/>
      <c r="Q42" s="58"/>
      <c r="R42" s="58"/>
      <c r="S42" s="58"/>
      <c r="T42" s="58"/>
      <c r="U42" s="58"/>
      <c r="V42" s="58"/>
      <c r="W42" s="58"/>
      <c r="X42" s="59"/>
      <c r="Y42" s="59"/>
      <c r="Z42" s="59"/>
      <c r="AA42" s="59"/>
      <c r="AB42" s="59"/>
      <c r="AC42" s="59"/>
      <c r="AD42" s="59"/>
      <c r="AE42" s="59"/>
      <c r="AF42" s="59"/>
      <c r="AG42" s="59"/>
      <c r="AH42" s="59"/>
      <c r="AI42" s="59"/>
      <c r="AJ42" s="59"/>
      <c r="AK42" s="59"/>
      <c r="AL42" s="59"/>
      <c r="AM42" s="59"/>
      <c r="AN42" s="59"/>
      <c r="AO42" s="59"/>
      <c r="AP42" s="59"/>
      <c r="AQ42" s="59"/>
      <c r="AR42" s="59"/>
      <c r="AS42" s="59"/>
      <c r="AT42" s="84"/>
      <c r="AU42" s="342"/>
      <c r="AV42" s="310"/>
      <c r="AW42" s="310"/>
      <c r="AX42" s="310"/>
      <c r="AY42" s="310"/>
      <c r="AZ42" s="310"/>
      <c r="BA42" s="310"/>
      <c r="BB42" s="310"/>
      <c r="BC42" s="310"/>
      <c r="BD42" s="319">
        <v>41666</v>
      </c>
      <c r="BE42" s="310">
        <f t="shared" si="2"/>
        <v>37</v>
      </c>
      <c r="BF42" s="310"/>
      <c r="BG42" s="310"/>
      <c r="BH42" s="310"/>
      <c r="BI42" s="310"/>
      <c r="BJ42" s="310"/>
      <c r="BK42" s="310"/>
      <c r="BL42" s="310"/>
      <c r="BM42" s="310"/>
      <c r="BN42" s="310"/>
      <c r="BO42" s="310"/>
      <c r="BP42" s="310"/>
      <c r="BQ42" s="310"/>
      <c r="BR42" s="310"/>
      <c r="BS42" s="310"/>
      <c r="BT42" s="310"/>
      <c r="BU42" s="310" t="s">
        <v>518</v>
      </c>
      <c r="BV42" s="310"/>
      <c r="BW42" s="310"/>
    </row>
    <row r="43" spans="1:75" ht="15" thickBot="1">
      <c r="A43" s="59"/>
      <c r="B43" s="343" t="s">
        <v>668</v>
      </c>
      <c r="C43" s="340"/>
      <c r="D43" s="340"/>
      <c r="E43" s="340"/>
      <c r="F43" s="59"/>
      <c r="G43" s="59"/>
      <c r="H43" s="59"/>
      <c r="I43" s="59"/>
      <c r="J43" s="59"/>
      <c r="K43" s="57"/>
      <c r="L43" s="57"/>
      <c r="M43" s="57"/>
      <c r="N43" s="57"/>
      <c r="O43" s="57"/>
      <c r="P43" s="57"/>
      <c r="Q43" s="57"/>
      <c r="R43" s="57"/>
      <c r="S43" s="57"/>
      <c r="T43" s="59"/>
      <c r="U43" s="59"/>
      <c r="V43" s="59"/>
      <c r="W43" s="59"/>
      <c r="X43" s="59"/>
      <c r="Y43" s="59"/>
      <c r="Z43" s="59"/>
      <c r="AA43" s="59"/>
      <c r="AB43" s="59"/>
      <c r="AC43" s="59"/>
      <c r="AD43" s="59"/>
      <c r="AE43" s="344" t="s">
        <v>497</v>
      </c>
      <c r="AF43" s="59"/>
      <c r="AG43" s="59"/>
      <c r="AH43" s="59"/>
      <c r="AI43" s="59"/>
      <c r="AJ43" s="59"/>
      <c r="AK43" s="59"/>
      <c r="AL43" s="59"/>
      <c r="AM43" s="59"/>
      <c r="AN43" s="59"/>
      <c r="AO43" s="59"/>
      <c r="AP43" s="59"/>
      <c r="AQ43" s="59"/>
      <c r="AR43" s="59"/>
      <c r="AS43" s="59"/>
      <c r="AT43" s="84"/>
      <c r="AU43" s="310"/>
      <c r="AV43" s="310"/>
      <c r="AW43" s="310"/>
      <c r="AX43" s="310"/>
      <c r="AY43" s="310"/>
      <c r="AZ43" s="310"/>
      <c r="BA43" s="310"/>
      <c r="BB43" s="310"/>
      <c r="BC43" s="310"/>
      <c r="BD43" s="319">
        <v>41667</v>
      </c>
      <c r="BE43" s="310">
        <f t="shared" si="2"/>
        <v>38</v>
      </c>
      <c r="BF43" s="310"/>
      <c r="BG43" s="310"/>
      <c r="BH43" s="310"/>
      <c r="BI43" s="310"/>
      <c r="BJ43" s="310"/>
      <c r="BK43" s="310"/>
      <c r="BL43" s="310"/>
      <c r="BM43" s="310"/>
      <c r="BN43" s="310"/>
      <c r="BO43" s="310"/>
      <c r="BP43" s="310"/>
      <c r="BQ43" s="310"/>
      <c r="BR43" s="310"/>
      <c r="BS43" s="310"/>
      <c r="BT43" s="310"/>
      <c r="BU43" s="310" t="s">
        <v>519</v>
      </c>
      <c r="BV43" s="310"/>
      <c r="BW43" s="310"/>
    </row>
    <row r="44" spans="1:75" ht="15" thickBot="1">
      <c r="A44" s="59"/>
      <c r="B44" s="60"/>
      <c r="C44" s="60"/>
      <c r="D44" s="749" t="s">
        <v>502</v>
      </c>
      <c r="E44" s="747"/>
      <c r="F44" s="747" t="s">
        <v>503</v>
      </c>
      <c r="G44" s="747"/>
      <c r="H44" s="747"/>
      <c r="I44" s="747" t="s">
        <v>346</v>
      </c>
      <c r="J44" s="747"/>
      <c r="K44" s="747"/>
      <c r="L44" s="747"/>
      <c r="M44" s="747"/>
      <c r="N44" s="747"/>
      <c r="O44" s="747" t="s">
        <v>504</v>
      </c>
      <c r="P44" s="747"/>
      <c r="Q44" s="747" t="s">
        <v>505</v>
      </c>
      <c r="R44" s="747"/>
      <c r="S44" s="748"/>
      <c r="T44" s="771" t="s">
        <v>506</v>
      </c>
      <c r="U44" s="747"/>
      <c r="V44" s="747"/>
      <c r="W44" s="747"/>
      <c r="X44" s="747"/>
      <c r="Y44" s="747"/>
      <c r="Z44" s="747"/>
      <c r="AA44" s="747"/>
      <c r="AB44" s="747"/>
      <c r="AC44" s="772"/>
      <c r="AD44" s="59"/>
      <c r="AE44" s="345" t="s">
        <v>507</v>
      </c>
      <c r="AF44" s="346"/>
      <c r="AG44" s="346"/>
      <c r="AH44" s="346"/>
      <c r="AI44" s="346"/>
      <c r="AJ44" s="346"/>
      <c r="AK44" s="341"/>
      <c r="AL44" s="341"/>
      <c r="AM44" s="341"/>
      <c r="AN44" s="341"/>
      <c r="AO44" s="341"/>
      <c r="AP44" s="341"/>
      <c r="AQ44" s="341"/>
      <c r="AR44" s="59"/>
      <c r="AS44" s="59"/>
      <c r="AT44" s="84"/>
      <c r="AU44" s="310"/>
      <c r="AV44" s="310"/>
      <c r="AW44" s="310"/>
      <c r="AX44" s="310"/>
      <c r="AY44" s="310"/>
      <c r="AZ44" s="310"/>
      <c r="BA44" s="310"/>
      <c r="BB44" s="310"/>
      <c r="BC44" s="310"/>
      <c r="BD44" s="319">
        <v>41668</v>
      </c>
      <c r="BE44" s="310">
        <f t="shared" si="2"/>
        <v>39</v>
      </c>
      <c r="BF44" s="310"/>
      <c r="BG44" s="310"/>
      <c r="BH44" s="310"/>
      <c r="BI44" s="310"/>
      <c r="BJ44" s="310"/>
      <c r="BK44" s="310"/>
      <c r="BL44" s="310"/>
      <c r="BM44" s="310"/>
      <c r="BN44" s="310"/>
      <c r="BO44" s="310"/>
      <c r="BP44" s="310"/>
      <c r="BQ44" s="310"/>
      <c r="BR44" s="310"/>
      <c r="BS44" s="310"/>
      <c r="BT44" s="310"/>
      <c r="BU44" s="310" t="s">
        <v>520</v>
      </c>
      <c r="BV44" s="310"/>
      <c r="BW44" s="310"/>
    </row>
    <row r="45" spans="1:75" ht="15" customHeight="1" thickTop="1">
      <c r="A45" s="59"/>
      <c r="B45" s="59"/>
      <c r="C45" s="59"/>
      <c r="D45" s="738">
        <v>1</v>
      </c>
      <c r="E45" s="739"/>
      <c r="F45" s="734">
        <f>IF(I45="","",IF(O45="-","【※選択】",IF(Q45="-","【※選択】","【入力済】")))</f>
      </c>
      <c r="G45" s="734"/>
      <c r="H45" s="734"/>
      <c r="I45" s="744"/>
      <c r="J45" s="745"/>
      <c r="K45" s="745"/>
      <c r="L45" s="745"/>
      <c r="M45" s="745"/>
      <c r="N45" s="746"/>
      <c r="O45" s="718" t="s">
        <v>390</v>
      </c>
      <c r="P45" s="717"/>
      <c r="Q45" s="731" t="s">
        <v>390</v>
      </c>
      <c r="R45" s="731"/>
      <c r="S45" s="732"/>
      <c r="T45" s="733" t="str">
        <f>IF(I45="","-",IF($L$41="選択をして掲載する",IF(W45="－","【※選択】","【入力済】"),"【入力済】"))</f>
        <v>-</v>
      </c>
      <c r="U45" s="734"/>
      <c r="V45" s="734"/>
      <c r="W45" s="729" t="s">
        <v>664</v>
      </c>
      <c r="X45" s="729"/>
      <c r="Y45" s="729"/>
      <c r="Z45" s="729"/>
      <c r="AA45" s="729"/>
      <c r="AB45" s="729"/>
      <c r="AC45" s="730"/>
      <c r="AD45" s="59"/>
      <c r="AE45" s="341" t="s">
        <v>509</v>
      </c>
      <c r="AF45" s="341"/>
      <c r="AG45" s="341"/>
      <c r="AH45" s="341"/>
      <c r="AI45" s="341"/>
      <c r="AJ45" s="341"/>
      <c r="AK45" s="341"/>
      <c r="AL45" s="341"/>
      <c r="AM45" s="341"/>
      <c r="AN45" s="341"/>
      <c r="AO45" s="341"/>
      <c r="AP45" s="341"/>
      <c r="AQ45" s="341"/>
      <c r="AR45" s="347"/>
      <c r="AS45" s="59"/>
      <c r="AT45" s="84"/>
      <c r="AU45" s="310"/>
      <c r="AV45" s="310"/>
      <c r="AW45" s="310"/>
      <c r="AX45" s="310"/>
      <c r="AY45" s="310"/>
      <c r="AZ45" s="310"/>
      <c r="BA45" s="310"/>
      <c r="BB45" s="310"/>
      <c r="BC45" s="310"/>
      <c r="BD45" s="319">
        <v>41669</v>
      </c>
      <c r="BE45" s="310">
        <f t="shared" si="2"/>
        <v>40</v>
      </c>
      <c r="BF45" s="310"/>
      <c r="BG45" s="310"/>
      <c r="BH45" s="310"/>
      <c r="BI45" s="310"/>
      <c r="BJ45" s="310"/>
      <c r="BK45" s="310"/>
      <c r="BL45" s="310"/>
      <c r="BM45" s="310"/>
      <c r="BN45" s="310"/>
      <c r="BO45" s="310"/>
      <c r="BP45" s="310"/>
      <c r="BQ45" s="310"/>
      <c r="BR45" s="310"/>
      <c r="BS45" s="310"/>
      <c r="BT45" s="310"/>
      <c r="BU45" s="310" t="s">
        <v>521</v>
      </c>
      <c r="BV45" s="310"/>
      <c r="BW45" s="310"/>
    </row>
    <row r="46" spans="1:75" ht="15" customHeight="1">
      <c r="A46" s="59"/>
      <c r="B46" s="59"/>
      <c r="C46" s="59"/>
      <c r="D46" s="712">
        <f aca="true" t="shared" si="3" ref="D46:D109">D45+1</f>
        <v>2</v>
      </c>
      <c r="E46" s="713"/>
      <c r="F46" s="714">
        <f aca="true" t="shared" si="4" ref="F46:F76">IF(I46="","",IF(O46="-","【※選択】",IF(Q46="-","【※選択】","【入力済】")))</f>
      </c>
      <c r="G46" s="714"/>
      <c r="H46" s="714"/>
      <c r="I46" s="715"/>
      <c r="J46" s="716"/>
      <c r="K46" s="716"/>
      <c r="L46" s="716"/>
      <c r="M46" s="716"/>
      <c r="N46" s="717"/>
      <c r="O46" s="718" t="s">
        <v>390</v>
      </c>
      <c r="P46" s="717"/>
      <c r="Q46" s="731" t="s">
        <v>390</v>
      </c>
      <c r="R46" s="731"/>
      <c r="S46" s="732"/>
      <c r="T46" s="733" t="str">
        <f aca="true" t="shared" si="5" ref="T46:T109">IF(I46="","-",IF($L$41="選択をして掲載する",IF(W46="－","【※選択】","【入力済】"),"【入力済】"))</f>
        <v>-</v>
      </c>
      <c r="U46" s="734"/>
      <c r="V46" s="734"/>
      <c r="W46" s="729" t="s">
        <v>664</v>
      </c>
      <c r="X46" s="729"/>
      <c r="Y46" s="729"/>
      <c r="Z46" s="729"/>
      <c r="AA46" s="729"/>
      <c r="AB46" s="729"/>
      <c r="AC46" s="730"/>
      <c r="AD46" s="59"/>
      <c r="AE46" s="348" t="s">
        <v>511</v>
      </c>
      <c r="AF46" s="347"/>
      <c r="AG46" s="347"/>
      <c r="AH46" s="347"/>
      <c r="AI46" s="347"/>
      <c r="AJ46" s="347"/>
      <c r="AK46" s="347"/>
      <c r="AL46" s="347"/>
      <c r="AM46" s="347"/>
      <c r="AN46" s="347"/>
      <c r="AO46" s="347"/>
      <c r="AP46" s="347"/>
      <c r="AQ46" s="347"/>
      <c r="AR46" s="347"/>
      <c r="AS46" s="59"/>
      <c r="AT46" s="84"/>
      <c r="AU46" s="310"/>
      <c r="AV46" s="310"/>
      <c r="AW46" s="310"/>
      <c r="AX46" s="310"/>
      <c r="AY46" s="310"/>
      <c r="AZ46" s="310"/>
      <c r="BA46" s="310"/>
      <c r="BB46" s="310"/>
      <c r="BC46" s="310"/>
      <c r="BD46" s="319">
        <v>41670</v>
      </c>
      <c r="BE46" s="310">
        <f t="shared" si="2"/>
        <v>41</v>
      </c>
      <c r="BF46" s="310"/>
      <c r="BG46" s="310"/>
      <c r="BH46" s="310"/>
      <c r="BI46" s="310"/>
      <c r="BJ46" s="310"/>
      <c r="BK46" s="310"/>
      <c r="BL46" s="310"/>
      <c r="BM46" s="310"/>
      <c r="BN46" s="310"/>
      <c r="BO46" s="310"/>
      <c r="BP46" s="310"/>
      <c r="BQ46" s="310"/>
      <c r="BR46" s="310"/>
      <c r="BS46" s="310"/>
      <c r="BT46" s="310"/>
      <c r="BU46" s="310" t="s">
        <v>523</v>
      </c>
      <c r="BV46" s="310"/>
      <c r="BW46" s="310"/>
    </row>
    <row r="47" spans="1:75" ht="15" customHeight="1">
      <c r="A47" s="59"/>
      <c r="B47" s="59"/>
      <c r="C47" s="59"/>
      <c r="D47" s="712">
        <f t="shared" si="3"/>
        <v>3</v>
      </c>
      <c r="E47" s="713"/>
      <c r="F47" s="714">
        <f t="shared" si="4"/>
      </c>
      <c r="G47" s="714"/>
      <c r="H47" s="714"/>
      <c r="I47" s="715"/>
      <c r="J47" s="716"/>
      <c r="K47" s="716"/>
      <c r="L47" s="716"/>
      <c r="M47" s="716"/>
      <c r="N47" s="717"/>
      <c r="O47" s="718" t="s">
        <v>390</v>
      </c>
      <c r="P47" s="717"/>
      <c r="Q47" s="731" t="s">
        <v>390</v>
      </c>
      <c r="R47" s="731"/>
      <c r="S47" s="732"/>
      <c r="T47" s="733" t="str">
        <f t="shared" si="5"/>
        <v>-</v>
      </c>
      <c r="U47" s="734"/>
      <c r="V47" s="734"/>
      <c r="W47" s="729" t="s">
        <v>664</v>
      </c>
      <c r="X47" s="729"/>
      <c r="Y47" s="729"/>
      <c r="Z47" s="729"/>
      <c r="AA47" s="729"/>
      <c r="AB47" s="729"/>
      <c r="AC47" s="730"/>
      <c r="AD47" s="59"/>
      <c r="AE47" s="59" t="s">
        <v>513</v>
      </c>
      <c r="AF47" s="347"/>
      <c r="AG47" s="347"/>
      <c r="AH47" s="347"/>
      <c r="AI47" s="347"/>
      <c r="AJ47" s="347"/>
      <c r="AK47" s="347"/>
      <c r="AL47" s="347"/>
      <c r="AM47" s="347"/>
      <c r="AN47" s="347"/>
      <c r="AO47" s="347"/>
      <c r="AP47" s="347"/>
      <c r="AQ47" s="347"/>
      <c r="AR47" s="347"/>
      <c r="AS47" s="59"/>
      <c r="AT47" s="84"/>
      <c r="AU47" s="310"/>
      <c r="AV47" s="310"/>
      <c r="AW47" s="310"/>
      <c r="AX47" s="310"/>
      <c r="AY47" s="310"/>
      <c r="AZ47" s="310"/>
      <c r="BA47" s="310"/>
      <c r="BB47" s="310"/>
      <c r="BC47" s="310"/>
      <c r="BD47" s="319">
        <v>41671</v>
      </c>
      <c r="BE47" s="310">
        <f t="shared" si="2"/>
        <v>42</v>
      </c>
      <c r="BF47" s="310"/>
      <c r="BG47" s="310"/>
      <c r="BH47" s="310"/>
      <c r="BI47" s="310"/>
      <c r="BJ47" s="310"/>
      <c r="BK47" s="310"/>
      <c r="BL47" s="310"/>
      <c r="BM47" s="310"/>
      <c r="BN47" s="310"/>
      <c r="BO47" s="310"/>
      <c r="BP47" s="310"/>
      <c r="BQ47" s="310"/>
      <c r="BR47" s="310"/>
      <c r="BS47" s="310"/>
      <c r="BT47" s="310"/>
      <c r="BU47" s="310" t="s">
        <v>524</v>
      </c>
      <c r="BV47" s="310"/>
      <c r="BW47" s="310"/>
    </row>
    <row r="48" spans="1:75" ht="15" customHeight="1">
      <c r="A48" s="59"/>
      <c r="B48" s="59"/>
      <c r="C48" s="59"/>
      <c r="D48" s="712">
        <f t="shared" si="3"/>
        <v>4</v>
      </c>
      <c r="E48" s="713"/>
      <c r="F48" s="714">
        <f t="shared" si="4"/>
      </c>
      <c r="G48" s="714"/>
      <c r="H48" s="714"/>
      <c r="I48" s="715"/>
      <c r="J48" s="716"/>
      <c r="K48" s="716"/>
      <c r="L48" s="716"/>
      <c r="M48" s="716"/>
      <c r="N48" s="717"/>
      <c r="O48" s="718" t="s">
        <v>390</v>
      </c>
      <c r="P48" s="717"/>
      <c r="Q48" s="731" t="s">
        <v>390</v>
      </c>
      <c r="R48" s="731"/>
      <c r="S48" s="732"/>
      <c r="T48" s="733" t="str">
        <f t="shared" si="5"/>
        <v>-</v>
      </c>
      <c r="U48" s="734"/>
      <c r="V48" s="734"/>
      <c r="W48" s="729" t="s">
        <v>664</v>
      </c>
      <c r="X48" s="729"/>
      <c r="Y48" s="729"/>
      <c r="Z48" s="729"/>
      <c r="AA48" s="729"/>
      <c r="AB48" s="729"/>
      <c r="AC48" s="730"/>
      <c r="AD48" s="59"/>
      <c r="AE48" s="348" t="s">
        <v>515</v>
      </c>
      <c r="AF48" s="347"/>
      <c r="AG48" s="347"/>
      <c r="AH48" s="347"/>
      <c r="AI48" s="347"/>
      <c r="AJ48" s="347"/>
      <c r="AK48" s="347"/>
      <c r="AL48" s="347"/>
      <c r="AM48" s="347"/>
      <c r="AN48" s="347"/>
      <c r="AO48" s="347"/>
      <c r="AP48" s="347"/>
      <c r="AQ48" s="347"/>
      <c r="AR48" s="347"/>
      <c r="AS48" s="59"/>
      <c r="AT48" s="84"/>
      <c r="AU48" s="310"/>
      <c r="AV48" s="310"/>
      <c r="AW48" s="310"/>
      <c r="AX48" s="310"/>
      <c r="AY48" s="310"/>
      <c r="AZ48" s="310"/>
      <c r="BA48" s="310"/>
      <c r="BB48" s="310"/>
      <c r="BC48" s="310"/>
      <c r="BD48" s="319">
        <v>41672</v>
      </c>
      <c r="BE48" s="310">
        <f t="shared" si="2"/>
        <v>43</v>
      </c>
      <c r="BF48" s="310"/>
      <c r="BG48" s="310"/>
      <c r="BH48" s="310"/>
      <c r="BI48" s="310"/>
      <c r="BJ48" s="310"/>
      <c r="BK48" s="310"/>
      <c r="BL48" s="310"/>
      <c r="BM48" s="310"/>
      <c r="BN48" s="310"/>
      <c r="BO48" s="310"/>
      <c r="BP48" s="310"/>
      <c r="BQ48" s="310"/>
      <c r="BR48" s="310"/>
      <c r="BS48" s="310"/>
      <c r="BT48" s="310"/>
      <c r="BU48" s="310" t="s">
        <v>525</v>
      </c>
      <c r="BV48" s="310"/>
      <c r="BW48" s="310"/>
    </row>
    <row r="49" spans="1:75" ht="15" customHeight="1">
      <c r="A49" s="59"/>
      <c r="B49" s="59"/>
      <c r="C49" s="59"/>
      <c r="D49" s="712">
        <f t="shared" si="3"/>
        <v>5</v>
      </c>
      <c r="E49" s="713"/>
      <c r="F49" s="714">
        <f t="shared" si="4"/>
      </c>
      <c r="G49" s="714"/>
      <c r="H49" s="714"/>
      <c r="I49" s="715"/>
      <c r="J49" s="716"/>
      <c r="K49" s="716"/>
      <c r="L49" s="716"/>
      <c r="M49" s="716"/>
      <c r="N49" s="717"/>
      <c r="O49" s="718" t="s">
        <v>390</v>
      </c>
      <c r="P49" s="717"/>
      <c r="Q49" s="731" t="s">
        <v>390</v>
      </c>
      <c r="R49" s="731"/>
      <c r="S49" s="732"/>
      <c r="T49" s="733" t="str">
        <f t="shared" si="5"/>
        <v>-</v>
      </c>
      <c r="U49" s="734"/>
      <c r="V49" s="734"/>
      <c r="W49" s="729" t="s">
        <v>664</v>
      </c>
      <c r="X49" s="729"/>
      <c r="Y49" s="729"/>
      <c r="Z49" s="729"/>
      <c r="AA49" s="729"/>
      <c r="AB49" s="729"/>
      <c r="AC49" s="730"/>
      <c r="AD49" s="59"/>
      <c r="AE49" s="347" t="s">
        <v>517</v>
      </c>
      <c r="AF49" s="347"/>
      <c r="AG49" s="347"/>
      <c r="AH49" s="347"/>
      <c r="AI49" s="347"/>
      <c r="AJ49" s="347"/>
      <c r="AK49" s="347"/>
      <c r="AL49" s="347"/>
      <c r="AM49" s="347"/>
      <c r="AN49" s="347"/>
      <c r="AO49" s="347"/>
      <c r="AP49" s="347"/>
      <c r="AQ49" s="347"/>
      <c r="AR49" s="347"/>
      <c r="AS49" s="59"/>
      <c r="AT49" s="84"/>
      <c r="AU49" s="310"/>
      <c r="AV49" s="310"/>
      <c r="AW49" s="310"/>
      <c r="AX49" s="310"/>
      <c r="AY49" s="310"/>
      <c r="AZ49" s="310"/>
      <c r="BA49" s="310"/>
      <c r="BB49" s="310"/>
      <c r="BC49" s="310"/>
      <c r="BD49" s="319">
        <v>41673</v>
      </c>
      <c r="BE49" s="310">
        <f t="shared" si="2"/>
        <v>44</v>
      </c>
      <c r="BF49" s="310"/>
      <c r="BG49" s="310"/>
      <c r="BH49" s="310"/>
      <c r="BI49" s="310"/>
      <c r="BJ49" s="310"/>
      <c r="BK49" s="310"/>
      <c r="BL49" s="310"/>
      <c r="BM49" s="310"/>
      <c r="BN49" s="310"/>
      <c r="BO49" s="310"/>
      <c r="BP49" s="310"/>
      <c r="BQ49" s="310"/>
      <c r="BR49" s="310"/>
      <c r="BS49" s="310"/>
      <c r="BT49" s="310"/>
      <c r="BU49" s="310" t="s">
        <v>527</v>
      </c>
      <c r="BV49" s="310"/>
      <c r="BW49" s="310"/>
    </row>
    <row r="50" spans="1:75" ht="15" customHeight="1">
      <c r="A50" s="59"/>
      <c r="B50" s="59"/>
      <c r="C50" s="59"/>
      <c r="D50" s="712">
        <f t="shared" si="3"/>
        <v>6</v>
      </c>
      <c r="E50" s="713"/>
      <c r="F50" s="714">
        <f t="shared" si="4"/>
      </c>
      <c r="G50" s="714"/>
      <c r="H50" s="714"/>
      <c r="I50" s="715"/>
      <c r="J50" s="716"/>
      <c r="K50" s="716"/>
      <c r="L50" s="716"/>
      <c r="M50" s="716"/>
      <c r="N50" s="717"/>
      <c r="O50" s="718" t="s">
        <v>390</v>
      </c>
      <c r="P50" s="717"/>
      <c r="Q50" s="731" t="s">
        <v>390</v>
      </c>
      <c r="R50" s="731"/>
      <c r="S50" s="732"/>
      <c r="T50" s="733" t="str">
        <f t="shared" si="5"/>
        <v>-</v>
      </c>
      <c r="U50" s="734"/>
      <c r="V50" s="734"/>
      <c r="W50" s="729" t="s">
        <v>664</v>
      </c>
      <c r="X50" s="729"/>
      <c r="Y50" s="729"/>
      <c r="Z50" s="729"/>
      <c r="AA50" s="729"/>
      <c r="AB50" s="729"/>
      <c r="AC50" s="730"/>
      <c r="AD50" s="59"/>
      <c r="AE50" s="349" t="s">
        <v>666</v>
      </c>
      <c r="AF50" s="347"/>
      <c r="AG50" s="347"/>
      <c r="AH50" s="347"/>
      <c r="AI50" s="347"/>
      <c r="AJ50" s="347"/>
      <c r="AK50" s="347"/>
      <c r="AL50" s="347"/>
      <c r="AM50" s="347"/>
      <c r="AN50" s="347"/>
      <c r="AO50" s="347"/>
      <c r="AP50" s="347"/>
      <c r="AQ50" s="347"/>
      <c r="AR50" s="347"/>
      <c r="AS50" s="59"/>
      <c r="AT50" s="84"/>
      <c r="AU50" s="310"/>
      <c r="AV50" s="310"/>
      <c r="AW50" s="310"/>
      <c r="AX50" s="310"/>
      <c r="AY50" s="310"/>
      <c r="AZ50" s="310"/>
      <c r="BA50" s="310"/>
      <c r="BB50" s="310"/>
      <c r="BC50" s="310"/>
      <c r="BD50" s="319">
        <v>41674</v>
      </c>
      <c r="BE50" s="310">
        <f t="shared" si="2"/>
        <v>45</v>
      </c>
      <c r="BF50" s="310"/>
      <c r="BG50" s="310"/>
      <c r="BH50" s="310"/>
      <c r="BI50" s="310"/>
      <c r="BJ50" s="310"/>
      <c r="BK50" s="310"/>
      <c r="BL50" s="310"/>
      <c r="BM50" s="310"/>
      <c r="BN50" s="310"/>
      <c r="BO50" s="310"/>
      <c r="BP50" s="310"/>
      <c r="BQ50" s="310"/>
      <c r="BR50" s="310"/>
      <c r="BS50" s="310"/>
      <c r="BT50" s="310"/>
      <c r="BU50" s="310" t="s">
        <v>529</v>
      </c>
      <c r="BV50" s="310"/>
      <c r="BW50" s="310"/>
    </row>
    <row r="51" spans="1:75" ht="15" customHeight="1">
      <c r="A51" s="59"/>
      <c r="B51" s="59"/>
      <c r="C51" s="59"/>
      <c r="D51" s="712">
        <f t="shared" si="3"/>
        <v>7</v>
      </c>
      <c r="E51" s="713"/>
      <c r="F51" s="714">
        <f t="shared" si="4"/>
      </c>
      <c r="G51" s="714"/>
      <c r="H51" s="714"/>
      <c r="I51" s="715"/>
      <c r="J51" s="716"/>
      <c r="K51" s="716"/>
      <c r="L51" s="716"/>
      <c r="M51" s="716"/>
      <c r="N51" s="717"/>
      <c r="O51" s="718" t="s">
        <v>390</v>
      </c>
      <c r="P51" s="717"/>
      <c r="Q51" s="731" t="s">
        <v>390</v>
      </c>
      <c r="R51" s="731"/>
      <c r="S51" s="732"/>
      <c r="T51" s="733" t="str">
        <f t="shared" si="5"/>
        <v>-</v>
      </c>
      <c r="U51" s="734"/>
      <c r="V51" s="734"/>
      <c r="W51" s="729" t="s">
        <v>664</v>
      </c>
      <c r="X51" s="729"/>
      <c r="Y51" s="729"/>
      <c r="Z51" s="729"/>
      <c r="AA51" s="729"/>
      <c r="AB51" s="729"/>
      <c r="AC51" s="730"/>
      <c r="AD51" s="59"/>
      <c r="AE51" s="59"/>
      <c r="AF51" s="347"/>
      <c r="AG51" s="347"/>
      <c r="AH51" s="347"/>
      <c r="AI51" s="347"/>
      <c r="AJ51" s="347"/>
      <c r="AK51" s="347"/>
      <c r="AL51" s="347"/>
      <c r="AM51" s="347"/>
      <c r="AN51" s="347"/>
      <c r="AO51" s="347"/>
      <c r="AP51" s="347"/>
      <c r="AQ51" s="347"/>
      <c r="AR51" s="347"/>
      <c r="AS51" s="59"/>
      <c r="AT51" s="84"/>
      <c r="AU51" s="310"/>
      <c r="AV51" s="310"/>
      <c r="AW51" s="310"/>
      <c r="AX51" s="310"/>
      <c r="AY51" s="310"/>
      <c r="AZ51" s="310"/>
      <c r="BA51" s="310"/>
      <c r="BB51" s="310"/>
      <c r="BC51" s="310"/>
      <c r="BD51" s="319">
        <v>41675</v>
      </c>
      <c r="BE51" s="310">
        <f t="shared" si="2"/>
        <v>46</v>
      </c>
      <c r="BF51" s="310"/>
      <c r="BG51" s="310"/>
      <c r="BH51" s="310"/>
      <c r="BI51" s="310"/>
      <c r="BJ51" s="310"/>
      <c r="BK51" s="310"/>
      <c r="BL51" s="310"/>
      <c r="BM51" s="310"/>
      <c r="BN51" s="310"/>
      <c r="BO51" s="310"/>
      <c r="BP51" s="310"/>
      <c r="BQ51" s="310"/>
      <c r="BR51" s="310"/>
      <c r="BS51" s="310"/>
      <c r="BT51" s="310"/>
      <c r="BU51" s="310" t="s">
        <v>531</v>
      </c>
      <c r="BV51" s="310"/>
      <c r="BW51" s="310"/>
    </row>
    <row r="52" spans="1:75" ht="15" customHeight="1">
      <c r="A52" s="59"/>
      <c r="B52" s="59"/>
      <c r="C52" s="59"/>
      <c r="D52" s="712">
        <f t="shared" si="3"/>
        <v>8</v>
      </c>
      <c r="E52" s="713"/>
      <c r="F52" s="714">
        <f t="shared" si="4"/>
      </c>
      <c r="G52" s="714"/>
      <c r="H52" s="714"/>
      <c r="I52" s="715"/>
      <c r="J52" s="716"/>
      <c r="K52" s="716"/>
      <c r="L52" s="716"/>
      <c r="M52" s="716"/>
      <c r="N52" s="717"/>
      <c r="O52" s="718" t="s">
        <v>390</v>
      </c>
      <c r="P52" s="717"/>
      <c r="Q52" s="731" t="s">
        <v>390</v>
      </c>
      <c r="R52" s="731"/>
      <c r="S52" s="732"/>
      <c r="T52" s="733" t="str">
        <f t="shared" si="5"/>
        <v>-</v>
      </c>
      <c r="U52" s="734"/>
      <c r="V52" s="734"/>
      <c r="W52" s="729" t="s">
        <v>664</v>
      </c>
      <c r="X52" s="729"/>
      <c r="Y52" s="729"/>
      <c r="Z52" s="729"/>
      <c r="AA52" s="729"/>
      <c r="AB52" s="729"/>
      <c r="AC52" s="730"/>
      <c r="AD52" s="59"/>
      <c r="AE52" s="59"/>
      <c r="AF52" s="347"/>
      <c r="AG52" s="347"/>
      <c r="AH52" s="347"/>
      <c r="AI52" s="347"/>
      <c r="AJ52" s="347"/>
      <c r="AK52" s="347"/>
      <c r="AL52" s="347"/>
      <c r="AM52" s="347"/>
      <c r="AN52" s="347"/>
      <c r="AO52" s="347"/>
      <c r="AP52" s="347"/>
      <c r="AQ52" s="347"/>
      <c r="AR52" s="347"/>
      <c r="AS52" s="59"/>
      <c r="AT52" s="84"/>
      <c r="AU52" s="310"/>
      <c r="AV52" s="310"/>
      <c r="AW52" s="310"/>
      <c r="AX52" s="310"/>
      <c r="AY52" s="310"/>
      <c r="AZ52" s="310"/>
      <c r="BA52" s="310"/>
      <c r="BB52" s="310"/>
      <c r="BC52" s="310"/>
      <c r="BD52" s="319">
        <v>41676</v>
      </c>
      <c r="BE52" s="310">
        <f t="shared" si="2"/>
        <v>47</v>
      </c>
      <c r="BF52" s="310"/>
      <c r="BG52" s="310"/>
      <c r="BH52" s="310"/>
      <c r="BI52" s="310"/>
      <c r="BJ52" s="310"/>
      <c r="BK52" s="310"/>
      <c r="BL52" s="310"/>
      <c r="BM52" s="310"/>
      <c r="BN52" s="310"/>
      <c r="BO52" s="310"/>
      <c r="BP52" s="310"/>
      <c r="BQ52" s="310"/>
      <c r="BR52" s="310"/>
      <c r="BS52" s="310"/>
      <c r="BT52" s="310"/>
      <c r="BU52" s="310" t="s">
        <v>379</v>
      </c>
      <c r="BV52" s="310"/>
      <c r="BW52" s="310"/>
    </row>
    <row r="53" spans="1:75" ht="15" customHeight="1">
      <c r="A53" s="59"/>
      <c r="B53" s="59"/>
      <c r="C53" s="59"/>
      <c r="D53" s="712">
        <f t="shared" si="3"/>
        <v>9</v>
      </c>
      <c r="E53" s="713"/>
      <c r="F53" s="714">
        <f t="shared" si="4"/>
      </c>
      <c r="G53" s="714"/>
      <c r="H53" s="714"/>
      <c r="I53" s="715"/>
      <c r="J53" s="716"/>
      <c r="K53" s="716"/>
      <c r="L53" s="716"/>
      <c r="M53" s="716"/>
      <c r="N53" s="717"/>
      <c r="O53" s="718" t="s">
        <v>390</v>
      </c>
      <c r="P53" s="717"/>
      <c r="Q53" s="731" t="s">
        <v>390</v>
      </c>
      <c r="R53" s="731"/>
      <c r="S53" s="732"/>
      <c r="T53" s="733" t="str">
        <f t="shared" si="5"/>
        <v>-</v>
      </c>
      <c r="U53" s="734"/>
      <c r="V53" s="734"/>
      <c r="W53" s="729" t="s">
        <v>664</v>
      </c>
      <c r="X53" s="729"/>
      <c r="Y53" s="729"/>
      <c r="Z53" s="729"/>
      <c r="AA53" s="729"/>
      <c r="AB53" s="729"/>
      <c r="AC53" s="730"/>
      <c r="AD53" s="59"/>
      <c r="AE53" s="346" t="s">
        <v>522</v>
      </c>
      <c r="AF53" s="347"/>
      <c r="AG53" s="347"/>
      <c r="AH53" s="347"/>
      <c r="AI53" s="347"/>
      <c r="AJ53" s="347"/>
      <c r="AK53" s="347"/>
      <c r="AL53" s="347"/>
      <c r="AM53" s="347"/>
      <c r="AN53" s="347"/>
      <c r="AO53" s="347"/>
      <c r="AP53" s="347"/>
      <c r="AQ53" s="347"/>
      <c r="AR53" s="347"/>
      <c r="AS53" s="59"/>
      <c r="AT53" s="84"/>
      <c r="AU53" s="310"/>
      <c r="AV53" s="310"/>
      <c r="AW53" s="310"/>
      <c r="AX53" s="310"/>
      <c r="AY53" s="310"/>
      <c r="AZ53" s="310"/>
      <c r="BA53" s="310"/>
      <c r="BB53" s="310"/>
      <c r="BC53" s="310"/>
      <c r="BD53" s="319">
        <v>41677</v>
      </c>
      <c r="BE53" s="310">
        <f t="shared" si="2"/>
        <v>48</v>
      </c>
      <c r="BF53" s="310"/>
      <c r="BG53" s="310"/>
      <c r="BH53" s="310"/>
      <c r="BI53" s="310"/>
      <c r="BJ53" s="310"/>
      <c r="BK53" s="310"/>
      <c r="BL53" s="310"/>
      <c r="BM53" s="310"/>
      <c r="BN53" s="310"/>
      <c r="BO53" s="310"/>
      <c r="BP53" s="310"/>
      <c r="BQ53" s="310"/>
      <c r="BR53" s="310"/>
      <c r="BS53" s="310"/>
      <c r="BT53" s="310"/>
      <c r="BU53" s="310"/>
      <c r="BV53" s="310"/>
      <c r="BW53" s="310"/>
    </row>
    <row r="54" spans="1:75" ht="15" customHeight="1">
      <c r="A54" s="59"/>
      <c r="B54" s="59"/>
      <c r="C54" s="59"/>
      <c r="D54" s="712">
        <f t="shared" si="3"/>
        <v>10</v>
      </c>
      <c r="E54" s="713"/>
      <c r="F54" s="714">
        <f t="shared" si="4"/>
      </c>
      <c r="G54" s="714"/>
      <c r="H54" s="714"/>
      <c r="I54" s="715"/>
      <c r="J54" s="716"/>
      <c r="K54" s="716"/>
      <c r="L54" s="716"/>
      <c r="M54" s="716"/>
      <c r="N54" s="717"/>
      <c r="O54" s="718" t="s">
        <v>390</v>
      </c>
      <c r="P54" s="717"/>
      <c r="Q54" s="731" t="s">
        <v>390</v>
      </c>
      <c r="R54" s="731"/>
      <c r="S54" s="732"/>
      <c r="T54" s="733" t="str">
        <f t="shared" si="5"/>
        <v>-</v>
      </c>
      <c r="U54" s="734"/>
      <c r="V54" s="734"/>
      <c r="W54" s="729" t="s">
        <v>664</v>
      </c>
      <c r="X54" s="729"/>
      <c r="Y54" s="729"/>
      <c r="Z54" s="729"/>
      <c r="AA54" s="729"/>
      <c r="AB54" s="729"/>
      <c r="AC54" s="730"/>
      <c r="AD54" s="59"/>
      <c r="AE54" s="350" t="s">
        <v>170</v>
      </c>
      <c r="AF54" s="350"/>
      <c r="AG54" s="347"/>
      <c r="AH54" s="347"/>
      <c r="AI54" s="347"/>
      <c r="AJ54" s="347"/>
      <c r="AK54" s="347"/>
      <c r="AL54" s="347"/>
      <c r="AM54" s="347"/>
      <c r="AN54" s="347"/>
      <c r="AO54" s="347"/>
      <c r="AP54" s="347"/>
      <c r="AQ54" s="347"/>
      <c r="AR54" s="347"/>
      <c r="AS54" s="59"/>
      <c r="AT54" s="84"/>
      <c r="AU54" s="310"/>
      <c r="AV54" s="310"/>
      <c r="AW54" s="310"/>
      <c r="AX54" s="310"/>
      <c r="AY54" s="310"/>
      <c r="AZ54" s="310"/>
      <c r="BA54" s="310"/>
      <c r="BB54" s="310"/>
      <c r="BC54" s="310"/>
      <c r="BD54" s="310"/>
      <c r="BE54" s="310">
        <f t="shared" si="2"/>
        <v>49</v>
      </c>
      <c r="BF54" s="310"/>
      <c r="BG54" s="310"/>
      <c r="BH54" s="310"/>
      <c r="BI54" s="310"/>
      <c r="BJ54" s="310"/>
      <c r="BK54" s="310"/>
      <c r="BL54" s="310"/>
      <c r="BM54" s="310"/>
      <c r="BN54" s="310"/>
      <c r="BO54" s="310"/>
      <c r="BP54" s="310"/>
      <c r="BQ54" s="310"/>
      <c r="BR54" s="310"/>
      <c r="BS54" s="310"/>
      <c r="BT54" s="310"/>
      <c r="BU54" s="310"/>
      <c r="BV54" s="310"/>
      <c r="BW54" s="310"/>
    </row>
    <row r="55" spans="1:75" ht="15" customHeight="1">
      <c r="A55" s="59"/>
      <c r="B55" s="59"/>
      <c r="C55" s="59"/>
      <c r="D55" s="712">
        <f t="shared" si="3"/>
        <v>11</v>
      </c>
      <c r="E55" s="713"/>
      <c r="F55" s="714">
        <f t="shared" si="4"/>
      </c>
      <c r="G55" s="714"/>
      <c r="H55" s="714"/>
      <c r="I55" s="715"/>
      <c r="J55" s="716"/>
      <c r="K55" s="716"/>
      <c r="L55" s="716"/>
      <c r="M55" s="716"/>
      <c r="N55" s="717"/>
      <c r="O55" s="718" t="s">
        <v>390</v>
      </c>
      <c r="P55" s="717"/>
      <c r="Q55" s="731" t="s">
        <v>390</v>
      </c>
      <c r="R55" s="731"/>
      <c r="S55" s="732"/>
      <c r="T55" s="733" t="str">
        <f t="shared" si="5"/>
        <v>-</v>
      </c>
      <c r="U55" s="734"/>
      <c r="V55" s="734"/>
      <c r="W55" s="729" t="s">
        <v>664</v>
      </c>
      <c r="X55" s="729"/>
      <c r="Y55" s="729"/>
      <c r="Z55" s="729"/>
      <c r="AA55" s="729"/>
      <c r="AB55" s="729"/>
      <c r="AC55" s="730"/>
      <c r="AD55" s="59"/>
      <c r="AE55" s="350" t="s">
        <v>169</v>
      </c>
      <c r="AF55" s="350"/>
      <c r="AG55" s="347"/>
      <c r="AH55" s="347"/>
      <c r="AI55" s="347"/>
      <c r="AJ55" s="347"/>
      <c r="AK55" s="347"/>
      <c r="AL55" s="351"/>
      <c r="AM55" s="351"/>
      <c r="AN55" s="351"/>
      <c r="AO55" s="351"/>
      <c r="AP55" s="347"/>
      <c r="AQ55" s="347"/>
      <c r="AR55" s="347"/>
      <c r="AS55" s="59"/>
      <c r="AT55" s="84"/>
      <c r="AU55" s="310"/>
      <c r="AV55" s="310"/>
      <c r="AW55" s="310"/>
      <c r="AX55" s="310"/>
      <c r="AY55" s="310"/>
      <c r="AZ55" s="310"/>
      <c r="BA55" s="310"/>
      <c r="BB55" s="310"/>
      <c r="BC55" s="310"/>
      <c r="BD55" s="310"/>
      <c r="BE55" s="310">
        <f t="shared" si="2"/>
        <v>50</v>
      </c>
      <c r="BF55" s="310"/>
      <c r="BG55" s="310"/>
      <c r="BH55" s="310"/>
      <c r="BI55" s="310"/>
      <c r="BJ55" s="310"/>
      <c r="BK55" s="310"/>
      <c r="BL55" s="310"/>
      <c r="BM55" s="310"/>
      <c r="BN55" s="310"/>
      <c r="BO55" s="310"/>
      <c r="BP55" s="310"/>
      <c r="BQ55" s="310"/>
      <c r="BR55" s="310"/>
      <c r="BS55" s="310"/>
      <c r="BT55" s="310"/>
      <c r="BU55" s="310"/>
      <c r="BV55" s="310"/>
      <c r="BW55" s="310"/>
    </row>
    <row r="56" spans="1:75" ht="15" customHeight="1">
      <c r="A56" s="59"/>
      <c r="B56" s="59"/>
      <c r="C56" s="59"/>
      <c r="D56" s="712">
        <f t="shared" si="3"/>
        <v>12</v>
      </c>
      <c r="E56" s="713"/>
      <c r="F56" s="714">
        <f t="shared" si="4"/>
      </c>
      <c r="G56" s="714"/>
      <c r="H56" s="714"/>
      <c r="I56" s="715"/>
      <c r="J56" s="716"/>
      <c r="K56" s="716"/>
      <c r="L56" s="716"/>
      <c r="M56" s="716"/>
      <c r="N56" s="717"/>
      <c r="O56" s="718" t="s">
        <v>390</v>
      </c>
      <c r="P56" s="717"/>
      <c r="Q56" s="731" t="s">
        <v>390</v>
      </c>
      <c r="R56" s="731"/>
      <c r="S56" s="732"/>
      <c r="T56" s="733" t="str">
        <f t="shared" si="5"/>
        <v>-</v>
      </c>
      <c r="U56" s="734"/>
      <c r="V56" s="734"/>
      <c r="W56" s="729" t="s">
        <v>664</v>
      </c>
      <c r="X56" s="729"/>
      <c r="Y56" s="729"/>
      <c r="Z56" s="729"/>
      <c r="AA56" s="729"/>
      <c r="AB56" s="729"/>
      <c r="AC56" s="730"/>
      <c r="AD56" s="59"/>
      <c r="AE56" s="347" t="s">
        <v>526</v>
      </c>
      <c r="AF56" s="351"/>
      <c r="AG56" s="351"/>
      <c r="AH56" s="351"/>
      <c r="AI56" s="351"/>
      <c r="AJ56" s="351"/>
      <c r="AK56" s="351"/>
      <c r="AL56" s="351"/>
      <c r="AM56" s="351"/>
      <c r="AN56" s="351"/>
      <c r="AO56" s="351"/>
      <c r="AP56" s="347"/>
      <c r="AQ56" s="347"/>
      <c r="AR56" s="347"/>
      <c r="AS56" s="59"/>
      <c r="AT56" s="84"/>
      <c r="AU56" s="310"/>
      <c r="AV56" s="310"/>
      <c r="AW56" s="310"/>
      <c r="AX56" s="310"/>
      <c r="AY56" s="310"/>
      <c r="AZ56" s="310"/>
      <c r="BA56" s="310"/>
      <c r="BB56" s="310"/>
      <c r="BC56" s="310"/>
      <c r="BD56" s="352"/>
      <c r="BE56" s="310">
        <f t="shared" si="2"/>
        <v>51</v>
      </c>
      <c r="BF56" s="310"/>
      <c r="BG56" s="310"/>
      <c r="BH56" s="310"/>
      <c r="BI56" s="310"/>
      <c r="BJ56" s="310"/>
      <c r="BK56" s="310"/>
      <c r="BL56" s="310"/>
      <c r="BM56" s="310"/>
      <c r="BN56" s="310"/>
      <c r="BO56" s="310"/>
      <c r="BP56" s="310"/>
      <c r="BQ56" s="310"/>
      <c r="BR56" s="310"/>
      <c r="BS56" s="310"/>
      <c r="BT56" s="310"/>
      <c r="BU56" s="310"/>
      <c r="BV56" s="310"/>
      <c r="BW56" s="310"/>
    </row>
    <row r="57" spans="1:75" ht="15" customHeight="1">
      <c r="A57" s="59"/>
      <c r="B57" s="59"/>
      <c r="C57" s="59"/>
      <c r="D57" s="712">
        <f t="shared" si="3"/>
        <v>13</v>
      </c>
      <c r="E57" s="713"/>
      <c r="F57" s="714">
        <f t="shared" si="4"/>
      </c>
      <c r="G57" s="714"/>
      <c r="H57" s="714"/>
      <c r="I57" s="715"/>
      <c r="J57" s="716"/>
      <c r="K57" s="716"/>
      <c r="L57" s="716"/>
      <c r="M57" s="716"/>
      <c r="N57" s="717"/>
      <c r="O57" s="718" t="s">
        <v>390</v>
      </c>
      <c r="P57" s="717"/>
      <c r="Q57" s="731" t="s">
        <v>390</v>
      </c>
      <c r="R57" s="731"/>
      <c r="S57" s="732"/>
      <c r="T57" s="733" t="str">
        <f t="shared" si="5"/>
        <v>-</v>
      </c>
      <c r="U57" s="734"/>
      <c r="V57" s="734"/>
      <c r="W57" s="729" t="s">
        <v>664</v>
      </c>
      <c r="X57" s="729"/>
      <c r="Y57" s="729"/>
      <c r="Z57" s="729"/>
      <c r="AA57" s="729"/>
      <c r="AB57" s="729"/>
      <c r="AC57" s="730"/>
      <c r="AD57" s="59"/>
      <c r="AE57" s="347" t="s">
        <v>528</v>
      </c>
      <c r="AF57" s="59"/>
      <c r="AG57" s="59"/>
      <c r="AH57" s="59"/>
      <c r="AI57" s="59"/>
      <c r="AJ57" s="59"/>
      <c r="AK57" s="59"/>
      <c r="AL57" s="59"/>
      <c r="AM57" s="59"/>
      <c r="AN57" s="59"/>
      <c r="AO57" s="59"/>
      <c r="AP57" s="59"/>
      <c r="AQ57" s="59"/>
      <c r="AR57" s="59"/>
      <c r="AS57" s="59"/>
      <c r="AT57" s="84"/>
      <c r="AU57" s="310"/>
      <c r="AV57" s="310"/>
      <c r="AW57" s="310"/>
      <c r="AX57" s="310"/>
      <c r="AY57" s="310"/>
      <c r="AZ57" s="310"/>
      <c r="BA57" s="310"/>
      <c r="BB57" s="310"/>
      <c r="BC57" s="310"/>
      <c r="BD57" s="353"/>
      <c r="BE57" s="310">
        <f t="shared" si="2"/>
        <v>52</v>
      </c>
      <c r="BF57" s="310"/>
      <c r="BG57" s="310"/>
      <c r="BH57" s="310"/>
      <c r="BI57" s="310"/>
      <c r="BJ57" s="310"/>
      <c r="BK57" s="310"/>
      <c r="BL57" s="310"/>
      <c r="BM57" s="310"/>
      <c r="BN57" s="310"/>
      <c r="BO57" s="310"/>
      <c r="BP57" s="310"/>
      <c r="BQ57" s="310"/>
      <c r="BR57" s="310"/>
      <c r="BS57" s="310"/>
      <c r="BT57" s="310"/>
      <c r="BU57" s="310"/>
      <c r="BV57" s="310"/>
      <c r="BW57" s="310"/>
    </row>
    <row r="58" spans="1:75" ht="15" customHeight="1">
      <c r="A58" s="59"/>
      <c r="B58" s="59"/>
      <c r="C58" s="59"/>
      <c r="D58" s="712">
        <f t="shared" si="3"/>
        <v>14</v>
      </c>
      <c r="E58" s="713"/>
      <c r="F58" s="714">
        <f t="shared" si="4"/>
      </c>
      <c r="G58" s="714"/>
      <c r="H58" s="714"/>
      <c r="I58" s="715"/>
      <c r="J58" s="716"/>
      <c r="K58" s="716"/>
      <c r="L58" s="716"/>
      <c r="M58" s="716"/>
      <c r="N58" s="717"/>
      <c r="O58" s="718" t="s">
        <v>390</v>
      </c>
      <c r="P58" s="717"/>
      <c r="Q58" s="731" t="s">
        <v>390</v>
      </c>
      <c r="R58" s="731"/>
      <c r="S58" s="732"/>
      <c r="T58" s="733" t="str">
        <f t="shared" si="5"/>
        <v>-</v>
      </c>
      <c r="U58" s="734"/>
      <c r="V58" s="734"/>
      <c r="W58" s="729" t="s">
        <v>664</v>
      </c>
      <c r="X58" s="729"/>
      <c r="Y58" s="729"/>
      <c r="Z58" s="729"/>
      <c r="AA58" s="729"/>
      <c r="AB58" s="729"/>
      <c r="AC58" s="730"/>
      <c r="AD58" s="59"/>
      <c r="AE58" s="347" t="s">
        <v>530</v>
      </c>
      <c r="AF58" s="354"/>
      <c r="AG58" s="354"/>
      <c r="AH58" s="354"/>
      <c r="AI58" s="354"/>
      <c r="AJ58" s="355"/>
      <c r="AK58" s="355"/>
      <c r="AL58" s="355"/>
      <c r="AM58" s="355"/>
      <c r="AN58" s="355"/>
      <c r="AO58" s="355"/>
      <c r="AP58" s="355"/>
      <c r="AQ58" s="355"/>
      <c r="AR58" s="355"/>
      <c r="AS58" s="355"/>
      <c r="AT58" s="356"/>
      <c r="AU58" s="310"/>
      <c r="AV58" s="310"/>
      <c r="AW58" s="310"/>
      <c r="AX58" s="310"/>
      <c r="AY58" s="310"/>
      <c r="AZ58" s="310"/>
      <c r="BA58" s="310"/>
      <c r="BB58" s="310"/>
      <c r="BC58" s="310"/>
      <c r="BD58" s="352"/>
      <c r="BE58" s="310">
        <f t="shared" si="2"/>
        <v>53</v>
      </c>
      <c r="BF58" s="310"/>
      <c r="BG58" s="310"/>
      <c r="BH58" s="310"/>
      <c r="BI58" s="310"/>
      <c r="BJ58" s="310"/>
      <c r="BK58" s="310"/>
      <c r="BL58" s="310"/>
      <c r="BM58" s="310"/>
      <c r="BN58" s="310"/>
      <c r="BO58" s="310"/>
      <c r="BP58" s="310"/>
      <c r="BQ58" s="310"/>
      <c r="BR58" s="310"/>
      <c r="BS58" s="310"/>
      <c r="BT58" s="310"/>
      <c r="BU58" s="310"/>
      <c r="BV58" s="310"/>
      <c r="BW58" s="310"/>
    </row>
    <row r="59" spans="1:75" ht="15" customHeight="1">
      <c r="A59" s="59"/>
      <c r="B59" s="59"/>
      <c r="C59" s="59"/>
      <c r="D59" s="712">
        <f t="shared" si="3"/>
        <v>15</v>
      </c>
      <c r="E59" s="713"/>
      <c r="F59" s="714">
        <f t="shared" si="4"/>
      </c>
      <c r="G59" s="714"/>
      <c r="H59" s="714"/>
      <c r="I59" s="715"/>
      <c r="J59" s="716"/>
      <c r="K59" s="716"/>
      <c r="L59" s="716"/>
      <c r="M59" s="716"/>
      <c r="N59" s="717"/>
      <c r="O59" s="718" t="s">
        <v>390</v>
      </c>
      <c r="P59" s="717"/>
      <c r="Q59" s="731" t="s">
        <v>390</v>
      </c>
      <c r="R59" s="731"/>
      <c r="S59" s="732"/>
      <c r="T59" s="733" t="str">
        <f t="shared" si="5"/>
        <v>-</v>
      </c>
      <c r="U59" s="734"/>
      <c r="V59" s="734"/>
      <c r="W59" s="729" t="s">
        <v>664</v>
      </c>
      <c r="X59" s="729"/>
      <c r="Y59" s="729"/>
      <c r="Z59" s="729"/>
      <c r="AA59" s="729"/>
      <c r="AB59" s="729"/>
      <c r="AC59" s="730"/>
      <c r="AD59" s="59"/>
      <c r="AE59" s="347" t="s">
        <v>532</v>
      </c>
      <c r="AF59" s="354"/>
      <c r="AG59" s="354"/>
      <c r="AH59" s="354"/>
      <c r="AI59" s="354"/>
      <c r="AJ59" s="355"/>
      <c r="AK59" s="355"/>
      <c r="AL59" s="355"/>
      <c r="AM59" s="355"/>
      <c r="AN59" s="355"/>
      <c r="AO59" s="355"/>
      <c r="AP59" s="355"/>
      <c r="AQ59" s="355"/>
      <c r="AR59" s="355"/>
      <c r="AS59" s="355"/>
      <c r="AT59" s="356"/>
      <c r="AU59" s="310"/>
      <c r="AV59" s="310"/>
      <c r="AW59" s="310"/>
      <c r="AX59" s="310"/>
      <c r="AY59" s="310"/>
      <c r="AZ59" s="310"/>
      <c r="BA59" s="310"/>
      <c r="BB59" s="310"/>
      <c r="BC59" s="310"/>
      <c r="BD59" s="353"/>
      <c r="BE59" s="310">
        <f t="shared" si="2"/>
        <v>54</v>
      </c>
      <c r="BF59" s="310"/>
      <c r="BG59" s="310"/>
      <c r="BH59" s="310"/>
      <c r="BI59" s="310"/>
      <c r="BJ59" s="310"/>
      <c r="BK59" s="310"/>
      <c r="BL59" s="310"/>
      <c r="BM59" s="310"/>
      <c r="BN59" s="310"/>
      <c r="BO59" s="310"/>
      <c r="BP59" s="310"/>
      <c r="BQ59" s="310"/>
      <c r="BR59" s="310"/>
      <c r="BS59" s="310"/>
      <c r="BT59" s="310"/>
      <c r="BU59" s="310"/>
      <c r="BV59" s="310"/>
      <c r="BW59" s="310"/>
    </row>
    <row r="60" spans="1:75" ht="15" customHeight="1">
      <c r="A60" s="59"/>
      <c r="B60" s="59"/>
      <c r="C60" s="59"/>
      <c r="D60" s="712">
        <f t="shared" si="3"/>
        <v>16</v>
      </c>
      <c r="E60" s="713"/>
      <c r="F60" s="714">
        <f t="shared" si="4"/>
      </c>
      <c r="G60" s="714"/>
      <c r="H60" s="714"/>
      <c r="I60" s="715"/>
      <c r="J60" s="716"/>
      <c r="K60" s="716"/>
      <c r="L60" s="716"/>
      <c r="M60" s="716"/>
      <c r="N60" s="717"/>
      <c r="O60" s="718" t="s">
        <v>390</v>
      </c>
      <c r="P60" s="717"/>
      <c r="Q60" s="731" t="s">
        <v>390</v>
      </c>
      <c r="R60" s="731"/>
      <c r="S60" s="732"/>
      <c r="T60" s="733" t="str">
        <f t="shared" si="5"/>
        <v>-</v>
      </c>
      <c r="U60" s="734"/>
      <c r="V60" s="734"/>
      <c r="W60" s="729" t="s">
        <v>664</v>
      </c>
      <c r="X60" s="729"/>
      <c r="Y60" s="729"/>
      <c r="Z60" s="729"/>
      <c r="AA60" s="729"/>
      <c r="AB60" s="729"/>
      <c r="AC60" s="730"/>
      <c r="AD60" s="59"/>
      <c r="AE60" s="347" t="s">
        <v>533</v>
      </c>
      <c r="AF60" s="354"/>
      <c r="AG60" s="354"/>
      <c r="AH60" s="354"/>
      <c r="AI60" s="354"/>
      <c r="AJ60" s="355"/>
      <c r="AK60" s="355"/>
      <c r="AL60" s="355"/>
      <c r="AM60" s="355"/>
      <c r="AN60" s="355"/>
      <c r="AO60" s="355"/>
      <c r="AP60" s="355"/>
      <c r="AQ60" s="355"/>
      <c r="AR60" s="355"/>
      <c r="AS60" s="355"/>
      <c r="AT60" s="356"/>
      <c r="AU60" s="310"/>
      <c r="AV60" s="310"/>
      <c r="AW60" s="310"/>
      <c r="AX60" s="310"/>
      <c r="AY60" s="310"/>
      <c r="AZ60" s="310"/>
      <c r="BA60" s="310"/>
      <c r="BB60" s="310"/>
      <c r="BC60" s="310"/>
      <c r="BD60" s="352"/>
      <c r="BE60" s="310">
        <f t="shared" si="2"/>
        <v>55</v>
      </c>
      <c r="BF60" s="310"/>
      <c r="BG60" s="310"/>
      <c r="BH60" s="310"/>
      <c r="BI60" s="310"/>
      <c r="BJ60" s="310"/>
      <c r="BK60" s="310"/>
      <c r="BL60" s="310"/>
      <c r="BM60" s="310"/>
      <c r="BN60" s="310"/>
      <c r="BO60" s="310"/>
      <c r="BP60" s="310"/>
      <c r="BQ60" s="310"/>
      <c r="BR60" s="310"/>
      <c r="BS60" s="310"/>
      <c r="BT60" s="310"/>
      <c r="BU60" s="310"/>
      <c r="BV60" s="310"/>
      <c r="BW60" s="310"/>
    </row>
    <row r="61" spans="1:75" ht="15" customHeight="1">
      <c r="A61" s="59"/>
      <c r="B61" s="59"/>
      <c r="C61" s="59"/>
      <c r="D61" s="712">
        <f t="shared" si="3"/>
        <v>17</v>
      </c>
      <c r="E61" s="713"/>
      <c r="F61" s="714">
        <f t="shared" si="4"/>
      </c>
      <c r="G61" s="714"/>
      <c r="H61" s="714"/>
      <c r="I61" s="715"/>
      <c r="J61" s="716"/>
      <c r="K61" s="716"/>
      <c r="L61" s="716"/>
      <c r="M61" s="716"/>
      <c r="N61" s="717"/>
      <c r="O61" s="718" t="s">
        <v>390</v>
      </c>
      <c r="P61" s="717"/>
      <c r="Q61" s="731" t="s">
        <v>390</v>
      </c>
      <c r="R61" s="731"/>
      <c r="S61" s="732"/>
      <c r="T61" s="733" t="str">
        <f t="shared" si="5"/>
        <v>-</v>
      </c>
      <c r="U61" s="734"/>
      <c r="V61" s="734"/>
      <c r="W61" s="729" t="s">
        <v>664</v>
      </c>
      <c r="X61" s="729"/>
      <c r="Y61" s="729"/>
      <c r="Z61" s="729"/>
      <c r="AA61" s="729"/>
      <c r="AB61" s="729"/>
      <c r="AC61" s="730"/>
      <c r="AD61" s="59"/>
      <c r="AE61" s="347" t="s">
        <v>534</v>
      </c>
      <c r="AF61" s="357"/>
      <c r="AG61" s="357"/>
      <c r="AH61" s="357"/>
      <c r="AI61" s="357"/>
      <c r="AJ61" s="59"/>
      <c r="AK61" s="59"/>
      <c r="AL61" s="59"/>
      <c r="AM61" s="59"/>
      <c r="AN61" s="59"/>
      <c r="AO61" s="59"/>
      <c r="AP61" s="59"/>
      <c r="AQ61" s="59"/>
      <c r="AR61" s="59"/>
      <c r="AS61" s="59"/>
      <c r="AT61" s="84"/>
      <c r="AU61" s="310"/>
      <c r="AV61" s="310"/>
      <c r="AW61" s="310"/>
      <c r="AX61" s="310"/>
      <c r="AY61" s="310"/>
      <c r="AZ61" s="310"/>
      <c r="BA61" s="310"/>
      <c r="BB61" s="310"/>
      <c r="BC61" s="310"/>
      <c r="BD61" s="353"/>
      <c r="BE61" s="310">
        <f t="shared" si="2"/>
        <v>56</v>
      </c>
      <c r="BF61" s="310"/>
      <c r="BG61" s="310"/>
      <c r="BH61" s="310"/>
      <c r="BI61" s="310"/>
      <c r="BJ61" s="310"/>
      <c r="BK61" s="310"/>
      <c r="BL61" s="310"/>
      <c r="BM61" s="310"/>
      <c r="BN61" s="310"/>
      <c r="BO61" s="310"/>
      <c r="BP61" s="310"/>
      <c r="BQ61" s="310"/>
      <c r="BR61" s="310"/>
      <c r="BS61" s="310"/>
      <c r="BT61" s="310"/>
      <c r="BU61" s="310"/>
      <c r="BV61" s="310"/>
      <c r="BW61" s="310"/>
    </row>
    <row r="62" spans="1:75" ht="15" customHeight="1">
      <c r="A62" s="59"/>
      <c r="B62" s="59"/>
      <c r="C62" s="59"/>
      <c r="D62" s="712">
        <f t="shared" si="3"/>
        <v>18</v>
      </c>
      <c r="E62" s="713"/>
      <c r="F62" s="714">
        <f t="shared" si="4"/>
      </c>
      <c r="G62" s="714"/>
      <c r="H62" s="714"/>
      <c r="I62" s="715"/>
      <c r="J62" s="716"/>
      <c r="K62" s="716"/>
      <c r="L62" s="716"/>
      <c r="M62" s="716"/>
      <c r="N62" s="717"/>
      <c r="O62" s="718" t="s">
        <v>390</v>
      </c>
      <c r="P62" s="717"/>
      <c r="Q62" s="731" t="s">
        <v>390</v>
      </c>
      <c r="R62" s="731"/>
      <c r="S62" s="732"/>
      <c r="T62" s="733" t="str">
        <f t="shared" si="5"/>
        <v>-</v>
      </c>
      <c r="U62" s="734"/>
      <c r="V62" s="734"/>
      <c r="W62" s="729" t="s">
        <v>664</v>
      </c>
      <c r="X62" s="729"/>
      <c r="Y62" s="729"/>
      <c r="Z62" s="729"/>
      <c r="AA62" s="729"/>
      <c r="AB62" s="729"/>
      <c r="AC62" s="730"/>
      <c r="AD62" s="59"/>
      <c r="AE62" s="347" t="s">
        <v>535</v>
      </c>
      <c r="AF62" s="59"/>
      <c r="AG62" s="59"/>
      <c r="AH62" s="59"/>
      <c r="AI62" s="59"/>
      <c r="AJ62" s="59"/>
      <c r="AK62" s="59"/>
      <c r="AL62" s="59"/>
      <c r="AM62" s="59"/>
      <c r="AN62" s="59"/>
      <c r="AO62" s="59"/>
      <c r="AP62" s="59"/>
      <c r="AQ62" s="59"/>
      <c r="AR62" s="59"/>
      <c r="AS62" s="59"/>
      <c r="AT62" s="84"/>
      <c r="AU62" s="310"/>
      <c r="AV62" s="310"/>
      <c r="AW62" s="310"/>
      <c r="AX62" s="310"/>
      <c r="AY62" s="310"/>
      <c r="AZ62" s="310"/>
      <c r="BA62" s="310"/>
      <c r="BB62" s="310"/>
      <c r="BC62" s="310"/>
      <c r="BD62" s="352"/>
      <c r="BE62" s="310">
        <f t="shared" si="2"/>
        <v>57</v>
      </c>
      <c r="BF62" s="310"/>
      <c r="BG62" s="310"/>
      <c r="BH62" s="310"/>
      <c r="BI62" s="310"/>
      <c r="BJ62" s="310"/>
      <c r="BK62" s="310"/>
      <c r="BL62" s="310"/>
      <c r="BM62" s="310"/>
      <c r="BN62" s="310"/>
      <c r="BO62" s="310"/>
      <c r="BP62" s="310"/>
      <c r="BQ62" s="310"/>
      <c r="BR62" s="310"/>
      <c r="BS62" s="310"/>
      <c r="BT62" s="310"/>
      <c r="BU62" s="310"/>
      <c r="BV62" s="310"/>
      <c r="BW62" s="310"/>
    </row>
    <row r="63" spans="1:75" ht="15" customHeight="1">
      <c r="A63" s="59"/>
      <c r="B63" s="59"/>
      <c r="C63" s="59"/>
      <c r="D63" s="712">
        <f t="shared" si="3"/>
        <v>19</v>
      </c>
      <c r="E63" s="713"/>
      <c r="F63" s="714">
        <f t="shared" si="4"/>
      </c>
      <c r="G63" s="714"/>
      <c r="H63" s="714"/>
      <c r="I63" s="715"/>
      <c r="J63" s="716"/>
      <c r="K63" s="716"/>
      <c r="L63" s="716"/>
      <c r="M63" s="716"/>
      <c r="N63" s="717"/>
      <c r="O63" s="718" t="s">
        <v>390</v>
      </c>
      <c r="P63" s="717"/>
      <c r="Q63" s="731" t="s">
        <v>390</v>
      </c>
      <c r="R63" s="731"/>
      <c r="S63" s="732"/>
      <c r="T63" s="733" t="str">
        <f t="shared" si="5"/>
        <v>-</v>
      </c>
      <c r="U63" s="734"/>
      <c r="V63" s="734"/>
      <c r="W63" s="729" t="s">
        <v>664</v>
      </c>
      <c r="X63" s="729"/>
      <c r="Y63" s="729"/>
      <c r="Z63" s="729"/>
      <c r="AA63" s="729"/>
      <c r="AB63" s="729"/>
      <c r="AC63" s="730"/>
      <c r="AD63" s="59"/>
      <c r="AE63" s="347" t="s">
        <v>536</v>
      </c>
      <c r="AF63" s="59"/>
      <c r="AG63" s="59"/>
      <c r="AH63" s="59"/>
      <c r="AI63" s="59"/>
      <c r="AJ63" s="59"/>
      <c r="AK63" s="59"/>
      <c r="AL63" s="59"/>
      <c r="AM63" s="59"/>
      <c r="AN63" s="59"/>
      <c r="AO63" s="59"/>
      <c r="AP63" s="59"/>
      <c r="AQ63" s="59"/>
      <c r="AR63" s="59"/>
      <c r="AS63" s="59"/>
      <c r="AT63" s="84"/>
      <c r="AU63" s="310"/>
      <c r="AV63" s="310"/>
      <c r="AW63" s="310"/>
      <c r="AX63" s="310"/>
      <c r="AY63" s="310"/>
      <c r="AZ63" s="310"/>
      <c r="BA63" s="310"/>
      <c r="BB63" s="310"/>
      <c r="BC63" s="310"/>
      <c r="BD63" s="353"/>
      <c r="BE63" s="310">
        <f t="shared" si="2"/>
        <v>58</v>
      </c>
      <c r="BF63" s="310"/>
      <c r="BG63" s="310"/>
      <c r="BH63" s="310"/>
      <c r="BI63" s="310"/>
      <c r="BJ63" s="310"/>
      <c r="BK63" s="310"/>
      <c r="BL63" s="310"/>
      <c r="BM63" s="310"/>
      <c r="BN63" s="310"/>
      <c r="BO63" s="310"/>
      <c r="BP63" s="310"/>
      <c r="BQ63" s="310"/>
      <c r="BR63" s="310"/>
      <c r="BS63" s="310"/>
      <c r="BT63" s="310"/>
      <c r="BU63" s="310"/>
      <c r="BV63" s="310"/>
      <c r="BW63" s="310"/>
    </row>
    <row r="64" spans="1:75" ht="15" customHeight="1">
      <c r="A64" s="59"/>
      <c r="B64" s="59"/>
      <c r="C64" s="59"/>
      <c r="D64" s="712">
        <f t="shared" si="3"/>
        <v>20</v>
      </c>
      <c r="E64" s="713"/>
      <c r="F64" s="714">
        <f t="shared" si="4"/>
      </c>
      <c r="G64" s="714"/>
      <c r="H64" s="714"/>
      <c r="I64" s="715"/>
      <c r="J64" s="716"/>
      <c r="K64" s="716"/>
      <c r="L64" s="716"/>
      <c r="M64" s="716"/>
      <c r="N64" s="717"/>
      <c r="O64" s="718" t="s">
        <v>390</v>
      </c>
      <c r="P64" s="717"/>
      <c r="Q64" s="731" t="s">
        <v>390</v>
      </c>
      <c r="R64" s="731"/>
      <c r="S64" s="732"/>
      <c r="T64" s="733" t="str">
        <f t="shared" si="5"/>
        <v>-</v>
      </c>
      <c r="U64" s="734"/>
      <c r="V64" s="734"/>
      <c r="W64" s="729" t="s">
        <v>664</v>
      </c>
      <c r="X64" s="729"/>
      <c r="Y64" s="729"/>
      <c r="Z64" s="729"/>
      <c r="AA64" s="729"/>
      <c r="AB64" s="729"/>
      <c r="AC64" s="730"/>
      <c r="AD64" s="59"/>
      <c r="AE64" s="358" t="s">
        <v>537</v>
      </c>
      <c r="AF64" s="59"/>
      <c r="AG64" s="59"/>
      <c r="AH64" s="59"/>
      <c r="AI64" s="59"/>
      <c r="AJ64" s="59"/>
      <c r="AK64" s="59"/>
      <c r="AL64" s="59"/>
      <c r="AM64" s="59"/>
      <c r="AN64" s="59"/>
      <c r="AO64" s="59"/>
      <c r="AP64" s="59"/>
      <c r="AQ64" s="59"/>
      <c r="AR64" s="59"/>
      <c r="AS64" s="59"/>
      <c r="AT64" s="84"/>
      <c r="AU64" s="310"/>
      <c r="AV64" s="310"/>
      <c r="AW64" s="310"/>
      <c r="AX64" s="310"/>
      <c r="AY64" s="310"/>
      <c r="AZ64" s="310"/>
      <c r="BA64" s="310"/>
      <c r="BB64" s="310"/>
      <c r="BC64" s="310"/>
      <c r="BD64" s="352"/>
      <c r="BE64" s="310">
        <f t="shared" si="2"/>
        <v>59</v>
      </c>
      <c r="BF64" s="310"/>
      <c r="BG64" s="310"/>
      <c r="BH64" s="310"/>
      <c r="BI64" s="310"/>
      <c r="BJ64" s="310"/>
      <c r="BK64" s="310"/>
      <c r="BL64" s="310"/>
      <c r="BM64" s="310"/>
      <c r="BN64" s="310"/>
      <c r="BO64" s="310"/>
      <c r="BP64" s="310"/>
      <c r="BQ64" s="310"/>
      <c r="BR64" s="310"/>
      <c r="BS64" s="310"/>
      <c r="BT64" s="310"/>
      <c r="BU64" s="310"/>
      <c r="BV64" s="310"/>
      <c r="BW64" s="310"/>
    </row>
    <row r="65" spans="1:75" ht="15" customHeight="1">
      <c r="A65" s="59"/>
      <c r="B65" s="59"/>
      <c r="C65" s="59"/>
      <c r="D65" s="712">
        <f t="shared" si="3"/>
        <v>21</v>
      </c>
      <c r="E65" s="713"/>
      <c r="F65" s="714">
        <f t="shared" si="4"/>
      </c>
      <c r="G65" s="714"/>
      <c r="H65" s="714"/>
      <c r="I65" s="715"/>
      <c r="J65" s="716"/>
      <c r="K65" s="716"/>
      <c r="L65" s="716"/>
      <c r="M65" s="716"/>
      <c r="N65" s="717"/>
      <c r="O65" s="718" t="s">
        <v>390</v>
      </c>
      <c r="P65" s="717"/>
      <c r="Q65" s="731" t="s">
        <v>390</v>
      </c>
      <c r="R65" s="731"/>
      <c r="S65" s="732"/>
      <c r="T65" s="733" t="str">
        <f t="shared" si="5"/>
        <v>-</v>
      </c>
      <c r="U65" s="734"/>
      <c r="V65" s="734"/>
      <c r="W65" s="729" t="s">
        <v>664</v>
      </c>
      <c r="X65" s="729"/>
      <c r="Y65" s="729"/>
      <c r="Z65" s="729"/>
      <c r="AA65" s="729"/>
      <c r="AB65" s="729"/>
      <c r="AC65" s="730"/>
      <c r="AD65" s="59"/>
      <c r="AE65" s="59"/>
      <c r="AF65" s="59"/>
      <c r="AG65" s="59"/>
      <c r="AH65" s="59"/>
      <c r="AI65" s="59"/>
      <c r="AJ65" s="59"/>
      <c r="AK65" s="59"/>
      <c r="AL65" s="59"/>
      <c r="AM65" s="59"/>
      <c r="AN65" s="59"/>
      <c r="AO65" s="59"/>
      <c r="AP65" s="59"/>
      <c r="AQ65" s="59"/>
      <c r="AR65" s="59"/>
      <c r="AS65" s="59"/>
      <c r="AT65" s="84"/>
      <c r="AU65" s="310"/>
      <c r="AV65" s="310"/>
      <c r="AW65" s="310"/>
      <c r="AX65" s="310"/>
      <c r="AY65" s="310"/>
      <c r="AZ65" s="310"/>
      <c r="BA65" s="310"/>
      <c r="BB65" s="310"/>
      <c r="BC65" s="310"/>
      <c r="BD65" s="353"/>
      <c r="BE65" s="310">
        <f t="shared" si="2"/>
        <v>60</v>
      </c>
      <c r="BF65" s="310"/>
      <c r="BG65" s="310"/>
      <c r="BH65" s="310"/>
      <c r="BI65" s="310"/>
      <c r="BJ65" s="310"/>
      <c r="BK65" s="310"/>
      <c r="BL65" s="310"/>
      <c r="BM65" s="310"/>
      <c r="BN65" s="310"/>
      <c r="BO65" s="310"/>
      <c r="BP65" s="310"/>
      <c r="BQ65" s="310"/>
      <c r="BR65" s="310"/>
      <c r="BS65" s="310"/>
      <c r="BT65" s="310"/>
      <c r="BU65" s="310"/>
      <c r="BV65" s="310"/>
      <c r="BW65" s="310"/>
    </row>
    <row r="66" spans="1:75" ht="15" customHeight="1">
      <c r="A66" s="59"/>
      <c r="B66" s="59"/>
      <c r="C66" s="59"/>
      <c r="D66" s="712">
        <f t="shared" si="3"/>
        <v>22</v>
      </c>
      <c r="E66" s="713"/>
      <c r="F66" s="714">
        <f t="shared" si="4"/>
      </c>
      <c r="G66" s="714"/>
      <c r="H66" s="714"/>
      <c r="I66" s="715"/>
      <c r="J66" s="716"/>
      <c r="K66" s="716"/>
      <c r="L66" s="716"/>
      <c r="M66" s="716"/>
      <c r="N66" s="717"/>
      <c r="O66" s="718" t="s">
        <v>390</v>
      </c>
      <c r="P66" s="717"/>
      <c r="Q66" s="731" t="s">
        <v>390</v>
      </c>
      <c r="R66" s="731"/>
      <c r="S66" s="732"/>
      <c r="T66" s="733" t="str">
        <f t="shared" si="5"/>
        <v>-</v>
      </c>
      <c r="U66" s="734"/>
      <c r="V66" s="734"/>
      <c r="W66" s="729" t="s">
        <v>664</v>
      </c>
      <c r="X66" s="729"/>
      <c r="Y66" s="729"/>
      <c r="Z66" s="729"/>
      <c r="AA66" s="729"/>
      <c r="AB66" s="729"/>
      <c r="AC66" s="730"/>
      <c r="AD66" s="59"/>
      <c r="AE66" s="59"/>
      <c r="AF66" s="59"/>
      <c r="AG66" s="59"/>
      <c r="AH66" s="59"/>
      <c r="AI66" s="59"/>
      <c r="AJ66" s="59"/>
      <c r="AK66" s="59"/>
      <c r="AL66" s="59"/>
      <c r="AM66" s="59"/>
      <c r="AN66" s="59"/>
      <c r="AO66" s="59"/>
      <c r="AP66" s="59"/>
      <c r="AQ66" s="59"/>
      <c r="AR66" s="59"/>
      <c r="AS66" s="59"/>
      <c r="AT66" s="84"/>
      <c r="AU66" s="310"/>
      <c r="AV66" s="310"/>
      <c r="AW66" s="310"/>
      <c r="AX66" s="310"/>
      <c r="AY66" s="310"/>
      <c r="AZ66" s="310"/>
      <c r="BA66" s="310"/>
      <c r="BB66" s="310"/>
      <c r="BC66" s="310"/>
      <c r="BD66" s="352"/>
      <c r="BE66" s="310">
        <f t="shared" si="2"/>
        <v>61</v>
      </c>
      <c r="BF66" s="310"/>
      <c r="BG66" s="310"/>
      <c r="BH66" s="310"/>
      <c r="BI66" s="310"/>
      <c r="BJ66" s="310"/>
      <c r="BK66" s="310"/>
      <c r="BL66" s="310"/>
      <c r="BM66" s="310"/>
      <c r="BN66" s="310"/>
      <c r="BO66" s="310"/>
      <c r="BP66" s="310"/>
      <c r="BQ66" s="310"/>
      <c r="BR66" s="310"/>
      <c r="BS66" s="310"/>
      <c r="BT66" s="310"/>
      <c r="BU66" s="310"/>
      <c r="BV66" s="310"/>
      <c r="BW66" s="310"/>
    </row>
    <row r="67" spans="1:75" ht="15" customHeight="1">
      <c r="A67" s="59"/>
      <c r="B67" s="59"/>
      <c r="C67" s="59"/>
      <c r="D67" s="712">
        <f t="shared" si="3"/>
        <v>23</v>
      </c>
      <c r="E67" s="713"/>
      <c r="F67" s="714">
        <f t="shared" si="4"/>
      </c>
      <c r="G67" s="714"/>
      <c r="H67" s="714"/>
      <c r="I67" s="715"/>
      <c r="J67" s="716"/>
      <c r="K67" s="716"/>
      <c r="L67" s="716"/>
      <c r="M67" s="716"/>
      <c r="N67" s="717"/>
      <c r="O67" s="718" t="s">
        <v>390</v>
      </c>
      <c r="P67" s="717"/>
      <c r="Q67" s="731" t="s">
        <v>390</v>
      </c>
      <c r="R67" s="731"/>
      <c r="S67" s="732"/>
      <c r="T67" s="733" t="str">
        <f t="shared" si="5"/>
        <v>-</v>
      </c>
      <c r="U67" s="734"/>
      <c r="V67" s="734"/>
      <c r="W67" s="729" t="s">
        <v>664</v>
      </c>
      <c r="X67" s="729"/>
      <c r="Y67" s="729"/>
      <c r="Z67" s="729"/>
      <c r="AA67" s="729"/>
      <c r="AB67" s="729"/>
      <c r="AC67" s="730"/>
      <c r="AD67" s="59"/>
      <c r="AE67" s="59"/>
      <c r="AF67" s="59"/>
      <c r="AG67" s="59"/>
      <c r="AH67" s="59"/>
      <c r="AI67" s="59"/>
      <c r="AJ67" s="59"/>
      <c r="AK67" s="59"/>
      <c r="AL67" s="59"/>
      <c r="AM67" s="59"/>
      <c r="AN67" s="59"/>
      <c r="AO67" s="59"/>
      <c r="AP67" s="59"/>
      <c r="AQ67" s="59"/>
      <c r="AR67" s="59"/>
      <c r="AS67" s="59"/>
      <c r="AT67" s="84"/>
      <c r="AU67" s="310"/>
      <c r="AV67" s="310"/>
      <c r="AW67" s="310"/>
      <c r="AX67" s="310"/>
      <c r="AY67" s="310"/>
      <c r="AZ67" s="310"/>
      <c r="BA67" s="310"/>
      <c r="BB67" s="310"/>
      <c r="BC67" s="310"/>
      <c r="BD67" s="353"/>
      <c r="BE67" s="310">
        <f t="shared" si="2"/>
        <v>62</v>
      </c>
      <c r="BF67" s="310"/>
      <c r="BG67" s="310"/>
      <c r="BH67" s="310"/>
      <c r="BI67" s="310"/>
      <c r="BJ67" s="310"/>
      <c r="BK67" s="310"/>
      <c r="BL67" s="310"/>
      <c r="BM67" s="310"/>
      <c r="BN67" s="310"/>
      <c r="BO67" s="310"/>
      <c r="BP67" s="310"/>
      <c r="BQ67" s="310"/>
      <c r="BR67" s="310"/>
      <c r="BS67" s="310"/>
      <c r="BT67" s="310"/>
      <c r="BU67" s="310"/>
      <c r="BV67" s="310"/>
      <c r="BW67" s="310"/>
    </row>
    <row r="68" spans="1:75" ht="15" customHeight="1">
      <c r="A68" s="59"/>
      <c r="B68" s="59"/>
      <c r="C68" s="59"/>
      <c r="D68" s="712">
        <f t="shared" si="3"/>
        <v>24</v>
      </c>
      <c r="E68" s="713"/>
      <c r="F68" s="714">
        <f t="shared" si="4"/>
      </c>
      <c r="G68" s="714"/>
      <c r="H68" s="714"/>
      <c r="I68" s="715"/>
      <c r="J68" s="716"/>
      <c r="K68" s="716"/>
      <c r="L68" s="716"/>
      <c r="M68" s="716"/>
      <c r="N68" s="717"/>
      <c r="O68" s="718" t="s">
        <v>390</v>
      </c>
      <c r="P68" s="717"/>
      <c r="Q68" s="731" t="s">
        <v>390</v>
      </c>
      <c r="R68" s="731"/>
      <c r="S68" s="732"/>
      <c r="T68" s="733" t="str">
        <f t="shared" si="5"/>
        <v>-</v>
      </c>
      <c r="U68" s="734"/>
      <c r="V68" s="734"/>
      <c r="W68" s="729" t="s">
        <v>664</v>
      </c>
      <c r="X68" s="729"/>
      <c r="Y68" s="729"/>
      <c r="Z68" s="729"/>
      <c r="AA68" s="729"/>
      <c r="AB68" s="729"/>
      <c r="AC68" s="730"/>
      <c r="AD68" s="59"/>
      <c r="AE68" s="59"/>
      <c r="AF68" s="59"/>
      <c r="AG68" s="59"/>
      <c r="AH68" s="59"/>
      <c r="AI68" s="59"/>
      <c r="AJ68" s="59"/>
      <c r="AK68" s="59"/>
      <c r="AL68" s="59"/>
      <c r="AM68" s="59"/>
      <c r="AN68" s="59"/>
      <c r="AO68" s="59"/>
      <c r="AP68" s="59"/>
      <c r="AQ68" s="59"/>
      <c r="AR68" s="59"/>
      <c r="AS68" s="59"/>
      <c r="AT68" s="84"/>
      <c r="AU68" s="310"/>
      <c r="AV68" s="310"/>
      <c r="AW68" s="310"/>
      <c r="AX68" s="310"/>
      <c r="AY68" s="310"/>
      <c r="AZ68" s="310"/>
      <c r="BA68" s="310"/>
      <c r="BB68" s="310"/>
      <c r="BC68" s="310"/>
      <c r="BD68" s="352"/>
      <c r="BE68" s="310">
        <f t="shared" si="2"/>
        <v>63</v>
      </c>
      <c r="BF68" s="310"/>
      <c r="BG68" s="310"/>
      <c r="BH68" s="310"/>
      <c r="BI68" s="310"/>
      <c r="BJ68" s="310"/>
      <c r="BK68" s="310"/>
      <c r="BL68" s="310"/>
      <c r="BM68" s="310"/>
      <c r="BN68" s="310"/>
      <c r="BO68" s="310"/>
      <c r="BP68" s="310"/>
      <c r="BQ68" s="310"/>
      <c r="BR68" s="310"/>
      <c r="BS68" s="310"/>
      <c r="BT68" s="310"/>
      <c r="BU68" s="310"/>
      <c r="BV68" s="310"/>
      <c r="BW68" s="310"/>
    </row>
    <row r="69" spans="1:75" ht="15" customHeight="1">
      <c r="A69" s="59"/>
      <c r="B69" s="59"/>
      <c r="C69" s="59"/>
      <c r="D69" s="712">
        <f t="shared" si="3"/>
        <v>25</v>
      </c>
      <c r="E69" s="713"/>
      <c r="F69" s="714">
        <f t="shared" si="4"/>
      </c>
      <c r="G69" s="714"/>
      <c r="H69" s="714"/>
      <c r="I69" s="715"/>
      <c r="J69" s="716"/>
      <c r="K69" s="716"/>
      <c r="L69" s="716"/>
      <c r="M69" s="716"/>
      <c r="N69" s="717"/>
      <c r="O69" s="718" t="s">
        <v>390</v>
      </c>
      <c r="P69" s="717"/>
      <c r="Q69" s="731" t="s">
        <v>390</v>
      </c>
      <c r="R69" s="731"/>
      <c r="S69" s="732"/>
      <c r="T69" s="733" t="str">
        <f t="shared" si="5"/>
        <v>-</v>
      </c>
      <c r="U69" s="734"/>
      <c r="V69" s="734"/>
      <c r="W69" s="729" t="s">
        <v>664</v>
      </c>
      <c r="X69" s="729"/>
      <c r="Y69" s="729"/>
      <c r="Z69" s="729"/>
      <c r="AA69" s="729"/>
      <c r="AB69" s="729"/>
      <c r="AC69" s="730"/>
      <c r="AD69" s="59"/>
      <c r="AE69" s="59"/>
      <c r="AF69" s="59"/>
      <c r="AG69" s="59"/>
      <c r="AH69" s="59"/>
      <c r="AI69" s="59"/>
      <c r="AJ69" s="59"/>
      <c r="AK69" s="59"/>
      <c r="AL69" s="59"/>
      <c r="AM69" s="59"/>
      <c r="AN69" s="59"/>
      <c r="AO69" s="59"/>
      <c r="AP69" s="59"/>
      <c r="AQ69" s="59"/>
      <c r="AR69" s="59"/>
      <c r="AS69" s="59"/>
      <c r="AT69" s="84"/>
      <c r="AU69" s="310"/>
      <c r="AV69" s="310"/>
      <c r="AW69" s="310"/>
      <c r="AX69" s="310"/>
      <c r="AY69" s="310"/>
      <c r="AZ69" s="310"/>
      <c r="BA69" s="310"/>
      <c r="BB69" s="310"/>
      <c r="BC69" s="310"/>
      <c r="BD69" s="353"/>
      <c r="BE69" s="310">
        <f t="shared" si="2"/>
        <v>64</v>
      </c>
      <c r="BF69" s="310"/>
      <c r="BG69" s="310"/>
      <c r="BH69" s="310"/>
      <c r="BI69" s="310"/>
      <c r="BJ69" s="310"/>
      <c r="BK69" s="310"/>
      <c r="BL69" s="310"/>
      <c r="BM69" s="310"/>
      <c r="BN69" s="310"/>
      <c r="BO69" s="310"/>
      <c r="BP69" s="310"/>
      <c r="BQ69" s="310"/>
      <c r="BR69" s="310"/>
      <c r="BS69" s="310"/>
      <c r="BT69" s="310"/>
      <c r="BU69" s="310"/>
      <c r="BV69" s="310"/>
      <c r="BW69" s="310"/>
    </row>
    <row r="70" spans="1:75" ht="15" customHeight="1">
      <c r="A70" s="59"/>
      <c r="B70" s="59"/>
      <c r="C70" s="59"/>
      <c r="D70" s="712">
        <f t="shared" si="3"/>
        <v>26</v>
      </c>
      <c r="E70" s="713"/>
      <c r="F70" s="714">
        <f t="shared" si="4"/>
      </c>
      <c r="G70" s="714"/>
      <c r="H70" s="714"/>
      <c r="I70" s="715"/>
      <c r="J70" s="716"/>
      <c r="K70" s="716"/>
      <c r="L70" s="716"/>
      <c r="M70" s="716"/>
      <c r="N70" s="717"/>
      <c r="O70" s="718" t="s">
        <v>390</v>
      </c>
      <c r="P70" s="717"/>
      <c r="Q70" s="731" t="s">
        <v>390</v>
      </c>
      <c r="R70" s="731"/>
      <c r="S70" s="732"/>
      <c r="T70" s="733" t="str">
        <f t="shared" si="5"/>
        <v>-</v>
      </c>
      <c r="U70" s="734"/>
      <c r="V70" s="734"/>
      <c r="W70" s="729" t="s">
        <v>664</v>
      </c>
      <c r="X70" s="729"/>
      <c r="Y70" s="729"/>
      <c r="Z70" s="729"/>
      <c r="AA70" s="729"/>
      <c r="AB70" s="729"/>
      <c r="AC70" s="730"/>
      <c r="AD70" s="59"/>
      <c r="AE70" s="59"/>
      <c r="AF70" s="59"/>
      <c r="AG70" s="59"/>
      <c r="AH70" s="59"/>
      <c r="AI70" s="59"/>
      <c r="AJ70" s="59"/>
      <c r="AK70" s="59"/>
      <c r="AL70" s="59"/>
      <c r="AM70" s="59"/>
      <c r="AN70" s="59"/>
      <c r="AO70" s="59"/>
      <c r="AP70" s="59"/>
      <c r="AQ70" s="59"/>
      <c r="AR70" s="59"/>
      <c r="AS70" s="59"/>
      <c r="AT70" s="84"/>
      <c r="AU70" s="310"/>
      <c r="AV70" s="310"/>
      <c r="AW70" s="310"/>
      <c r="AX70" s="310"/>
      <c r="AY70" s="310"/>
      <c r="AZ70" s="310"/>
      <c r="BA70" s="310"/>
      <c r="BB70" s="310"/>
      <c r="BC70" s="310"/>
      <c r="BD70" s="352"/>
      <c r="BE70" s="310">
        <f t="shared" si="2"/>
        <v>65</v>
      </c>
      <c r="BF70" s="310"/>
      <c r="BG70" s="310"/>
      <c r="BH70" s="310"/>
      <c r="BI70" s="310"/>
      <c r="BJ70" s="310"/>
      <c r="BK70" s="310"/>
      <c r="BL70" s="310"/>
      <c r="BM70" s="310"/>
      <c r="BN70" s="310"/>
      <c r="BO70" s="310"/>
      <c r="BP70" s="310"/>
      <c r="BQ70" s="310"/>
      <c r="BR70" s="310"/>
      <c r="BS70" s="310"/>
      <c r="BT70" s="310"/>
      <c r="BU70" s="310"/>
      <c r="BV70" s="310"/>
      <c r="BW70" s="310"/>
    </row>
    <row r="71" spans="1:75" ht="15" customHeight="1">
      <c r="A71" s="59"/>
      <c r="B71" s="59"/>
      <c r="C71" s="59"/>
      <c r="D71" s="712">
        <f t="shared" si="3"/>
        <v>27</v>
      </c>
      <c r="E71" s="713"/>
      <c r="F71" s="714">
        <f t="shared" si="4"/>
      </c>
      <c r="G71" s="714"/>
      <c r="H71" s="714"/>
      <c r="I71" s="715"/>
      <c r="J71" s="716"/>
      <c r="K71" s="716"/>
      <c r="L71" s="716"/>
      <c r="M71" s="716"/>
      <c r="N71" s="717"/>
      <c r="O71" s="718" t="s">
        <v>390</v>
      </c>
      <c r="P71" s="717"/>
      <c r="Q71" s="731" t="s">
        <v>390</v>
      </c>
      <c r="R71" s="731"/>
      <c r="S71" s="732"/>
      <c r="T71" s="733" t="str">
        <f t="shared" si="5"/>
        <v>-</v>
      </c>
      <c r="U71" s="734"/>
      <c r="V71" s="734"/>
      <c r="W71" s="729" t="s">
        <v>664</v>
      </c>
      <c r="X71" s="729"/>
      <c r="Y71" s="729"/>
      <c r="Z71" s="729"/>
      <c r="AA71" s="729"/>
      <c r="AB71" s="729"/>
      <c r="AC71" s="730"/>
      <c r="AD71" s="59"/>
      <c r="AE71" s="59"/>
      <c r="AF71" s="59"/>
      <c r="AG71" s="59"/>
      <c r="AH71" s="59"/>
      <c r="AI71" s="59"/>
      <c r="AJ71" s="59"/>
      <c r="AK71" s="59"/>
      <c r="AL71" s="59"/>
      <c r="AM71" s="59"/>
      <c r="AN71" s="59"/>
      <c r="AO71" s="59"/>
      <c r="AP71" s="59"/>
      <c r="AQ71" s="59"/>
      <c r="AR71" s="59"/>
      <c r="AS71" s="59"/>
      <c r="AT71" s="84"/>
      <c r="AU71" s="310"/>
      <c r="AV71" s="310"/>
      <c r="AW71" s="310"/>
      <c r="AX71" s="310"/>
      <c r="AY71" s="310"/>
      <c r="AZ71" s="310"/>
      <c r="BA71" s="310"/>
      <c r="BB71" s="310"/>
      <c r="BC71" s="310"/>
      <c r="BD71" s="353"/>
      <c r="BE71" s="310">
        <f aca="true" t="shared" si="6" ref="BE71:BE85">BE70+1</f>
        <v>66</v>
      </c>
      <c r="BF71" s="310"/>
      <c r="BG71" s="310"/>
      <c r="BH71" s="310"/>
      <c r="BI71" s="310"/>
      <c r="BJ71" s="310"/>
      <c r="BK71" s="310"/>
      <c r="BL71" s="310"/>
      <c r="BM71" s="310"/>
      <c r="BN71" s="310"/>
      <c r="BO71" s="310"/>
      <c r="BP71" s="310"/>
      <c r="BQ71" s="310"/>
      <c r="BR71" s="310"/>
      <c r="BS71" s="310"/>
      <c r="BT71" s="310"/>
      <c r="BU71" s="310"/>
      <c r="BV71" s="310"/>
      <c r="BW71" s="310"/>
    </row>
    <row r="72" spans="1:75" ht="15" customHeight="1">
      <c r="A72" s="59"/>
      <c r="B72" s="59"/>
      <c r="C72" s="59"/>
      <c r="D72" s="712">
        <f t="shared" si="3"/>
        <v>28</v>
      </c>
      <c r="E72" s="713"/>
      <c r="F72" s="714">
        <f t="shared" si="4"/>
      </c>
      <c r="G72" s="714"/>
      <c r="H72" s="714"/>
      <c r="I72" s="715"/>
      <c r="J72" s="716"/>
      <c r="K72" s="716"/>
      <c r="L72" s="716"/>
      <c r="M72" s="716"/>
      <c r="N72" s="717"/>
      <c r="O72" s="718" t="s">
        <v>390</v>
      </c>
      <c r="P72" s="717"/>
      <c r="Q72" s="731" t="s">
        <v>390</v>
      </c>
      <c r="R72" s="731"/>
      <c r="S72" s="732"/>
      <c r="T72" s="733" t="str">
        <f t="shared" si="5"/>
        <v>-</v>
      </c>
      <c r="U72" s="734"/>
      <c r="V72" s="734"/>
      <c r="W72" s="729" t="s">
        <v>664</v>
      </c>
      <c r="X72" s="729"/>
      <c r="Y72" s="729"/>
      <c r="Z72" s="729"/>
      <c r="AA72" s="729"/>
      <c r="AB72" s="729"/>
      <c r="AC72" s="730"/>
      <c r="AD72" s="59"/>
      <c r="AE72" s="59"/>
      <c r="AF72" s="59"/>
      <c r="AG72" s="59"/>
      <c r="AH72" s="59"/>
      <c r="AI72" s="59"/>
      <c r="AJ72" s="59"/>
      <c r="AK72" s="59"/>
      <c r="AL72" s="59"/>
      <c r="AM72" s="59"/>
      <c r="AN72" s="59"/>
      <c r="AO72" s="59"/>
      <c r="AP72" s="59"/>
      <c r="AQ72" s="59"/>
      <c r="AR72" s="59"/>
      <c r="AS72" s="59"/>
      <c r="AT72" s="84"/>
      <c r="AU72" s="310"/>
      <c r="AV72" s="310"/>
      <c r="AW72" s="310"/>
      <c r="AX72" s="310"/>
      <c r="AY72" s="310"/>
      <c r="AZ72" s="310"/>
      <c r="BA72" s="310"/>
      <c r="BB72" s="310"/>
      <c r="BC72" s="310"/>
      <c r="BD72" s="352"/>
      <c r="BE72" s="310">
        <f t="shared" si="6"/>
        <v>67</v>
      </c>
      <c r="BF72" s="310"/>
      <c r="BG72" s="310"/>
      <c r="BH72" s="310"/>
      <c r="BI72" s="310"/>
      <c r="BJ72" s="310"/>
      <c r="BK72" s="310"/>
      <c r="BL72" s="310"/>
      <c r="BM72" s="310"/>
      <c r="BN72" s="310"/>
      <c r="BO72" s="310"/>
      <c r="BP72" s="310"/>
      <c r="BQ72" s="310"/>
      <c r="BR72" s="310"/>
      <c r="BS72" s="310"/>
      <c r="BT72" s="310"/>
      <c r="BU72" s="310"/>
      <c r="BV72" s="310"/>
      <c r="BW72" s="310"/>
    </row>
    <row r="73" spans="1:75" ht="15" customHeight="1">
      <c r="A73" s="59"/>
      <c r="B73" s="59"/>
      <c r="C73" s="59"/>
      <c r="D73" s="712">
        <f t="shared" si="3"/>
        <v>29</v>
      </c>
      <c r="E73" s="713"/>
      <c r="F73" s="714">
        <f t="shared" si="4"/>
      </c>
      <c r="G73" s="714"/>
      <c r="H73" s="714"/>
      <c r="I73" s="715"/>
      <c r="J73" s="716"/>
      <c r="K73" s="716"/>
      <c r="L73" s="716"/>
      <c r="M73" s="716"/>
      <c r="N73" s="717"/>
      <c r="O73" s="718" t="s">
        <v>390</v>
      </c>
      <c r="P73" s="717"/>
      <c r="Q73" s="731" t="s">
        <v>390</v>
      </c>
      <c r="R73" s="731"/>
      <c r="S73" s="732"/>
      <c r="T73" s="733" t="str">
        <f t="shared" si="5"/>
        <v>-</v>
      </c>
      <c r="U73" s="734"/>
      <c r="V73" s="734"/>
      <c r="W73" s="729" t="s">
        <v>664</v>
      </c>
      <c r="X73" s="729"/>
      <c r="Y73" s="729"/>
      <c r="Z73" s="729"/>
      <c r="AA73" s="729"/>
      <c r="AB73" s="729"/>
      <c r="AC73" s="730"/>
      <c r="AD73" s="59"/>
      <c r="AE73" s="59"/>
      <c r="AF73" s="59"/>
      <c r="AG73" s="59"/>
      <c r="AH73" s="59"/>
      <c r="AI73" s="59"/>
      <c r="AJ73" s="59"/>
      <c r="AK73" s="59"/>
      <c r="AL73" s="59"/>
      <c r="AM73" s="59"/>
      <c r="AN73" s="59"/>
      <c r="AO73" s="59"/>
      <c r="AP73" s="59"/>
      <c r="AQ73" s="59"/>
      <c r="AR73" s="59"/>
      <c r="AS73" s="59"/>
      <c r="AT73" s="84"/>
      <c r="AU73" s="310"/>
      <c r="AV73" s="310"/>
      <c r="AW73" s="310"/>
      <c r="AX73" s="310"/>
      <c r="AY73" s="310"/>
      <c r="AZ73" s="310"/>
      <c r="BA73" s="310"/>
      <c r="BB73" s="310"/>
      <c r="BC73" s="310"/>
      <c r="BD73" s="353"/>
      <c r="BE73" s="310">
        <f t="shared" si="6"/>
        <v>68</v>
      </c>
      <c r="BF73" s="310"/>
      <c r="BG73" s="310"/>
      <c r="BH73" s="310"/>
      <c r="BI73" s="310"/>
      <c r="BJ73" s="310"/>
      <c r="BK73" s="310"/>
      <c r="BL73" s="310"/>
      <c r="BM73" s="310"/>
      <c r="BN73" s="310"/>
      <c r="BO73" s="310"/>
      <c r="BP73" s="310"/>
      <c r="BQ73" s="310"/>
      <c r="BR73" s="310"/>
      <c r="BS73" s="310"/>
      <c r="BT73" s="310"/>
      <c r="BU73" s="310"/>
      <c r="BV73" s="310"/>
      <c r="BW73" s="310"/>
    </row>
    <row r="74" spans="1:75" ht="15" customHeight="1">
      <c r="A74" s="59"/>
      <c r="B74" s="59"/>
      <c r="C74" s="59"/>
      <c r="D74" s="712">
        <f t="shared" si="3"/>
        <v>30</v>
      </c>
      <c r="E74" s="713"/>
      <c r="F74" s="714">
        <f t="shared" si="4"/>
      </c>
      <c r="G74" s="714"/>
      <c r="H74" s="714"/>
      <c r="I74" s="715"/>
      <c r="J74" s="716"/>
      <c r="K74" s="716"/>
      <c r="L74" s="716"/>
      <c r="M74" s="716"/>
      <c r="N74" s="717"/>
      <c r="O74" s="718" t="s">
        <v>390</v>
      </c>
      <c r="P74" s="717"/>
      <c r="Q74" s="731" t="s">
        <v>390</v>
      </c>
      <c r="R74" s="731"/>
      <c r="S74" s="732"/>
      <c r="T74" s="733" t="str">
        <f t="shared" si="5"/>
        <v>-</v>
      </c>
      <c r="U74" s="734"/>
      <c r="V74" s="734"/>
      <c r="W74" s="729" t="s">
        <v>664</v>
      </c>
      <c r="X74" s="729"/>
      <c r="Y74" s="729"/>
      <c r="Z74" s="729"/>
      <c r="AA74" s="729"/>
      <c r="AB74" s="729"/>
      <c r="AC74" s="730"/>
      <c r="AD74" s="59"/>
      <c r="AE74" s="59"/>
      <c r="AF74" s="59"/>
      <c r="AG74" s="59"/>
      <c r="AH74" s="59"/>
      <c r="AI74" s="59"/>
      <c r="AJ74" s="59"/>
      <c r="AK74" s="59"/>
      <c r="AL74" s="59"/>
      <c r="AM74" s="59"/>
      <c r="AN74" s="59"/>
      <c r="AO74" s="59"/>
      <c r="AP74" s="59"/>
      <c r="AQ74" s="59"/>
      <c r="AR74" s="59"/>
      <c r="AS74" s="59"/>
      <c r="AT74" s="84"/>
      <c r="AU74" s="310"/>
      <c r="AV74" s="310"/>
      <c r="AW74" s="310"/>
      <c r="AX74" s="310"/>
      <c r="AY74" s="310"/>
      <c r="AZ74" s="310"/>
      <c r="BA74" s="310"/>
      <c r="BB74" s="310"/>
      <c r="BC74" s="310"/>
      <c r="BD74" s="352"/>
      <c r="BE74" s="310">
        <f t="shared" si="6"/>
        <v>69</v>
      </c>
      <c r="BF74" s="310"/>
      <c r="BG74" s="310"/>
      <c r="BH74" s="310"/>
      <c r="BI74" s="310"/>
      <c r="BJ74" s="310"/>
      <c r="BK74" s="310"/>
      <c r="BL74" s="310"/>
      <c r="BM74" s="310"/>
      <c r="BN74" s="310"/>
      <c r="BO74" s="310"/>
      <c r="BP74" s="310"/>
      <c r="BQ74" s="310"/>
      <c r="BR74" s="310"/>
      <c r="BS74" s="310"/>
      <c r="BT74" s="310"/>
      <c r="BU74" s="310"/>
      <c r="BV74" s="310"/>
      <c r="BW74" s="310"/>
    </row>
    <row r="75" spans="1:75" ht="15" customHeight="1">
      <c r="A75" s="59"/>
      <c r="B75" s="59"/>
      <c r="C75" s="59"/>
      <c r="D75" s="712">
        <f t="shared" si="3"/>
        <v>31</v>
      </c>
      <c r="E75" s="713"/>
      <c r="F75" s="714">
        <f t="shared" si="4"/>
      </c>
      <c r="G75" s="714"/>
      <c r="H75" s="714"/>
      <c r="I75" s="715"/>
      <c r="J75" s="716"/>
      <c r="K75" s="716"/>
      <c r="L75" s="716"/>
      <c r="M75" s="716"/>
      <c r="N75" s="717"/>
      <c r="O75" s="718" t="s">
        <v>390</v>
      </c>
      <c r="P75" s="717"/>
      <c r="Q75" s="731" t="s">
        <v>390</v>
      </c>
      <c r="R75" s="731"/>
      <c r="S75" s="732"/>
      <c r="T75" s="733" t="str">
        <f t="shared" si="5"/>
        <v>-</v>
      </c>
      <c r="U75" s="734"/>
      <c r="V75" s="734"/>
      <c r="W75" s="729" t="s">
        <v>664</v>
      </c>
      <c r="X75" s="729"/>
      <c r="Y75" s="729"/>
      <c r="Z75" s="729"/>
      <c r="AA75" s="729"/>
      <c r="AB75" s="729"/>
      <c r="AC75" s="730"/>
      <c r="AD75" s="59"/>
      <c r="AE75" s="59"/>
      <c r="AF75" s="59"/>
      <c r="AG75" s="59"/>
      <c r="AH75" s="59"/>
      <c r="AI75" s="59"/>
      <c r="AJ75" s="59"/>
      <c r="AK75" s="59"/>
      <c r="AL75" s="59"/>
      <c r="AM75" s="59"/>
      <c r="AN75" s="59"/>
      <c r="AO75" s="59"/>
      <c r="AP75" s="59"/>
      <c r="AQ75" s="59"/>
      <c r="AR75" s="59"/>
      <c r="AS75" s="59"/>
      <c r="AT75" s="84"/>
      <c r="AU75" s="310"/>
      <c r="AV75" s="310"/>
      <c r="AW75" s="310"/>
      <c r="AX75" s="310"/>
      <c r="AY75" s="310"/>
      <c r="AZ75" s="310"/>
      <c r="BA75" s="310"/>
      <c r="BB75" s="310"/>
      <c r="BC75" s="310"/>
      <c r="BD75" s="353"/>
      <c r="BE75" s="310">
        <f t="shared" si="6"/>
        <v>70</v>
      </c>
      <c r="BF75" s="310"/>
      <c r="BG75" s="310"/>
      <c r="BH75" s="310"/>
      <c r="BI75" s="310"/>
      <c r="BJ75" s="310"/>
      <c r="BK75" s="310"/>
      <c r="BL75" s="310"/>
      <c r="BM75" s="310"/>
      <c r="BN75" s="310"/>
      <c r="BO75" s="310"/>
      <c r="BP75" s="310"/>
      <c r="BQ75" s="310"/>
      <c r="BR75" s="310"/>
      <c r="BS75" s="310"/>
      <c r="BT75" s="310"/>
      <c r="BU75" s="310"/>
      <c r="BV75" s="310"/>
      <c r="BW75" s="310"/>
    </row>
    <row r="76" spans="1:75" ht="15" customHeight="1">
      <c r="A76" s="59"/>
      <c r="B76" s="59"/>
      <c r="C76" s="59"/>
      <c r="D76" s="712">
        <f t="shared" si="3"/>
        <v>32</v>
      </c>
      <c r="E76" s="713"/>
      <c r="F76" s="714">
        <f t="shared" si="4"/>
      </c>
      <c r="G76" s="714"/>
      <c r="H76" s="714"/>
      <c r="I76" s="715"/>
      <c r="J76" s="716"/>
      <c r="K76" s="716"/>
      <c r="L76" s="716"/>
      <c r="M76" s="716"/>
      <c r="N76" s="717"/>
      <c r="O76" s="718" t="s">
        <v>390</v>
      </c>
      <c r="P76" s="717"/>
      <c r="Q76" s="731" t="s">
        <v>390</v>
      </c>
      <c r="R76" s="731"/>
      <c r="S76" s="732"/>
      <c r="T76" s="733" t="str">
        <f t="shared" si="5"/>
        <v>-</v>
      </c>
      <c r="U76" s="734"/>
      <c r="V76" s="734"/>
      <c r="W76" s="729" t="s">
        <v>664</v>
      </c>
      <c r="X76" s="729"/>
      <c r="Y76" s="729"/>
      <c r="Z76" s="729"/>
      <c r="AA76" s="729"/>
      <c r="AB76" s="729"/>
      <c r="AC76" s="730"/>
      <c r="AD76" s="59"/>
      <c r="AE76" s="59"/>
      <c r="AF76" s="59"/>
      <c r="AG76" s="59"/>
      <c r="AH76" s="59"/>
      <c r="AI76" s="59"/>
      <c r="AJ76" s="59"/>
      <c r="AK76" s="59"/>
      <c r="AL76" s="59"/>
      <c r="AM76" s="59"/>
      <c r="AN76" s="59"/>
      <c r="AO76" s="59"/>
      <c r="AP76" s="59"/>
      <c r="AQ76" s="59"/>
      <c r="AR76" s="59"/>
      <c r="AS76" s="59"/>
      <c r="AT76" s="84"/>
      <c r="AU76" s="310"/>
      <c r="AV76" s="310"/>
      <c r="AW76" s="310"/>
      <c r="AX76" s="310"/>
      <c r="AY76" s="310"/>
      <c r="AZ76" s="310"/>
      <c r="BA76" s="310"/>
      <c r="BB76" s="310"/>
      <c r="BC76" s="310"/>
      <c r="BD76" s="352"/>
      <c r="BE76" s="310">
        <f t="shared" si="6"/>
        <v>71</v>
      </c>
      <c r="BF76" s="310"/>
      <c r="BG76" s="310"/>
      <c r="BH76" s="310"/>
      <c r="BI76" s="310"/>
      <c r="BJ76" s="310"/>
      <c r="BK76" s="310"/>
      <c r="BL76" s="310"/>
      <c r="BM76" s="310"/>
      <c r="BN76" s="310"/>
      <c r="BO76" s="310"/>
      <c r="BP76" s="310"/>
      <c r="BQ76" s="310"/>
      <c r="BR76" s="310"/>
      <c r="BS76" s="310"/>
      <c r="BT76" s="310"/>
      <c r="BU76" s="310"/>
      <c r="BV76" s="310"/>
      <c r="BW76" s="310"/>
    </row>
    <row r="77" spans="1:75" ht="15" customHeight="1">
      <c r="A77" s="59"/>
      <c r="B77" s="59"/>
      <c r="C77" s="59"/>
      <c r="D77" s="712">
        <f t="shared" si="3"/>
        <v>33</v>
      </c>
      <c r="E77" s="713"/>
      <c r="F77" s="714">
        <f aca="true" t="shared" si="7" ref="F77:F108">IF(I77="","",IF(O77="-","【※選択】",IF(Q77="-","【※選択】","【入力済】")))</f>
      </c>
      <c r="G77" s="714"/>
      <c r="H77" s="714"/>
      <c r="I77" s="735"/>
      <c r="J77" s="736"/>
      <c r="K77" s="736"/>
      <c r="L77" s="736"/>
      <c r="M77" s="736"/>
      <c r="N77" s="737"/>
      <c r="O77" s="718" t="s">
        <v>390</v>
      </c>
      <c r="P77" s="717"/>
      <c r="Q77" s="731" t="s">
        <v>390</v>
      </c>
      <c r="R77" s="731"/>
      <c r="S77" s="732"/>
      <c r="T77" s="733" t="str">
        <f t="shared" si="5"/>
        <v>-</v>
      </c>
      <c r="U77" s="734"/>
      <c r="V77" s="734"/>
      <c r="W77" s="729" t="s">
        <v>664</v>
      </c>
      <c r="X77" s="729"/>
      <c r="Y77" s="729"/>
      <c r="Z77" s="729"/>
      <c r="AA77" s="729"/>
      <c r="AB77" s="729"/>
      <c r="AC77" s="730"/>
      <c r="AD77" s="59"/>
      <c r="AE77" s="59"/>
      <c r="AF77" s="59"/>
      <c r="AG77" s="59"/>
      <c r="AH77" s="59"/>
      <c r="AI77" s="59"/>
      <c r="AJ77" s="59"/>
      <c r="AK77" s="59"/>
      <c r="AL77" s="59"/>
      <c r="AM77" s="59"/>
      <c r="AN77" s="59"/>
      <c r="AO77" s="59"/>
      <c r="AP77" s="59"/>
      <c r="AQ77" s="59"/>
      <c r="AR77" s="59"/>
      <c r="AS77" s="59"/>
      <c r="AT77" s="84"/>
      <c r="AU77" s="310"/>
      <c r="AV77" s="310"/>
      <c r="AW77" s="310"/>
      <c r="AX77" s="310"/>
      <c r="AY77" s="310"/>
      <c r="AZ77" s="310"/>
      <c r="BA77" s="310"/>
      <c r="BB77" s="310"/>
      <c r="BC77" s="310"/>
      <c r="BD77" s="353"/>
      <c r="BE77" s="310">
        <f t="shared" si="6"/>
        <v>72</v>
      </c>
      <c r="BF77" s="310"/>
      <c r="BG77" s="310"/>
      <c r="BH77" s="310"/>
      <c r="BI77" s="310"/>
      <c r="BJ77" s="310"/>
      <c r="BK77" s="310"/>
      <c r="BL77" s="310"/>
      <c r="BM77" s="310"/>
      <c r="BN77" s="310"/>
      <c r="BO77" s="310"/>
      <c r="BP77" s="310"/>
      <c r="BQ77" s="310"/>
      <c r="BR77" s="310"/>
      <c r="BS77" s="310"/>
      <c r="BT77" s="310"/>
      <c r="BU77" s="310"/>
      <c r="BV77" s="310"/>
      <c r="BW77" s="310"/>
    </row>
    <row r="78" spans="1:75" ht="15" customHeight="1">
      <c r="A78" s="59"/>
      <c r="B78" s="59"/>
      <c r="C78" s="59"/>
      <c r="D78" s="712">
        <f t="shared" si="3"/>
        <v>34</v>
      </c>
      <c r="E78" s="713"/>
      <c r="F78" s="714">
        <f t="shared" si="7"/>
      </c>
      <c r="G78" s="714"/>
      <c r="H78" s="714"/>
      <c r="I78" s="715"/>
      <c r="J78" s="716"/>
      <c r="K78" s="716"/>
      <c r="L78" s="716"/>
      <c r="M78" s="716"/>
      <c r="N78" s="717"/>
      <c r="O78" s="718" t="s">
        <v>390</v>
      </c>
      <c r="P78" s="717"/>
      <c r="Q78" s="731" t="s">
        <v>390</v>
      </c>
      <c r="R78" s="731"/>
      <c r="S78" s="732"/>
      <c r="T78" s="733" t="str">
        <f t="shared" si="5"/>
        <v>-</v>
      </c>
      <c r="U78" s="734"/>
      <c r="V78" s="734"/>
      <c r="W78" s="729" t="s">
        <v>664</v>
      </c>
      <c r="X78" s="729"/>
      <c r="Y78" s="729"/>
      <c r="Z78" s="729"/>
      <c r="AA78" s="729"/>
      <c r="AB78" s="729"/>
      <c r="AC78" s="730"/>
      <c r="AD78" s="59"/>
      <c r="AE78" s="59"/>
      <c r="AF78" s="59"/>
      <c r="AG78" s="59"/>
      <c r="AH78" s="59"/>
      <c r="AI78" s="59"/>
      <c r="AJ78" s="59"/>
      <c r="AK78" s="59"/>
      <c r="AL78" s="59"/>
      <c r="AM78" s="59"/>
      <c r="AN78" s="59"/>
      <c r="AO78" s="59"/>
      <c r="AP78" s="59"/>
      <c r="AQ78" s="59"/>
      <c r="AR78" s="59"/>
      <c r="AS78" s="59"/>
      <c r="AT78" s="84"/>
      <c r="AU78" s="310"/>
      <c r="AV78" s="310"/>
      <c r="AW78" s="310"/>
      <c r="AX78" s="310"/>
      <c r="AY78" s="310"/>
      <c r="AZ78" s="310"/>
      <c r="BA78" s="310"/>
      <c r="BB78" s="310"/>
      <c r="BC78" s="310"/>
      <c r="BD78" s="352"/>
      <c r="BE78" s="310">
        <f t="shared" si="6"/>
        <v>73</v>
      </c>
      <c r="BF78" s="310"/>
      <c r="BG78" s="310"/>
      <c r="BH78" s="310"/>
      <c r="BI78" s="310"/>
      <c r="BJ78" s="310"/>
      <c r="BK78" s="310"/>
      <c r="BL78" s="310"/>
      <c r="BM78" s="310"/>
      <c r="BN78" s="310"/>
      <c r="BO78" s="310"/>
      <c r="BP78" s="310"/>
      <c r="BQ78" s="310"/>
      <c r="BR78" s="310"/>
      <c r="BS78" s="310"/>
      <c r="BT78" s="310"/>
      <c r="BU78" s="310"/>
      <c r="BV78" s="310"/>
      <c r="BW78" s="310"/>
    </row>
    <row r="79" spans="1:75" ht="15" customHeight="1">
      <c r="A79" s="59"/>
      <c r="B79" s="59"/>
      <c r="C79" s="59"/>
      <c r="D79" s="712">
        <f t="shared" si="3"/>
        <v>35</v>
      </c>
      <c r="E79" s="713"/>
      <c r="F79" s="714">
        <f t="shared" si="7"/>
      </c>
      <c r="G79" s="714"/>
      <c r="H79" s="714"/>
      <c r="I79" s="715"/>
      <c r="J79" s="716"/>
      <c r="K79" s="716"/>
      <c r="L79" s="716"/>
      <c r="M79" s="716"/>
      <c r="N79" s="717"/>
      <c r="O79" s="718" t="s">
        <v>390</v>
      </c>
      <c r="P79" s="717"/>
      <c r="Q79" s="731" t="s">
        <v>390</v>
      </c>
      <c r="R79" s="731"/>
      <c r="S79" s="732"/>
      <c r="T79" s="733" t="str">
        <f t="shared" si="5"/>
        <v>-</v>
      </c>
      <c r="U79" s="734"/>
      <c r="V79" s="734"/>
      <c r="W79" s="729" t="s">
        <v>664</v>
      </c>
      <c r="X79" s="729"/>
      <c r="Y79" s="729"/>
      <c r="Z79" s="729"/>
      <c r="AA79" s="729"/>
      <c r="AB79" s="729"/>
      <c r="AC79" s="730"/>
      <c r="AD79" s="59"/>
      <c r="AE79" s="59"/>
      <c r="AF79" s="59"/>
      <c r="AG79" s="59"/>
      <c r="AH79" s="59"/>
      <c r="AI79" s="59"/>
      <c r="AJ79" s="59"/>
      <c r="AK79" s="59"/>
      <c r="AL79" s="59"/>
      <c r="AM79" s="59"/>
      <c r="AN79" s="59"/>
      <c r="AO79" s="59"/>
      <c r="AP79" s="59"/>
      <c r="AQ79" s="59"/>
      <c r="AR79" s="59"/>
      <c r="AS79" s="59"/>
      <c r="AT79" s="84"/>
      <c r="AU79" s="310"/>
      <c r="AV79" s="310"/>
      <c r="AW79" s="310"/>
      <c r="AX79" s="310"/>
      <c r="AY79" s="310"/>
      <c r="AZ79" s="310"/>
      <c r="BA79" s="310"/>
      <c r="BB79" s="310"/>
      <c r="BC79" s="310"/>
      <c r="BD79" s="353"/>
      <c r="BE79" s="310">
        <f t="shared" si="6"/>
        <v>74</v>
      </c>
      <c r="BF79" s="310"/>
      <c r="BG79" s="310"/>
      <c r="BH79" s="310"/>
      <c r="BI79" s="310"/>
      <c r="BJ79" s="310"/>
      <c r="BK79" s="310"/>
      <c r="BL79" s="310"/>
      <c r="BM79" s="310"/>
      <c r="BN79" s="310"/>
      <c r="BO79" s="310"/>
      <c r="BP79" s="310"/>
      <c r="BQ79" s="310"/>
      <c r="BR79" s="310"/>
      <c r="BS79" s="310"/>
      <c r="BT79" s="310"/>
      <c r="BU79" s="310"/>
      <c r="BV79" s="310"/>
      <c r="BW79" s="310"/>
    </row>
    <row r="80" spans="1:75" ht="15" customHeight="1">
      <c r="A80" s="59"/>
      <c r="B80" s="59"/>
      <c r="C80" s="59"/>
      <c r="D80" s="712">
        <f t="shared" si="3"/>
        <v>36</v>
      </c>
      <c r="E80" s="713"/>
      <c r="F80" s="714">
        <f t="shared" si="7"/>
      </c>
      <c r="G80" s="714"/>
      <c r="H80" s="714"/>
      <c r="I80" s="715"/>
      <c r="J80" s="716"/>
      <c r="K80" s="716"/>
      <c r="L80" s="716"/>
      <c r="M80" s="716"/>
      <c r="N80" s="717"/>
      <c r="O80" s="718" t="s">
        <v>390</v>
      </c>
      <c r="P80" s="717"/>
      <c r="Q80" s="731" t="s">
        <v>390</v>
      </c>
      <c r="R80" s="731"/>
      <c r="S80" s="732"/>
      <c r="T80" s="733" t="str">
        <f t="shared" si="5"/>
        <v>-</v>
      </c>
      <c r="U80" s="734"/>
      <c r="V80" s="734"/>
      <c r="W80" s="729" t="s">
        <v>664</v>
      </c>
      <c r="X80" s="729"/>
      <c r="Y80" s="729"/>
      <c r="Z80" s="729"/>
      <c r="AA80" s="729"/>
      <c r="AB80" s="729"/>
      <c r="AC80" s="730"/>
      <c r="AD80" s="59"/>
      <c r="AE80" s="59"/>
      <c r="AF80" s="59"/>
      <c r="AG80" s="59"/>
      <c r="AH80" s="59"/>
      <c r="AI80" s="59"/>
      <c r="AJ80" s="59"/>
      <c r="AK80" s="59"/>
      <c r="AL80" s="59"/>
      <c r="AM80" s="59"/>
      <c r="AN80" s="59"/>
      <c r="AO80" s="59"/>
      <c r="AP80" s="59"/>
      <c r="AQ80" s="59"/>
      <c r="AR80" s="59"/>
      <c r="AS80" s="59"/>
      <c r="AT80" s="84"/>
      <c r="AU80" s="310"/>
      <c r="AV80" s="310"/>
      <c r="AW80" s="310"/>
      <c r="AX80" s="310"/>
      <c r="AY80" s="310"/>
      <c r="AZ80" s="310"/>
      <c r="BA80" s="310"/>
      <c r="BB80" s="310"/>
      <c r="BC80" s="310"/>
      <c r="BD80" s="352"/>
      <c r="BE80" s="310">
        <f t="shared" si="6"/>
        <v>75</v>
      </c>
      <c r="BF80" s="310"/>
      <c r="BG80" s="310"/>
      <c r="BH80" s="310"/>
      <c r="BI80" s="310"/>
      <c r="BJ80" s="310"/>
      <c r="BK80" s="310"/>
      <c r="BL80" s="310"/>
      <c r="BM80" s="310"/>
      <c r="BN80" s="310"/>
      <c r="BO80" s="310"/>
      <c r="BP80" s="310"/>
      <c r="BQ80" s="310"/>
      <c r="BR80" s="310"/>
      <c r="BS80" s="310"/>
      <c r="BT80" s="310"/>
      <c r="BU80" s="310"/>
      <c r="BV80" s="310"/>
      <c r="BW80" s="310"/>
    </row>
    <row r="81" spans="1:75" ht="15" customHeight="1">
      <c r="A81" s="59"/>
      <c r="B81" s="59"/>
      <c r="C81" s="59"/>
      <c r="D81" s="712">
        <f t="shared" si="3"/>
        <v>37</v>
      </c>
      <c r="E81" s="713"/>
      <c r="F81" s="714">
        <f t="shared" si="7"/>
      </c>
      <c r="G81" s="714"/>
      <c r="H81" s="714"/>
      <c r="I81" s="715"/>
      <c r="J81" s="716"/>
      <c r="K81" s="716"/>
      <c r="L81" s="716"/>
      <c r="M81" s="716"/>
      <c r="N81" s="717"/>
      <c r="O81" s="718" t="s">
        <v>390</v>
      </c>
      <c r="P81" s="717"/>
      <c r="Q81" s="731" t="s">
        <v>390</v>
      </c>
      <c r="R81" s="731"/>
      <c r="S81" s="732"/>
      <c r="T81" s="733" t="str">
        <f t="shared" si="5"/>
        <v>-</v>
      </c>
      <c r="U81" s="734"/>
      <c r="V81" s="734"/>
      <c r="W81" s="729" t="s">
        <v>664</v>
      </c>
      <c r="X81" s="729"/>
      <c r="Y81" s="729"/>
      <c r="Z81" s="729"/>
      <c r="AA81" s="729"/>
      <c r="AB81" s="729"/>
      <c r="AC81" s="730"/>
      <c r="AD81" s="59"/>
      <c r="AE81" s="59"/>
      <c r="AF81" s="59"/>
      <c r="AG81" s="59"/>
      <c r="AH81" s="59"/>
      <c r="AI81" s="59"/>
      <c r="AJ81" s="59"/>
      <c r="AK81" s="59"/>
      <c r="AL81" s="59"/>
      <c r="AM81" s="59"/>
      <c r="AN81" s="59"/>
      <c r="AO81" s="59"/>
      <c r="AP81" s="59"/>
      <c r="AQ81" s="59"/>
      <c r="AR81" s="59"/>
      <c r="AS81" s="59"/>
      <c r="AT81" s="84"/>
      <c r="AU81" s="310"/>
      <c r="AV81" s="310"/>
      <c r="AW81" s="310"/>
      <c r="AX81" s="310"/>
      <c r="AY81" s="310"/>
      <c r="AZ81" s="310"/>
      <c r="BA81" s="310"/>
      <c r="BB81" s="310"/>
      <c r="BC81" s="310"/>
      <c r="BD81" s="353"/>
      <c r="BE81" s="310">
        <f t="shared" si="6"/>
        <v>76</v>
      </c>
      <c r="BF81" s="310"/>
      <c r="BG81" s="310"/>
      <c r="BH81" s="310"/>
      <c r="BI81" s="310"/>
      <c r="BJ81" s="310"/>
      <c r="BK81" s="310"/>
      <c r="BL81" s="310"/>
      <c r="BM81" s="310"/>
      <c r="BN81" s="310"/>
      <c r="BO81" s="310"/>
      <c r="BP81" s="310"/>
      <c r="BQ81" s="310"/>
      <c r="BR81" s="310"/>
      <c r="BS81" s="310"/>
      <c r="BT81" s="310"/>
      <c r="BU81" s="310"/>
      <c r="BV81" s="310"/>
      <c r="BW81" s="310"/>
    </row>
    <row r="82" spans="1:75" ht="15" customHeight="1">
      <c r="A82" s="59"/>
      <c r="B82" s="59"/>
      <c r="C82" s="59"/>
      <c r="D82" s="712">
        <f t="shared" si="3"/>
        <v>38</v>
      </c>
      <c r="E82" s="713"/>
      <c r="F82" s="714">
        <f t="shared" si="7"/>
      </c>
      <c r="G82" s="714"/>
      <c r="H82" s="714"/>
      <c r="I82" s="715"/>
      <c r="J82" s="716"/>
      <c r="K82" s="716"/>
      <c r="L82" s="716"/>
      <c r="M82" s="716"/>
      <c r="N82" s="717"/>
      <c r="O82" s="718" t="s">
        <v>390</v>
      </c>
      <c r="P82" s="717"/>
      <c r="Q82" s="731" t="s">
        <v>390</v>
      </c>
      <c r="R82" s="731"/>
      <c r="S82" s="732"/>
      <c r="T82" s="733" t="str">
        <f t="shared" si="5"/>
        <v>-</v>
      </c>
      <c r="U82" s="734"/>
      <c r="V82" s="734"/>
      <c r="W82" s="729" t="s">
        <v>664</v>
      </c>
      <c r="X82" s="729"/>
      <c r="Y82" s="729"/>
      <c r="Z82" s="729"/>
      <c r="AA82" s="729"/>
      <c r="AB82" s="729"/>
      <c r="AC82" s="730"/>
      <c r="AD82" s="59"/>
      <c r="AE82" s="59"/>
      <c r="AF82" s="59"/>
      <c r="AG82" s="59"/>
      <c r="AH82" s="59"/>
      <c r="AI82" s="59"/>
      <c r="AJ82" s="59"/>
      <c r="AK82" s="59"/>
      <c r="AL82" s="59"/>
      <c r="AM82" s="59"/>
      <c r="AN82" s="59"/>
      <c r="AO82" s="59"/>
      <c r="AP82" s="59"/>
      <c r="AQ82" s="59"/>
      <c r="AR82" s="59"/>
      <c r="AS82" s="59"/>
      <c r="AT82" s="84"/>
      <c r="AU82" s="310"/>
      <c r="AV82" s="310"/>
      <c r="AW82" s="310"/>
      <c r="AX82" s="310"/>
      <c r="AY82" s="310"/>
      <c r="AZ82" s="310"/>
      <c r="BA82" s="310"/>
      <c r="BB82" s="310"/>
      <c r="BC82" s="310"/>
      <c r="BD82" s="352"/>
      <c r="BE82" s="310">
        <f t="shared" si="6"/>
        <v>77</v>
      </c>
      <c r="BF82" s="310"/>
      <c r="BG82" s="310"/>
      <c r="BH82" s="310"/>
      <c r="BI82" s="310"/>
      <c r="BJ82" s="310"/>
      <c r="BK82" s="310"/>
      <c r="BL82" s="310"/>
      <c r="BM82" s="310"/>
      <c r="BN82" s="310"/>
      <c r="BO82" s="310"/>
      <c r="BP82" s="310"/>
      <c r="BQ82" s="310"/>
      <c r="BR82" s="310"/>
      <c r="BS82" s="310"/>
      <c r="BT82" s="310"/>
      <c r="BU82" s="310"/>
      <c r="BV82" s="310"/>
      <c r="BW82" s="310"/>
    </row>
    <row r="83" spans="1:75" ht="15" customHeight="1">
      <c r="A83" s="59"/>
      <c r="B83" s="59"/>
      <c r="C83" s="59"/>
      <c r="D83" s="712">
        <f t="shared" si="3"/>
        <v>39</v>
      </c>
      <c r="E83" s="713"/>
      <c r="F83" s="714">
        <f t="shared" si="7"/>
      </c>
      <c r="G83" s="714"/>
      <c r="H83" s="714"/>
      <c r="I83" s="715"/>
      <c r="J83" s="716"/>
      <c r="K83" s="716"/>
      <c r="L83" s="716"/>
      <c r="M83" s="716"/>
      <c r="N83" s="717"/>
      <c r="O83" s="718" t="s">
        <v>390</v>
      </c>
      <c r="P83" s="717"/>
      <c r="Q83" s="731" t="s">
        <v>390</v>
      </c>
      <c r="R83" s="731"/>
      <c r="S83" s="732"/>
      <c r="T83" s="733" t="str">
        <f t="shared" si="5"/>
        <v>-</v>
      </c>
      <c r="U83" s="734"/>
      <c r="V83" s="734"/>
      <c r="W83" s="729" t="s">
        <v>664</v>
      </c>
      <c r="X83" s="729"/>
      <c r="Y83" s="729"/>
      <c r="Z83" s="729"/>
      <c r="AA83" s="729"/>
      <c r="AB83" s="729"/>
      <c r="AC83" s="730"/>
      <c r="AD83" s="59"/>
      <c r="AE83" s="59"/>
      <c r="AF83" s="59"/>
      <c r="AG83" s="59"/>
      <c r="AH83" s="59"/>
      <c r="AI83" s="59"/>
      <c r="AJ83" s="59"/>
      <c r="AK83" s="59"/>
      <c r="AL83" s="59"/>
      <c r="AM83" s="59"/>
      <c r="AN83" s="59"/>
      <c r="AO83" s="59"/>
      <c r="AP83" s="59"/>
      <c r="AQ83" s="59"/>
      <c r="AR83" s="59"/>
      <c r="AS83" s="59"/>
      <c r="AT83" s="84"/>
      <c r="AU83" s="310"/>
      <c r="AV83" s="310"/>
      <c r="AW83" s="310"/>
      <c r="AX83" s="310"/>
      <c r="AY83" s="310"/>
      <c r="AZ83" s="310"/>
      <c r="BA83" s="310"/>
      <c r="BB83" s="310"/>
      <c r="BC83" s="310"/>
      <c r="BD83" s="353"/>
      <c r="BE83" s="310">
        <f t="shared" si="6"/>
        <v>78</v>
      </c>
      <c r="BF83" s="310"/>
      <c r="BG83" s="310"/>
      <c r="BH83" s="310"/>
      <c r="BI83" s="310"/>
      <c r="BJ83" s="310"/>
      <c r="BK83" s="310"/>
      <c r="BL83" s="310"/>
      <c r="BM83" s="310"/>
      <c r="BN83" s="310"/>
      <c r="BO83" s="310"/>
      <c r="BP83" s="310"/>
      <c r="BQ83" s="310"/>
      <c r="BR83" s="310"/>
      <c r="BS83" s="310"/>
      <c r="BT83" s="310"/>
      <c r="BU83" s="310"/>
      <c r="BV83" s="310"/>
      <c r="BW83" s="310"/>
    </row>
    <row r="84" spans="1:75" ht="15" customHeight="1">
      <c r="A84" s="59"/>
      <c r="B84" s="59"/>
      <c r="C84" s="59"/>
      <c r="D84" s="712">
        <f t="shared" si="3"/>
        <v>40</v>
      </c>
      <c r="E84" s="713"/>
      <c r="F84" s="714">
        <f t="shared" si="7"/>
      </c>
      <c r="G84" s="714"/>
      <c r="H84" s="714"/>
      <c r="I84" s="715"/>
      <c r="J84" s="716"/>
      <c r="K84" s="716"/>
      <c r="L84" s="716"/>
      <c r="M84" s="716"/>
      <c r="N84" s="717"/>
      <c r="O84" s="718" t="s">
        <v>390</v>
      </c>
      <c r="P84" s="717"/>
      <c r="Q84" s="731" t="s">
        <v>390</v>
      </c>
      <c r="R84" s="731"/>
      <c r="S84" s="732"/>
      <c r="T84" s="733" t="str">
        <f t="shared" si="5"/>
        <v>-</v>
      </c>
      <c r="U84" s="734"/>
      <c r="V84" s="734"/>
      <c r="W84" s="729" t="s">
        <v>664</v>
      </c>
      <c r="X84" s="729"/>
      <c r="Y84" s="729"/>
      <c r="Z84" s="729"/>
      <c r="AA84" s="729"/>
      <c r="AB84" s="729"/>
      <c r="AC84" s="730"/>
      <c r="AD84" s="59"/>
      <c r="AE84" s="59"/>
      <c r="AF84" s="59"/>
      <c r="AG84" s="59"/>
      <c r="AH84" s="59"/>
      <c r="AI84" s="59"/>
      <c r="AJ84" s="59"/>
      <c r="AK84" s="59"/>
      <c r="AL84" s="59"/>
      <c r="AM84" s="59"/>
      <c r="AN84" s="59"/>
      <c r="AO84" s="59"/>
      <c r="AP84" s="59"/>
      <c r="AQ84" s="59"/>
      <c r="AR84" s="59"/>
      <c r="AS84" s="59"/>
      <c r="AT84" s="84"/>
      <c r="AU84" s="310"/>
      <c r="AV84" s="310"/>
      <c r="AW84" s="310"/>
      <c r="AX84" s="310"/>
      <c r="AY84" s="310"/>
      <c r="AZ84" s="310"/>
      <c r="BA84" s="310"/>
      <c r="BB84" s="310"/>
      <c r="BC84" s="310"/>
      <c r="BD84" s="352"/>
      <c r="BE84" s="310">
        <f t="shared" si="6"/>
        <v>79</v>
      </c>
      <c r="BF84" s="310"/>
      <c r="BG84" s="310"/>
      <c r="BH84" s="310"/>
      <c r="BI84" s="310"/>
      <c r="BJ84" s="310"/>
      <c r="BK84" s="310"/>
      <c r="BL84" s="310"/>
      <c r="BM84" s="310"/>
      <c r="BN84" s="310"/>
      <c r="BO84" s="310"/>
      <c r="BP84" s="310"/>
      <c r="BQ84" s="310"/>
      <c r="BR84" s="310"/>
      <c r="BS84" s="310"/>
      <c r="BT84" s="310"/>
      <c r="BU84" s="310"/>
      <c r="BV84" s="310"/>
      <c r="BW84" s="310"/>
    </row>
    <row r="85" spans="1:75" ht="15" customHeight="1">
      <c r="A85" s="59"/>
      <c r="B85" s="59"/>
      <c r="C85" s="59"/>
      <c r="D85" s="712">
        <f t="shared" si="3"/>
        <v>41</v>
      </c>
      <c r="E85" s="713"/>
      <c r="F85" s="714">
        <f t="shared" si="7"/>
      </c>
      <c r="G85" s="714"/>
      <c r="H85" s="714"/>
      <c r="I85" s="715"/>
      <c r="J85" s="716"/>
      <c r="K85" s="716"/>
      <c r="L85" s="716"/>
      <c r="M85" s="716"/>
      <c r="N85" s="717"/>
      <c r="O85" s="718" t="s">
        <v>390</v>
      </c>
      <c r="P85" s="717"/>
      <c r="Q85" s="731" t="s">
        <v>390</v>
      </c>
      <c r="R85" s="731"/>
      <c r="S85" s="732"/>
      <c r="T85" s="733" t="str">
        <f t="shared" si="5"/>
        <v>-</v>
      </c>
      <c r="U85" s="734"/>
      <c r="V85" s="734"/>
      <c r="W85" s="729" t="s">
        <v>664</v>
      </c>
      <c r="X85" s="729"/>
      <c r="Y85" s="729"/>
      <c r="Z85" s="729"/>
      <c r="AA85" s="729"/>
      <c r="AB85" s="729"/>
      <c r="AC85" s="730"/>
      <c r="AD85" s="59"/>
      <c r="AE85" s="59"/>
      <c r="AF85" s="59"/>
      <c r="AG85" s="59"/>
      <c r="AH85" s="59"/>
      <c r="AI85" s="59"/>
      <c r="AJ85" s="59"/>
      <c r="AK85" s="59"/>
      <c r="AL85" s="59"/>
      <c r="AM85" s="59"/>
      <c r="AN85" s="59"/>
      <c r="AO85" s="59"/>
      <c r="AP85" s="59"/>
      <c r="AQ85" s="59"/>
      <c r="AR85" s="59"/>
      <c r="AS85" s="59"/>
      <c r="AT85" s="84"/>
      <c r="AU85" s="310"/>
      <c r="AV85" s="310"/>
      <c r="AW85" s="310"/>
      <c r="AX85" s="310"/>
      <c r="AY85" s="310"/>
      <c r="AZ85" s="310"/>
      <c r="BA85" s="310"/>
      <c r="BB85" s="310"/>
      <c r="BC85" s="310"/>
      <c r="BD85" s="353"/>
      <c r="BE85" s="310">
        <f t="shared" si="6"/>
        <v>80</v>
      </c>
      <c r="BF85" s="310"/>
      <c r="BG85" s="310"/>
      <c r="BH85" s="310"/>
      <c r="BI85" s="310"/>
      <c r="BJ85" s="310"/>
      <c r="BK85" s="310"/>
      <c r="BL85" s="310"/>
      <c r="BM85" s="310"/>
      <c r="BN85" s="310"/>
      <c r="BO85" s="310"/>
      <c r="BP85" s="310"/>
      <c r="BQ85" s="310"/>
      <c r="BR85" s="310"/>
      <c r="BS85" s="310"/>
      <c r="BT85" s="310"/>
      <c r="BU85" s="310"/>
      <c r="BV85" s="310"/>
      <c r="BW85" s="310"/>
    </row>
    <row r="86" spans="1:75" ht="15" customHeight="1">
      <c r="A86" s="59"/>
      <c r="B86" s="59"/>
      <c r="C86" s="59"/>
      <c r="D86" s="712">
        <f t="shared" si="3"/>
        <v>42</v>
      </c>
      <c r="E86" s="713"/>
      <c r="F86" s="714">
        <f t="shared" si="7"/>
      </c>
      <c r="G86" s="714"/>
      <c r="H86" s="714"/>
      <c r="I86" s="715"/>
      <c r="J86" s="716"/>
      <c r="K86" s="716"/>
      <c r="L86" s="716"/>
      <c r="M86" s="716"/>
      <c r="N86" s="717"/>
      <c r="O86" s="718" t="s">
        <v>390</v>
      </c>
      <c r="P86" s="717"/>
      <c r="Q86" s="731" t="s">
        <v>390</v>
      </c>
      <c r="R86" s="731"/>
      <c r="S86" s="732"/>
      <c r="T86" s="733" t="str">
        <f t="shared" si="5"/>
        <v>-</v>
      </c>
      <c r="U86" s="734"/>
      <c r="V86" s="734"/>
      <c r="W86" s="729" t="s">
        <v>664</v>
      </c>
      <c r="X86" s="729"/>
      <c r="Y86" s="729"/>
      <c r="Z86" s="729"/>
      <c r="AA86" s="729"/>
      <c r="AB86" s="729"/>
      <c r="AC86" s="730"/>
      <c r="AD86" s="59"/>
      <c r="AE86" s="59"/>
      <c r="AF86" s="59"/>
      <c r="AG86" s="59"/>
      <c r="AH86" s="59"/>
      <c r="AI86" s="59"/>
      <c r="AJ86" s="59"/>
      <c r="AK86" s="59"/>
      <c r="AL86" s="59"/>
      <c r="AM86" s="59"/>
      <c r="AN86" s="59"/>
      <c r="AO86" s="59"/>
      <c r="AP86" s="59"/>
      <c r="AQ86" s="59"/>
      <c r="AR86" s="59"/>
      <c r="AS86" s="59"/>
      <c r="AT86" s="84"/>
      <c r="AU86" s="310"/>
      <c r="AV86" s="310"/>
      <c r="AW86" s="310"/>
      <c r="AX86" s="310"/>
      <c r="AY86" s="310"/>
      <c r="AZ86" s="310"/>
      <c r="BA86" s="310"/>
      <c r="BB86" s="310"/>
      <c r="BC86" s="310"/>
      <c r="BD86" s="352"/>
      <c r="BE86" s="310"/>
      <c r="BF86" s="310"/>
      <c r="BG86" s="310"/>
      <c r="BH86" s="310"/>
      <c r="BI86" s="310"/>
      <c r="BJ86" s="310"/>
      <c r="BK86" s="310"/>
      <c r="BL86" s="310"/>
      <c r="BM86" s="310"/>
      <c r="BN86" s="310"/>
      <c r="BO86" s="310"/>
      <c r="BP86" s="310"/>
      <c r="BQ86" s="310"/>
      <c r="BR86" s="310"/>
      <c r="BS86" s="310"/>
      <c r="BT86" s="310"/>
      <c r="BU86" s="310"/>
      <c r="BV86" s="310"/>
      <c r="BW86" s="310"/>
    </row>
    <row r="87" spans="1:75" ht="15" customHeight="1">
      <c r="A87" s="59"/>
      <c r="B87" s="59"/>
      <c r="C87" s="59"/>
      <c r="D87" s="712">
        <f t="shared" si="3"/>
        <v>43</v>
      </c>
      <c r="E87" s="713"/>
      <c r="F87" s="714">
        <f t="shared" si="7"/>
      </c>
      <c r="G87" s="714"/>
      <c r="H87" s="714"/>
      <c r="I87" s="715"/>
      <c r="J87" s="716"/>
      <c r="K87" s="716"/>
      <c r="L87" s="716"/>
      <c r="M87" s="716"/>
      <c r="N87" s="717"/>
      <c r="O87" s="718" t="s">
        <v>390</v>
      </c>
      <c r="P87" s="717"/>
      <c r="Q87" s="731" t="s">
        <v>390</v>
      </c>
      <c r="R87" s="731"/>
      <c r="S87" s="732"/>
      <c r="T87" s="733" t="str">
        <f t="shared" si="5"/>
        <v>-</v>
      </c>
      <c r="U87" s="734"/>
      <c r="V87" s="734"/>
      <c r="W87" s="729" t="s">
        <v>664</v>
      </c>
      <c r="X87" s="729"/>
      <c r="Y87" s="729"/>
      <c r="Z87" s="729"/>
      <c r="AA87" s="729"/>
      <c r="AB87" s="729"/>
      <c r="AC87" s="730"/>
      <c r="AD87" s="59"/>
      <c r="AE87" s="59"/>
      <c r="AF87" s="59"/>
      <c r="AG87" s="59"/>
      <c r="AH87" s="59"/>
      <c r="AI87" s="59"/>
      <c r="AJ87" s="59"/>
      <c r="AK87" s="59"/>
      <c r="AL87" s="59"/>
      <c r="AM87" s="59"/>
      <c r="AN87" s="59"/>
      <c r="AO87" s="59"/>
      <c r="AP87" s="59"/>
      <c r="AQ87" s="59"/>
      <c r="AR87" s="59"/>
      <c r="AS87" s="59"/>
      <c r="AT87" s="84"/>
      <c r="AU87" s="310"/>
      <c r="AV87" s="310"/>
      <c r="AW87" s="310"/>
      <c r="AX87" s="310"/>
      <c r="AY87" s="310"/>
      <c r="AZ87" s="310"/>
      <c r="BA87" s="310"/>
      <c r="BB87" s="310"/>
      <c r="BC87" s="310"/>
      <c r="BD87" s="353"/>
      <c r="BE87" s="310"/>
      <c r="BF87" s="310"/>
      <c r="BG87" s="310"/>
      <c r="BH87" s="310"/>
      <c r="BI87" s="310"/>
      <c r="BJ87" s="310"/>
      <c r="BK87" s="310"/>
      <c r="BL87" s="310"/>
      <c r="BM87" s="310"/>
      <c r="BN87" s="310"/>
      <c r="BO87" s="310"/>
      <c r="BP87" s="310"/>
      <c r="BQ87" s="310"/>
      <c r="BR87" s="310"/>
      <c r="BS87" s="310"/>
      <c r="BT87" s="310"/>
      <c r="BU87" s="310"/>
      <c r="BV87" s="310"/>
      <c r="BW87" s="310"/>
    </row>
    <row r="88" spans="1:75" ht="15" customHeight="1">
      <c r="A88" s="59"/>
      <c r="B88" s="59"/>
      <c r="C88" s="59"/>
      <c r="D88" s="712">
        <f t="shared" si="3"/>
        <v>44</v>
      </c>
      <c r="E88" s="713"/>
      <c r="F88" s="714">
        <f t="shared" si="7"/>
      </c>
      <c r="G88" s="714"/>
      <c r="H88" s="714"/>
      <c r="I88" s="715"/>
      <c r="J88" s="716"/>
      <c r="K88" s="716"/>
      <c r="L88" s="716"/>
      <c r="M88" s="716"/>
      <c r="N88" s="717"/>
      <c r="O88" s="718" t="s">
        <v>390</v>
      </c>
      <c r="P88" s="717"/>
      <c r="Q88" s="731" t="s">
        <v>390</v>
      </c>
      <c r="R88" s="731"/>
      <c r="S88" s="732"/>
      <c r="T88" s="733" t="str">
        <f t="shared" si="5"/>
        <v>-</v>
      </c>
      <c r="U88" s="734"/>
      <c r="V88" s="734"/>
      <c r="W88" s="729" t="s">
        <v>664</v>
      </c>
      <c r="X88" s="729"/>
      <c r="Y88" s="729"/>
      <c r="Z88" s="729"/>
      <c r="AA88" s="729"/>
      <c r="AB88" s="729"/>
      <c r="AC88" s="730"/>
      <c r="AD88" s="59"/>
      <c r="AE88" s="59"/>
      <c r="AF88" s="59"/>
      <c r="AG88" s="59"/>
      <c r="AH88" s="59"/>
      <c r="AI88" s="59"/>
      <c r="AJ88" s="59"/>
      <c r="AK88" s="59"/>
      <c r="AL88" s="59"/>
      <c r="AM88" s="59"/>
      <c r="AN88" s="59"/>
      <c r="AO88" s="59"/>
      <c r="AP88" s="59"/>
      <c r="AQ88" s="59"/>
      <c r="AR88" s="59"/>
      <c r="AS88" s="59"/>
      <c r="AT88" s="84"/>
      <c r="AU88" s="310"/>
      <c r="AV88" s="310"/>
      <c r="AW88" s="310"/>
      <c r="AX88" s="310"/>
      <c r="AY88" s="310"/>
      <c r="AZ88" s="310"/>
      <c r="BA88" s="310"/>
      <c r="BB88" s="310"/>
      <c r="BC88" s="310"/>
      <c r="BD88" s="352"/>
      <c r="BE88" s="310"/>
      <c r="BF88" s="310"/>
      <c r="BG88" s="310"/>
      <c r="BH88" s="310"/>
      <c r="BI88" s="310"/>
      <c r="BJ88" s="310"/>
      <c r="BK88" s="310"/>
      <c r="BL88" s="310"/>
      <c r="BM88" s="310"/>
      <c r="BN88" s="310"/>
      <c r="BO88" s="310"/>
      <c r="BP88" s="310"/>
      <c r="BQ88" s="310"/>
      <c r="BR88" s="310"/>
      <c r="BS88" s="310"/>
      <c r="BT88" s="310"/>
      <c r="BU88" s="310"/>
      <c r="BV88" s="310"/>
      <c r="BW88" s="310"/>
    </row>
    <row r="89" spans="1:75" ht="15" customHeight="1">
      <c r="A89" s="59"/>
      <c r="B89" s="59"/>
      <c r="C89" s="59"/>
      <c r="D89" s="712">
        <f t="shared" si="3"/>
        <v>45</v>
      </c>
      <c r="E89" s="713"/>
      <c r="F89" s="714">
        <f t="shared" si="7"/>
      </c>
      <c r="G89" s="714"/>
      <c r="H89" s="714"/>
      <c r="I89" s="715"/>
      <c r="J89" s="716"/>
      <c r="K89" s="716"/>
      <c r="L89" s="716"/>
      <c r="M89" s="716"/>
      <c r="N89" s="717"/>
      <c r="O89" s="718" t="s">
        <v>390</v>
      </c>
      <c r="P89" s="717"/>
      <c r="Q89" s="731" t="s">
        <v>390</v>
      </c>
      <c r="R89" s="731"/>
      <c r="S89" s="732"/>
      <c r="T89" s="733" t="str">
        <f t="shared" si="5"/>
        <v>-</v>
      </c>
      <c r="U89" s="734"/>
      <c r="V89" s="734"/>
      <c r="W89" s="729" t="s">
        <v>664</v>
      </c>
      <c r="X89" s="729"/>
      <c r="Y89" s="729"/>
      <c r="Z89" s="729"/>
      <c r="AA89" s="729"/>
      <c r="AB89" s="729"/>
      <c r="AC89" s="730"/>
      <c r="AD89" s="59"/>
      <c r="AE89" s="59"/>
      <c r="AF89" s="59"/>
      <c r="AG89" s="59"/>
      <c r="AH89" s="59"/>
      <c r="AI89" s="59"/>
      <c r="AJ89" s="59"/>
      <c r="AK89" s="59"/>
      <c r="AL89" s="59"/>
      <c r="AM89" s="59"/>
      <c r="AN89" s="59"/>
      <c r="AO89" s="59"/>
      <c r="AP89" s="59"/>
      <c r="AQ89" s="59"/>
      <c r="AR89" s="59"/>
      <c r="AS89" s="59"/>
      <c r="AT89" s="84"/>
      <c r="AU89" s="310"/>
      <c r="AV89" s="310"/>
      <c r="AW89" s="310"/>
      <c r="AX89" s="310"/>
      <c r="AY89" s="310"/>
      <c r="AZ89" s="310"/>
      <c r="BA89" s="310"/>
      <c r="BB89" s="310"/>
      <c r="BC89" s="310"/>
      <c r="BD89" s="353"/>
      <c r="BE89" s="310"/>
      <c r="BF89" s="310"/>
      <c r="BG89" s="310"/>
      <c r="BH89" s="310"/>
      <c r="BI89" s="310"/>
      <c r="BJ89" s="310"/>
      <c r="BK89" s="310"/>
      <c r="BL89" s="310"/>
      <c r="BM89" s="310"/>
      <c r="BN89" s="310"/>
      <c r="BO89" s="310"/>
      <c r="BP89" s="310"/>
      <c r="BQ89" s="310"/>
      <c r="BR89" s="310"/>
      <c r="BS89" s="310"/>
      <c r="BT89" s="310"/>
      <c r="BU89" s="310"/>
      <c r="BV89" s="310"/>
      <c r="BW89" s="310"/>
    </row>
    <row r="90" spans="1:75" ht="15" customHeight="1">
      <c r="A90" s="59"/>
      <c r="B90" s="59"/>
      <c r="C90" s="59"/>
      <c r="D90" s="712">
        <f t="shared" si="3"/>
        <v>46</v>
      </c>
      <c r="E90" s="713"/>
      <c r="F90" s="714">
        <f t="shared" si="7"/>
      </c>
      <c r="G90" s="714"/>
      <c r="H90" s="714"/>
      <c r="I90" s="715"/>
      <c r="J90" s="716"/>
      <c r="K90" s="716"/>
      <c r="L90" s="716"/>
      <c r="M90" s="716"/>
      <c r="N90" s="717"/>
      <c r="O90" s="718" t="s">
        <v>390</v>
      </c>
      <c r="P90" s="717"/>
      <c r="Q90" s="731" t="s">
        <v>390</v>
      </c>
      <c r="R90" s="731"/>
      <c r="S90" s="732"/>
      <c r="T90" s="733" t="str">
        <f t="shared" si="5"/>
        <v>-</v>
      </c>
      <c r="U90" s="734"/>
      <c r="V90" s="734"/>
      <c r="W90" s="729" t="s">
        <v>664</v>
      </c>
      <c r="X90" s="729"/>
      <c r="Y90" s="729"/>
      <c r="Z90" s="729"/>
      <c r="AA90" s="729"/>
      <c r="AB90" s="729"/>
      <c r="AC90" s="730"/>
      <c r="AD90" s="59"/>
      <c r="AE90" s="59"/>
      <c r="AF90" s="59"/>
      <c r="AG90" s="59"/>
      <c r="AH90" s="59"/>
      <c r="AI90" s="59"/>
      <c r="AJ90" s="59"/>
      <c r="AK90" s="59"/>
      <c r="AL90" s="59"/>
      <c r="AM90" s="59"/>
      <c r="AN90" s="59"/>
      <c r="AO90" s="59"/>
      <c r="AP90" s="59"/>
      <c r="AQ90" s="59"/>
      <c r="AR90" s="59"/>
      <c r="AS90" s="59"/>
      <c r="AT90" s="84"/>
      <c r="AU90" s="310"/>
      <c r="AV90" s="310"/>
      <c r="AW90" s="310"/>
      <c r="AX90" s="310"/>
      <c r="AY90" s="310"/>
      <c r="AZ90" s="310"/>
      <c r="BA90" s="310"/>
      <c r="BB90" s="310"/>
      <c r="BC90" s="310"/>
      <c r="BD90" s="352"/>
      <c r="BE90" s="310"/>
      <c r="BF90" s="310"/>
      <c r="BG90" s="310"/>
      <c r="BH90" s="310"/>
      <c r="BI90" s="310"/>
      <c r="BJ90" s="310"/>
      <c r="BK90" s="310"/>
      <c r="BL90" s="310"/>
      <c r="BM90" s="310"/>
      <c r="BN90" s="310"/>
      <c r="BO90" s="310"/>
      <c r="BP90" s="310"/>
      <c r="BQ90" s="310"/>
      <c r="BR90" s="310"/>
      <c r="BS90" s="310"/>
      <c r="BT90" s="310"/>
      <c r="BU90" s="310"/>
      <c r="BV90" s="310"/>
      <c r="BW90" s="310"/>
    </row>
    <row r="91" spans="1:75" ht="15" customHeight="1">
      <c r="A91" s="59"/>
      <c r="B91" s="59"/>
      <c r="C91" s="59"/>
      <c r="D91" s="712">
        <f t="shared" si="3"/>
        <v>47</v>
      </c>
      <c r="E91" s="713"/>
      <c r="F91" s="714">
        <f t="shared" si="7"/>
      </c>
      <c r="G91" s="714"/>
      <c r="H91" s="714"/>
      <c r="I91" s="715"/>
      <c r="J91" s="716"/>
      <c r="K91" s="716"/>
      <c r="L91" s="716"/>
      <c r="M91" s="716"/>
      <c r="N91" s="717"/>
      <c r="O91" s="718" t="s">
        <v>390</v>
      </c>
      <c r="P91" s="717"/>
      <c r="Q91" s="731" t="s">
        <v>390</v>
      </c>
      <c r="R91" s="731"/>
      <c r="S91" s="732"/>
      <c r="T91" s="733" t="str">
        <f t="shared" si="5"/>
        <v>-</v>
      </c>
      <c r="U91" s="734"/>
      <c r="V91" s="734"/>
      <c r="W91" s="729" t="s">
        <v>664</v>
      </c>
      <c r="X91" s="729"/>
      <c r="Y91" s="729"/>
      <c r="Z91" s="729"/>
      <c r="AA91" s="729"/>
      <c r="AB91" s="729"/>
      <c r="AC91" s="730"/>
      <c r="AD91" s="59"/>
      <c r="AE91" s="59"/>
      <c r="AF91" s="59"/>
      <c r="AG91" s="59"/>
      <c r="AH91" s="59"/>
      <c r="AI91" s="59"/>
      <c r="AJ91" s="59"/>
      <c r="AK91" s="59"/>
      <c r="AL91" s="59"/>
      <c r="AM91" s="59"/>
      <c r="AN91" s="59"/>
      <c r="AO91" s="59"/>
      <c r="AP91" s="59"/>
      <c r="AQ91" s="59"/>
      <c r="AR91" s="59"/>
      <c r="AS91" s="59"/>
      <c r="AT91" s="84"/>
      <c r="AU91" s="310"/>
      <c r="AV91" s="310"/>
      <c r="AW91" s="310"/>
      <c r="AX91" s="310"/>
      <c r="AY91" s="310"/>
      <c r="AZ91" s="310"/>
      <c r="BA91" s="310"/>
      <c r="BB91" s="310"/>
      <c r="BC91" s="310"/>
      <c r="BD91" s="353"/>
      <c r="BE91" s="310"/>
      <c r="BF91" s="310"/>
      <c r="BG91" s="310"/>
      <c r="BH91" s="310"/>
      <c r="BI91" s="310"/>
      <c r="BJ91" s="310"/>
      <c r="BK91" s="310"/>
      <c r="BL91" s="310"/>
      <c r="BM91" s="310"/>
      <c r="BN91" s="310"/>
      <c r="BO91" s="310"/>
      <c r="BP91" s="310"/>
      <c r="BQ91" s="310"/>
      <c r="BR91" s="310"/>
      <c r="BS91" s="310"/>
      <c r="BT91" s="310"/>
      <c r="BU91" s="310"/>
      <c r="BV91" s="310"/>
      <c r="BW91" s="310"/>
    </row>
    <row r="92" spans="1:75" ht="15" customHeight="1">
      <c r="A92" s="59"/>
      <c r="B92" s="59"/>
      <c r="C92" s="59"/>
      <c r="D92" s="712">
        <f t="shared" si="3"/>
        <v>48</v>
      </c>
      <c r="E92" s="713"/>
      <c r="F92" s="714">
        <f t="shared" si="7"/>
      </c>
      <c r="G92" s="714"/>
      <c r="H92" s="714"/>
      <c r="I92" s="715"/>
      <c r="J92" s="716"/>
      <c r="K92" s="716"/>
      <c r="L92" s="716"/>
      <c r="M92" s="716"/>
      <c r="N92" s="717"/>
      <c r="O92" s="718" t="s">
        <v>390</v>
      </c>
      <c r="P92" s="717"/>
      <c r="Q92" s="731" t="s">
        <v>390</v>
      </c>
      <c r="R92" s="731"/>
      <c r="S92" s="732"/>
      <c r="T92" s="733" t="str">
        <f t="shared" si="5"/>
        <v>-</v>
      </c>
      <c r="U92" s="734"/>
      <c r="V92" s="734"/>
      <c r="W92" s="729" t="s">
        <v>664</v>
      </c>
      <c r="X92" s="729"/>
      <c r="Y92" s="729"/>
      <c r="Z92" s="729"/>
      <c r="AA92" s="729"/>
      <c r="AB92" s="729"/>
      <c r="AC92" s="730"/>
      <c r="AD92" s="59"/>
      <c r="AE92" s="59"/>
      <c r="AF92" s="59"/>
      <c r="AG92" s="59"/>
      <c r="AH92" s="59"/>
      <c r="AI92" s="59"/>
      <c r="AJ92" s="59"/>
      <c r="AK92" s="59"/>
      <c r="AL92" s="59"/>
      <c r="AM92" s="59"/>
      <c r="AN92" s="59"/>
      <c r="AO92" s="59"/>
      <c r="AP92" s="59"/>
      <c r="AQ92" s="59"/>
      <c r="AR92" s="59"/>
      <c r="AS92" s="59"/>
      <c r="AT92" s="84"/>
      <c r="AU92" s="310"/>
      <c r="AV92" s="310"/>
      <c r="AW92" s="310"/>
      <c r="AX92" s="310"/>
      <c r="AY92" s="310"/>
      <c r="AZ92" s="310"/>
      <c r="BA92" s="310"/>
      <c r="BB92" s="310"/>
      <c r="BC92" s="310"/>
      <c r="BD92" s="310"/>
      <c r="BE92" s="310"/>
      <c r="BF92" s="310"/>
      <c r="BG92" s="310"/>
      <c r="BH92" s="310"/>
      <c r="BI92" s="310"/>
      <c r="BJ92" s="310"/>
      <c r="BK92" s="310"/>
      <c r="BL92" s="310"/>
      <c r="BM92" s="310"/>
      <c r="BN92" s="310"/>
      <c r="BO92" s="310"/>
      <c r="BP92" s="310"/>
      <c r="BQ92" s="310"/>
      <c r="BR92" s="310"/>
      <c r="BS92" s="310"/>
      <c r="BT92" s="310"/>
      <c r="BU92" s="310"/>
      <c r="BV92" s="310"/>
      <c r="BW92" s="310"/>
    </row>
    <row r="93" spans="1:75" ht="15" customHeight="1">
      <c r="A93" s="59"/>
      <c r="B93" s="59"/>
      <c r="C93" s="59"/>
      <c r="D93" s="712">
        <f t="shared" si="3"/>
        <v>49</v>
      </c>
      <c r="E93" s="713"/>
      <c r="F93" s="714">
        <f t="shared" si="7"/>
      </c>
      <c r="G93" s="714"/>
      <c r="H93" s="714"/>
      <c r="I93" s="715"/>
      <c r="J93" s="716"/>
      <c r="K93" s="716"/>
      <c r="L93" s="716"/>
      <c r="M93" s="716"/>
      <c r="N93" s="717"/>
      <c r="O93" s="718" t="s">
        <v>390</v>
      </c>
      <c r="P93" s="717"/>
      <c r="Q93" s="731" t="s">
        <v>390</v>
      </c>
      <c r="R93" s="731"/>
      <c r="S93" s="732"/>
      <c r="T93" s="733" t="str">
        <f t="shared" si="5"/>
        <v>-</v>
      </c>
      <c r="U93" s="734"/>
      <c r="V93" s="734"/>
      <c r="W93" s="729" t="s">
        <v>664</v>
      </c>
      <c r="X93" s="729"/>
      <c r="Y93" s="729"/>
      <c r="Z93" s="729"/>
      <c r="AA93" s="729"/>
      <c r="AB93" s="729"/>
      <c r="AC93" s="730"/>
      <c r="AD93" s="59"/>
      <c r="AE93" s="59"/>
      <c r="AF93" s="59"/>
      <c r="AG93" s="59"/>
      <c r="AH93" s="59"/>
      <c r="AI93" s="59"/>
      <c r="AJ93" s="59"/>
      <c r="AK93" s="59"/>
      <c r="AL93" s="59"/>
      <c r="AM93" s="59"/>
      <c r="AN93" s="59"/>
      <c r="AO93" s="59"/>
      <c r="AP93" s="59"/>
      <c r="AQ93" s="59"/>
      <c r="AR93" s="59"/>
      <c r="AS93" s="59"/>
      <c r="AT93" s="84"/>
      <c r="AU93" s="310"/>
      <c r="AV93" s="310"/>
      <c r="AW93" s="310"/>
      <c r="AX93" s="310"/>
      <c r="AY93" s="310"/>
      <c r="AZ93" s="310"/>
      <c r="BA93" s="310"/>
      <c r="BB93" s="310"/>
      <c r="BC93" s="310"/>
      <c r="BD93" s="310"/>
      <c r="BE93" s="310"/>
      <c r="BF93" s="310"/>
      <c r="BG93" s="310"/>
      <c r="BH93" s="310"/>
      <c r="BI93" s="310"/>
      <c r="BJ93" s="310"/>
      <c r="BK93" s="310"/>
      <c r="BL93" s="310"/>
      <c r="BM93" s="310"/>
      <c r="BN93" s="310"/>
      <c r="BO93" s="310"/>
      <c r="BP93" s="310"/>
      <c r="BQ93" s="310"/>
      <c r="BR93" s="310"/>
      <c r="BS93" s="310"/>
      <c r="BT93" s="310"/>
      <c r="BU93" s="310"/>
      <c r="BV93" s="310"/>
      <c r="BW93" s="310"/>
    </row>
    <row r="94" spans="1:75" ht="15" customHeight="1">
      <c r="A94" s="59"/>
      <c r="B94" s="59"/>
      <c r="C94" s="59"/>
      <c r="D94" s="712">
        <f t="shared" si="3"/>
        <v>50</v>
      </c>
      <c r="E94" s="713"/>
      <c r="F94" s="714">
        <f t="shared" si="7"/>
      </c>
      <c r="G94" s="714"/>
      <c r="H94" s="714"/>
      <c r="I94" s="715"/>
      <c r="J94" s="716"/>
      <c r="K94" s="716"/>
      <c r="L94" s="716"/>
      <c r="M94" s="716"/>
      <c r="N94" s="717"/>
      <c r="O94" s="718" t="s">
        <v>390</v>
      </c>
      <c r="P94" s="717"/>
      <c r="Q94" s="731" t="s">
        <v>390</v>
      </c>
      <c r="R94" s="731"/>
      <c r="S94" s="732"/>
      <c r="T94" s="733" t="str">
        <f t="shared" si="5"/>
        <v>-</v>
      </c>
      <c r="U94" s="734"/>
      <c r="V94" s="734"/>
      <c r="W94" s="729" t="s">
        <v>664</v>
      </c>
      <c r="X94" s="729"/>
      <c r="Y94" s="729"/>
      <c r="Z94" s="729"/>
      <c r="AA94" s="729"/>
      <c r="AB94" s="729"/>
      <c r="AC94" s="730"/>
      <c r="AD94" s="59"/>
      <c r="AE94" s="59"/>
      <c r="AF94" s="59"/>
      <c r="AG94" s="59"/>
      <c r="AH94" s="59"/>
      <c r="AI94" s="59"/>
      <c r="AJ94" s="59"/>
      <c r="AK94" s="59"/>
      <c r="AL94" s="59"/>
      <c r="AM94" s="59"/>
      <c r="AN94" s="59"/>
      <c r="AO94" s="59"/>
      <c r="AP94" s="59"/>
      <c r="AQ94" s="59"/>
      <c r="AR94" s="59"/>
      <c r="AS94" s="59"/>
      <c r="AT94" s="84"/>
      <c r="AU94" s="310"/>
      <c r="AV94" s="310"/>
      <c r="AW94" s="310"/>
      <c r="AX94" s="310"/>
      <c r="AY94" s="310"/>
      <c r="AZ94" s="310"/>
      <c r="BA94" s="310"/>
      <c r="BB94" s="310"/>
      <c r="BC94" s="310"/>
      <c r="BD94" s="310"/>
      <c r="BE94" s="310"/>
      <c r="BF94" s="310"/>
      <c r="BG94" s="310"/>
      <c r="BH94" s="310"/>
      <c r="BI94" s="310"/>
      <c r="BJ94" s="310"/>
      <c r="BK94" s="310"/>
      <c r="BL94" s="310"/>
      <c r="BM94" s="310"/>
      <c r="BN94" s="310"/>
      <c r="BO94" s="310"/>
      <c r="BP94" s="310"/>
      <c r="BQ94" s="310"/>
      <c r="BR94" s="310"/>
      <c r="BS94" s="310"/>
      <c r="BT94" s="310"/>
      <c r="BU94" s="310"/>
      <c r="BV94" s="310"/>
      <c r="BW94" s="310"/>
    </row>
    <row r="95" spans="1:75" ht="15" customHeight="1">
      <c r="A95" s="59"/>
      <c r="B95" s="59"/>
      <c r="C95" s="59"/>
      <c r="D95" s="712">
        <f t="shared" si="3"/>
        <v>51</v>
      </c>
      <c r="E95" s="713"/>
      <c r="F95" s="714">
        <f t="shared" si="7"/>
      </c>
      <c r="G95" s="714"/>
      <c r="H95" s="714"/>
      <c r="I95" s="715"/>
      <c r="J95" s="716"/>
      <c r="K95" s="716"/>
      <c r="L95" s="716"/>
      <c r="M95" s="716"/>
      <c r="N95" s="717"/>
      <c r="O95" s="718" t="s">
        <v>390</v>
      </c>
      <c r="P95" s="717"/>
      <c r="Q95" s="731" t="s">
        <v>390</v>
      </c>
      <c r="R95" s="731"/>
      <c r="S95" s="732"/>
      <c r="T95" s="733" t="str">
        <f t="shared" si="5"/>
        <v>-</v>
      </c>
      <c r="U95" s="734"/>
      <c r="V95" s="734"/>
      <c r="W95" s="729" t="s">
        <v>664</v>
      </c>
      <c r="X95" s="729"/>
      <c r="Y95" s="729"/>
      <c r="Z95" s="729"/>
      <c r="AA95" s="729"/>
      <c r="AB95" s="729"/>
      <c r="AC95" s="730"/>
      <c r="AD95" s="59"/>
      <c r="AE95" s="59"/>
      <c r="AF95" s="59"/>
      <c r="AG95" s="59"/>
      <c r="AH95" s="59"/>
      <c r="AI95" s="59"/>
      <c r="AJ95" s="59"/>
      <c r="AK95" s="59"/>
      <c r="AL95" s="59"/>
      <c r="AM95" s="59"/>
      <c r="AN95" s="59"/>
      <c r="AO95" s="59"/>
      <c r="AP95" s="59"/>
      <c r="AQ95" s="59"/>
      <c r="AR95" s="59"/>
      <c r="AS95" s="59"/>
      <c r="AT95" s="84"/>
      <c r="AU95" s="310"/>
      <c r="AV95" s="310"/>
      <c r="AW95" s="310"/>
      <c r="AX95" s="310"/>
      <c r="AY95" s="310"/>
      <c r="AZ95" s="310"/>
      <c r="BA95" s="310"/>
      <c r="BB95" s="310"/>
      <c r="BC95" s="310"/>
      <c r="BD95" s="310"/>
      <c r="BE95" s="310"/>
      <c r="BF95" s="310"/>
      <c r="BG95" s="310"/>
      <c r="BH95" s="310"/>
      <c r="BI95" s="310"/>
      <c r="BJ95" s="310"/>
      <c r="BK95" s="310"/>
      <c r="BL95" s="310"/>
      <c r="BM95" s="310"/>
      <c r="BN95" s="310"/>
      <c r="BO95" s="310"/>
      <c r="BP95" s="310"/>
      <c r="BQ95" s="310"/>
      <c r="BR95" s="310"/>
      <c r="BS95" s="310"/>
      <c r="BT95" s="310"/>
      <c r="BU95" s="310"/>
      <c r="BV95" s="310"/>
      <c r="BW95" s="310"/>
    </row>
    <row r="96" spans="1:75" ht="15" customHeight="1">
      <c r="A96" s="59"/>
      <c r="B96" s="59"/>
      <c r="C96" s="59"/>
      <c r="D96" s="712">
        <f t="shared" si="3"/>
        <v>52</v>
      </c>
      <c r="E96" s="713"/>
      <c r="F96" s="714">
        <f t="shared" si="7"/>
      </c>
      <c r="G96" s="714"/>
      <c r="H96" s="714"/>
      <c r="I96" s="715"/>
      <c r="J96" s="716"/>
      <c r="K96" s="716"/>
      <c r="L96" s="716"/>
      <c r="M96" s="716"/>
      <c r="N96" s="717"/>
      <c r="O96" s="718" t="s">
        <v>390</v>
      </c>
      <c r="P96" s="717"/>
      <c r="Q96" s="731" t="s">
        <v>390</v>
      </c>
      <c r="R96" s="731"/>
      <c r="S96" s="732"/>
      <c r="T96" s="733" t="str">
        <f t="shared" si="5"/>
        <v>-</v>
      </c>
      <c r="U96" s="734"/>
      <c r="V96" s="734"/>
      <c r="W96" s="729" t="s">
        <v>664</v>
      </c>
      <c r="X96" s="729"/>
      <c r="Y96" s="729"/>
      <c r="Z96" s="729"/>
      <c r="AA96" s="729"/>
      <c r="AB96" s="729"/>
      <c r="AC96" s="730"/>
      <c r="AD96" s="59"/>
      <c r="AE96" s="59"/>
      <c r="AF96" s="59"/>
      <c r="AG96" s="59"/>
      <c r="AH96" s="59"/>
      <c r="AI96" s="59"/>
      <c r="AJ96" s="59"/>
      <c r="AK96" s="59"/>
      <c r="AL96" s="59"/>
      <c r="AM96" s="59"/>
      <c r="AN96" s="59"/>
      <c r="AO96" s="59"/>
      <c r="AP96" s="59"/>
      <c r="AQ96" s="59"/>
      <c r="AR96" s="59"/>
      <c r="AS96" s="59"/>
      <c r="AT96" s="84"/>
      <c r="AU96" s="310"/>
      <c r="AV96" s="310"/>
      <c r="AW96" s="310"/>
      <c r="AX96" s="310"/>
      <c r="AY96" s="310"/>
      <c r="AZ96" s="310"/>
      <c r="BA96" s="310"/>
      <c r="BB96" s="310"/>
      <c r="BC96" s="310"/>
      <c r="BD96" s="310"/>
      <c r="BE96" s="310"/>
      <c r="BF96" s="310"/>
      <c r="BG96" s="310"/>
      <c r="BH96" s="310"/>
      <c r="BI96" s="310"/>
      <c r="BJ96" s="310"/>
      <c r="BK96" s="310"/>
      <c r="BL96" s="310"/>
      <c r="BM96" s="310"/>
      <c r="BN96" s="310"/>
      <c r="BO96" s="310"/>
      <c r="BP96" s="310"/>
      <c r="BQ96" s="310"/>
      <c r="BR96" s="310"/>
      <c r="BS96" s="310"/>
      <c r="BT96" s="310"/>
      <c r="BU96" s="310"/>
      <c r="BV96" s="310"/>
      <c r="BW96" s="310"/>
    </row>
    <row r="97" spans="1:75" ht="15" customHeight="1">
      <c r="A97" s="59"/>
      <c r="B97" s="59"/>
      <c r="C97" s="59"/>
      <c r="D97" s="712">
        <f t="shared" si="3"/>
        <v>53</v>
      </c>
      <c r="E97" s="713"/>
      <c r="F97" s="714">
        <f t="shared" si="7"/>
      </c>
      <c r="G97" s="714"/>
      <c r="H97" s="714"/>
      <c r="I97" s="715"/>
      <c r="J97" s="716"/>
      <c r="K97" s="716"/>
      <c r="L97" s="716"/>
      <c r="M97" s="716"/>
      <c r="N97" s="717"/>
      <c r="O97" s="718" t="s">
        <v>390</v>
      </c>
      <c r="P97" s="717"/>
      <c r="Q97" s="731" t="s">
        <v>390</v>
      </c>
      <c r="R97" s="731"/>
      <c r="S97" s="732"/>
      <c r="T97" s="733" t="str">
        <f t="shared" si="5"/>
        <v>-</v>
      </c>
      <c r="U97" s="734"/>
      <c r="V97" s="734"/>
      <c r="W97" s="729" t="s">
        <v>664</v>
      </c>
      <c r="X97" s="729"/>
      <c r="Y97" s="729"/>
      <c r="Z97" s="729"/>
      <c r="AA97" s="729"/>
      <c r="AB97" s="729"/>
      <c r="AC97" s="730"/>
      <c r="AD97" s="59"/>
      <c r="AE97" s="59"/>
      <c r="AF97" s="59"/>
      <c r="AG97" s="59"/>
      <c r="AH97" s="59"/>
      <c r="AI97" s="59"/>
      <c r="AJ97" s="59"/>
      <c r="AK97" s="59"/>
      <c r="AL97" s="59"/>
      <c r="AM97" s="59"/>
      <c r="AN97" s="59"/>
      <c r="AO97" s="59"/>
      <c r="AP97" s="59"/>
      <c r="AQ97" s="59"/>
      <c r="AR97" s="59"/>
      <c r="AS97" s="59"/>
      <c r="AT97" s="84"/>
      <c r="AU97" s="310"/>
      <c r="AV97" s="310"/>
      <c r="AW97" s="310"/>
      <c r="AX97" s="310"/>
      <c r="AY97" s="310"/>
      <c r="AZ97" s="310"/>
      <c r="BA97" s="310"/>
      <c r="BB97" s="310"/>
      <c r="BC97" s="310"/>
      <c r="BD97" s="310"/>
      <c r="BE97" s="310"/>
      <c r="BF97" s="310"/>
      <c r="BG97" s="310"/>
      <c r="BH97" s="310"/>
      <c r="BI97" s="310"/>
      <c r="BJ97" s="310"/>
      <c r="BK97" s="310"/>
      <c r="BL97" s="310"/>
      <c r="BM97" s="310"/>
      <c r="BN97" s="310"/>
      <c r="BO97" s="310"/>
      <c r="BP97" s="310"/>
      <c r="BQ97" s="310"/>
      <c r="BR97" s="310"/>
      <c r="BS97" s="310"/>
      <c r="BT97" s="310"/>
      <c r="BU97" s="310"/>
      <c r="BV97" s="310"/>
      <c r="BW97" s="310"/>
    </row>
    <row r="98" spans="1:75" ht="15" customHeight="1">
      <c r="A98" s="59"/>
      <c r="B98" s="59"/>
      <c r="C98" s="59"/>
      <c r="D98" s="712">
        <f t="shared" si="3"/>
        <v>54</v>
      </c>
      <c r="E98" s="713"/>
      <c r="F98" s="714">
        <f t="shared" si="7"/>
      </c>
      <c r="G98" s="714"/>
      <c r="H98" s="714"/>
      <c r="I98" s="715"/>
      <c r="J98" s="716"/>
      <c r="K98" s="716"/>
      <c r="L98" s="716"/>
      <c r="M98" s="716"/>
      <c r="N98" s="717"/>
      <c r="O98" s="718" t="s">
        <v>390</v>
      </c>
      <c r="P98" s="717"/>
      <c r="Q98" s="731" t="s">
        <v>390</v>
      </c>
      <c r="R98" s="731"/>
      <c r="S98" s="732"/>
      <c r="T98" s="733" t="str">
        <f t="shared" si="5"/>
        <v>-</v>
      </c>
      <c r="U98" s="734"/>
      <c r="V98" s="734"/>
      <c r="W98" s="729" t="s">
        <v>664</v>
      </c>
      <c r="X98" s="729"/>
      <c r="Y98" s="729"/>
      <c r="Z98" s="729"/>
      <c r="AA98" s="729"/>
      <c r="AB98" s="729"/>
      <c r="AC98" s="730"/>
      <c r="AD98" s="59"/>
      <c r="AE98" s="59"/>
      <c r="AF98" s="59"/>
      <c r="AG98" s="59"/>
      <c r="AH98" s="59"/>
      <c r="AI98" s="59"/>
      <c r="AJ98" s="59"/>
      <c r="AK98" s="59"/>
      <c r="AL98" s="59"/>
      <c r="AM98" s="59"/>
      <c r="AN98" s="59"/>
      <c r="AO98" s="59"/>
      <c r="AP98" s="59"/>
      <c r="AQ98" s="59"/>
      <c r="AR98" s="59"/>
      <c r="AS98" s="59"/>
      <c r="AT98" s="84"/>
      <c r="AU98" s="310"/>
      <c r="AV98" s="310"/>
      <c r="AW98" s="310"/>
      <c r="AX98" s="310"/>
      <c r="AY98" s="310"/>
      <c r="AZ98" s="310"/>
      <c r="BA98" s="310"/>
      <c r="BB98" s="310"/>
      <c r="BC98" s="310"/>
      <c r="BD98" s="310"/>
      <c r="BE98" s="310"/>
      <c r="BF98" s="310"/>
      <c r="BG98" s="310"/>
      <c r="BH98" s="310"/>
      <c r="BI98" s="310"/>
      <c r="BJ98" s="310"/>
      <c r="BK98" s="310"/>
      <c r="BL98" s="310"/>
      <c r="BM98" s="310"/>
      <c r="BN98" s="310"/>
      <c r="BO98" s="310"/>
      <c r="BP98" s="310"/>
      <c r="BQ98" s="310"/>
      <c r="BR98" s="310"/>
      <c r="BS98" s="310"/>
      <c r="BT98" s="310"/>
      <c r="BU98" s="310"/>
      <c r="BV98" s="310"/>
      <c r="BW98" s="310"/>
    </row>
    <row r="99" spans="1:75" ht="15" customHeight="1">
      <c r="A99" s="59"/>
      <c r="B99" s="59"/>
      <c r="C99" s="59"/>
      <c r="D99" s="712">
        <f t="shared" si="3"/>
        <v>55</v>
      </c>
      <c r="E99" s="713"/>
      <c r="F99" s="714">
        <f t="shared" si="7"/>
      </c>
      <c r="G99" s="714"/>
      <c r="H99" s="714"/>
      <c r="I99" s="715"/>
      <c r="J99" s="716"/>
      <c r="K99" s="716"/>
      <c r="L99" s="716"/>
      <c r="M99" s="716"/>
      <c r="N99" s="717"/>
      <c r="O99" s="718" t="s">
        <v>390</v>
      </c>
      <c r="P99" s="717"/>
      <c r="Q99" s="731" t="s">
        <v>390</v>
      </c>
      <c r="R99" s="731"/>
      <c r="S99" s="732"/>
      <c r="T99" s="733" t="str">
        <f t="shared" si="5"/>
        <v>-</v>
      </c>
      <c r="U99" s="734"/>
      <c r="V99" s="734"/>
      <c r="W99" s="729" t="s">
        <v>664</v>
      </c>
      <c r="X99" s="729"/>
      <c r="Y99" s="729"/>
      <c r="Z99" s="729"/>
      <c r="AA99" s="729"/>
      <c r="AB99" s="729"/>
      <c r="AC99" s="730"/>
      <c r="AD99" s="59"/>
      <c r="AE99" s="59"/>
      <c r="AF99" s="59"/>
      <c r="AG99" s="59"/>
      <c r="AH99" s="59"/>
      <c r="AI99" s="59"/>
      <c r="AJ99" s="59"/>
      <c r="AK99" s="59"/>
      <c r="AL99" s="59"/>
      <c r="AM99" s="59"/>
      <c r="AN99" s="59"/>
      <c r="AO99" s="59"/>
      <c r="AP99" s="59"/>
      <c r="AQ99" s="59"/>
      <c r="AR99" s="59"/>
      <c r="AS99" s="59"/>
      <c r="AT99" s="84"/>
      <c r="AU99" s="310"/>
      <c r="AV99" s="310"/>
      <c r="AW99" s="310"/>
      <c r="AX99" s="310"/>
      <c r="AY99" s="310"/>
      <c r="AZ99" s="310"/>
      <c r="BA99" s="310"/>
      <c r="BB99" s="310"/>
      <c r="BC99" s="310"/>
      <c r="BD99" s="310"/>
      <c r="BE99" s="310"/>
      <c r="BF99" s="310"/>
      <c r="BG99" s="310"/>
      <c r="BH99" s="310"/>
      <c r="BI99" s="310"/>
      <c r="BJ99" s="310"/>
      <c r="BK99" s="310"/>
      <c r="BL99" s="310"/>
      <c r="BM99" s="310"/>
      <c r="BN99" s="310"/>
      <c r="BO99" s="310"/>
      <c r="BP99" s="310"/>
      <c r="BQ99" s="310"/>
      <c r="BR99" s="310"/>
      <c r="BS99" s="310"/>
      <c r="BT99" s="310"/>
      <c r="BU99" s="310"/>
      <c r="BV99" s="310"/>
      <c r="BW99" s="310"/>
    </row>
    <row r="100" spans="1:75" ht="15" customHeight="1">
      <c r="A100" s="59"/>
      <c r="B100" s="59"/>
      <c r="C100" s="59"/>
      <c r="D100" s="712">
        <f t="shared" si="3"/>
        <v>56</v>
      </c>
      <c r="E100" s="713"/>
      <c r="F100" s="714">
        <f t="shared" si="7"/>
      </c>
      <c r="G100" s="714"/>
      <c r="H100" s="714"/>
      <c r="I100" s="715"/>
      <c r="J100" s="716"/>
      <c r="K100" s="716"/>
      <c r="L100" s="716"/>
      <c r="M100" s="716"/>
      <c r="N100" s="717"/>
      <c r="O100" s="718" t="s">
        <v>390</v>
      </c>
      <c r="P100" s="717"/>
      <c r="Q100" s="731" t="s">
        <v>390</v>
      </c>
      <c r="R100" s="731"/>
      <c r="S100" s="732"/>
      <c r="T100" s="733" t="str">
        <f t="shared" si="5"/>
        <v>-</v>
      </c>
      <c r="U100" s="734"/>
      <c r="V100" s="734"/>
      <c r="W100" s="729" t="s">
        <v>664</v>
      </c>
      <c r="X100" s="729"/>
      <c r="Y100" s="729"/>
      <c r="Z100" s="729"/>
      <c r="AA100" s="729"/>
      <c r="AB100" s="729"/>
      <c r="AC100" s="730"/>
      <c r="AD100" s="59"/>
      <c r="AE100" s="59"/>
      <c r="AF100" s="59"/>
      <c r="AG100" s="59"/>
      <c r="AH100" s="59"/>
      <c r="AI100" s="59"/>
      <c r="AJ100" s="59"/>
      <c r="AK100" s="59"/>
      <c r="AL100" s="59"/>
      <c r="AM100" s="59"/>
      <c r="AN100" s="59"/>
      <c r="AO100" s="59"/>
      <c r="AP100" s="59"/>
      <c r="AQ100" s="59"/>
      <c r="AR100" s="59"/>
      <c r="AS100" s="59"/>
      <c r="AT100" s="84"/>
      <c r="AU100" s="310"/>
      <c r="AV100" s="310"/>
      <c r="AW100" s="310"/>
      <c r="AX100" s="310"/>
      <c r="AY100" s="310"/>
      <c r="AZ100" s="310"/>
      <c r="BA100" s="310"/>
      <c r="BB100" s="310"/>
      <c r="BC100" s="310"/>
      <c r="BD100" s="310"/>
      <c r="BE100" s="310"/>
      <c r="BF100" s="310"/>
      <c r="BG100" s="310"/>
      <c r="BH100" s="310"/>
      <c r="BI100" s="310"/>
      <c r="BJ100" s="310"/>
      <c r="BK100" s="310"/>
      <c r="BL100" s="310"/>
      <c r="BM100" s="310"/>
      <c r="BN100" s="310"/>
      <c r="BO100" s="310"/>
      <c r="BP100" s="310"/>
      <c r="BQ100" s="310"/>
      <c r="BR100" s="310"/>
      <c r="BS100" s="310"/>
      <c r="BT100" s="310"/>
      <c r="BU100" s="310"/>
      <c r="BV100" s="310"/>
      <c r="BW100" s="310"/>
    </row>
    <row r="101" spans="1:75" ht="15" customHeight="1">
      <c r="A101" s="59"/>
      <c r="B101" s="59"/>
      <c r="C101" s="59"/>
      <c r="D101" s="712">
        <f t="shared" si="3"/>
        <v>57</v>
      </c>
      <c r="E101" s="713"/>
      <c r="F101" s="714">
        <f t="shared" si="7"/>
      </c>
      <c r="G101" s="714"/>
      <c r="H101" s="714"/>
      <c r="I101" s="715"/>
      <c r="J101" s="716"/>
      <c r="K101" s="716"/>
      <c r="L101" s="716"/>
      <c r="M101" s="716"/>
      <c r="N101" s="717"/>
      <c r="O101" s="718" t="s">
        <v>390</v>
      </c>
      <c r="P101" s="717"/>
      <c r="Q101" s="731" t="s">
        <v>390</v>
      </c>
      <c r="R101" s="731"/>
      <c r="S101" s="732"/>
      <c r="T101" s="733" t="str">
        <f t="shared" si="5"/>
        <v>-</v>
      </c>
      <c r="U101" s="734"/>
      <c r="V101" s="734"/>
      <c r="W101" s="729" t="s">
        <v>664</v>
      </c>
      <c r="X101" s="729"/>
      <c r="Y101" s="729"/>
      <c r="Z101" s="729"/>
      <c r="AA101" s="729"/>
      <c r="AB101" s="729"/>
      <c r="AC101" s="730"/>
      <c r="AD101" s="59"/>
      <c r="AE101" s="59"/>
      <c r="AF101" s="59"/>
      <c r="AG101" s="59"/>
      <c r="AH101" s="59"/>
      <c r="AI101" s="59"/>
      <c r="AJ101" s="59"/>
      <c r="AK101" s="59"/>
      <c r="AL101" s="59"/>
      <c r="AM101" s="59"/>
      <c r="AN101" s="59"/>
      <c r="AO101" s="59"/>
      <c r="AP101" s="59"/>
      <c r="AQ101" s="59"/>
      <c r="AR101" s="59"/>
      <c r="AS101" s="59"/>
      <c r="AT101" s="84"/>
      <c r="AU101" s="310"/>
      <c r="AV101" s="310"/>
      <c r="AW101" s="310"/>
      <c r="AX101" s="310"/>
      <c r="AY101" s="310"/>
      <c r="AZ101" s="310"/>
      <c r="BA101" s="310"/>
      <c r="BB101" s="310"/>
      <c r="BC101" s="310"/>
      <c r="BD101" s="310"/>
      <c r="BE101" s="310"/>
      <c r="BF101" s="310"/>
      <c r="BG101" s="310"/>
      <c r="BH101" s="310"/>
      <c r="BI101" s="310"/>
      <c r="BJ101" s="310"/>
      <c r="BK101" s="310"/>
      <c r="BL101" s="310"/>
      <c r="BM101" s="310"/>
      <c r="BN101" s="310"/>
      <c r="BO101" s="310"/>
      <c r="BP101" s="310"/>
      <c r="BQ101" s="310"/>
      <c r="BR101" s="310"/>
      <c r="BS101" s="310"/>
      <c r="BT101" s="310"/>
      <c r="BU101" s="310"/>
      <c r="BV101" s="310"/>
      <c r="BW101" s="310"/>
    </row>
    <row r="102" spans="1:75" ht="15" customHeight="1">
      <c r="A102" s="59"/>
      <c r="B102" s="59"/>
      <c r="C102" s="59"/>
      <c r="D102" s="712">
        <f t="shared" si="3"/>
        <v>58</v>
      </c>
      <c r="E102" s="713"/>
      <c r="F102" s="714">
        <f t="shared" si="7"/>
      </c>
      <c r="G102" s="714"/>
      <c r="H102" s="714"/>
      <c r="I102" s="715"/>
      <c r="J102" s="716"/>
      <c r="K102" s="716"/>
      <c r="L102" s="716"/>
      <c r="M102" s="716"/>
      <c r="N102" s="717"/>
      <c r="O102" s="718" t="s">
        <v>390</v>
      </c>
      <c r="P102" s="717"/>
      <c r="Q102" s="731" t="s">
        <v>390</v>
      </c>
      <c r="R102" s="731"/>
      <c r="S102" s="732"/>
      <c r="T102" s="733" t="str">
        <f t="shared" si="5"/>
        <v>-</v>
      </c>
      <c r="U102" s="734"/>
      <c r="V102" s="734"/>
      <c r="W102" s="729" t="s">
        <v>664</v>
      </c>
      <c r="X102" s="729"/>
      <c r="Y102" s="729"/>
      <c r="Z102" s="729"/>
      <c r="AA102" s="729"/>
      <c r="AB102" s="729"/>
      <c r="AC102" s="730"/>
      <c r="AD102" s="59"/>
      <c r="AE102" s="59"/>
      <c r="AF102" s="59"/>
      <c r="AG102" s="59"/>
      <c r="AH102" s="59"/>
      <c r="AI102" s="59"/>
      <c r="AJ102" s="59"/>
      <c r="AK102" s="59"/>
      <c r="AL102" s="59"/>
      <c r="AM102" s="59"/>
      <c r="AN102" s="59"/>
      <c r="AO102" s="59"/>
      <c r="AP102" s="59"/>
      <c r="AQ102" s="59"/>
      <c r="AR102" s="59"/>
      <c r="AS102" s="59"/>
      <c r="AT102" s="84"/>
      <c r="AU102" s="310"/>
      <c r="AV102" s="310"/>
      <c r="AW102" s="310"/>
      <c r="AX102" s="310"/>
      <c r="AY102" s="310"/>
      <c r="AZ102" s="310"/>
      <c r="BA102" s="310"/>
      <c r="BB102" s="310"/>
      <c r="BC102" s="310"/>
      <c r="BD102" s="310"/>
      <c r="BE102" s="310"/>
      <c r="BF102" s="310"/>
      <c r="BG102" s="310"/>
      <c r="BH102" s="310"/>
      <c r="BI102" s="310"/>
      <c r="BJ102" s="310"/>
      <c r="BK102" s="310"/>
      <c r="BL102" s="310"/>
      <c r="BM102" s="310"/>
      <c r="BN102" s="310"/>
      <c r="BO102" s="310"/>
      <c r="BP102" s="310"/>
      <c r="BQ102" s="310"/>
      <c r="BR102" s="310"/>
      <c r="BS102" s="310"/>
      <c r="BT102" s="310"/>
      <c r="BU102" s="310"/>
      <c r="BV102" s="310"/>
      <c r="BW102" s="310"/>
    </row>
    <row r="103" spans="1:75" ht="15" customHeight="1">
      <c r="A103" s="59"/>
      <c r="B103" s="59"/>
      <c r="C103" s="59"/>
      <c r="D103" s="712">
        <f t="shared" si="3"/>
        <v>59</v>
      </c>
      <c r="E103" s="713"/>
      <c r="F103" s="714">
        <f t="shared" si="7"/>
      </c>
      <c r="G103" s="714"/>
      <c r="H103" s="714"/>
      <c r="I103" s="715"/>
      <c r="J103" s="716"/>
      <c r="K103" s="716"/>
      <c r="L103" s="716"/>
      <c r="M103" s="716"/>
      <c r="N103" s="717"/>
      <c r="O103" s="718" t="s">
        <v>390</v>
      </c>
      <c r="P103" s="717"/>
      <c r="Q103" s="731" t="s">
        <v>390</v>
      </c>
      <c r="R103" s="731"/>
      <c r="S103" s="732"/>
      <c r="T103" s="733" t="str">
        <f t="shared" si="5"/>
        <v>-</v>
      </c>
      <c r="U103" s="734"/>
      <c r="V103" s="734"/>
      <c r="W103" s="729" t="s">
        <v>664</v>
      </c>
      <c r="X103" s="729"/>
      <c r="Y103" s="729"/>
      <c r="Z103" s="729"/>
      <c r="AA103" s="729"/>
      <c r="AB103" s="729"/>
      <c r="AC103" s="730"/>
      <c r="AD103" s="59"/>
      <c r="AE103" s="59"/>
      <c r="AF103" s="59"/>
      <c r="AG103" s="59"/>
      <c r="AH103" s="59"/>
      <c r="AI103" s="59"/>
      <c r="AJ103" s="59"/>
      <c r="AK103" s="59"/>
      <c r="AL103" s="59"/>
      <c r="AM103" s="59"/>
      <c r="AN103" s="59"/>
      <c r="AO103" s="59"/>
      <c r="AP103" s="59"/>
      <c r="AQ103" s="59"/>
      <c r="AR103" s="59"/>
      <c r="AS103" s="59"/>
      <c r="AT103" s="84"/>
      <c r="AU103" s="310"/>
      <c r="AV103" s="310"/>
      <c r="AW103" s="310"/>
      <c r="AX103" s="310"/>
      <c r="AY103" s="310"/>
      <c r="AZ103" s="310"/>
      <c r="BA103" s="310"/>
      <c r="BB103" s="310"/>
      <c r="BC103" s="310"/>
      <c r="BD103" s="310"/>
      <c r="BE103" s="310"/>
      <c r="BF103" s="310"/>
      <c r="BG103" s="310"/>
      <c r="BH103" s="310"/>
      <c r="BI103" s="310"/>
      <c r="BJ103" s="310"/>
      <c r="BK103" s="310"/>
      <c r="BL103" s="310"/>
      <c r="BM103" s="310"/>
      <c r="BN103" s="310"/>
      <c r="BO103" s="310"/>
      <c r="BP103" s="310"/>
      <c r="BQ103" s="310"/>
      <c r="BR103" s="310"/>
      <c r="BS103" s="310"/>
      <c r="BT103" s="310"/>
      <c r="BU103" s="310"/>
      <c r="BV103" s="310"/>
      <c r="BW103" s="310"/>
    </row>
    <row r="104" spans="1:75" ht="15" customHeight="1">
      <c r="A104" s="59"/>
      <c r="B104" s="59"/>
      <c r="C104" s="59"/>
      <c r="D104" s="712">
        <f t="shared" si="3"/>
        <v>60</v>
      </c>
      <c r="E104" s="713"/>
      <c r="F104" s="714">
        <f t="shared" si="7"/>
      </c>
      <c r="G104" s="714"/>
      <c r="H104" s="714"/>
      <c r="I104" s="715"/>
      <c r="J104" s="716"/>
      <c r="K104" s="716"/>
      <c r="L104" s="716"/>
      <c r="M104" s="716"/>
      <c r="N104" s="717"/>
      <c r="O104" s="718" t="s">
        <v>390</v>
      </c>
      <c r="P104" s="717"/>
      <c r="Q104" s="731" t="s">
        <v>390</v>
      </c>
      <c r="R104" s="731"/>
      <c r="S104" s="732"/>
      <c r="T104" s="733" t="str">
        <f t="shared" si="5"/>
        <v>-</v>
      </c>
      <c r="U104" s="734"/>
      <c r="V104" s="734"/>
      <c r="W104" s="729" t="s">
        <v>664</v>
      </c>
      <c r="X104" s="729"/>
      <c r="Y104" s="729"/>
      <c r="Z104" s="729"/>
      <c r="AA104" s="729"/>
      <c r="AB104" s="729"/>
      <c r="AC104" s="730"/>
      <c r="AD104" s="59"/>
      <c r="AE104" s="59"/>
      <c r="AF104" s="59"/>
      <c r="AG104" s="59"/>
      <c r="AH104" s="59"/>
      <c r="AI104" s="59"/>
      <c r="AJ104" s="59"/>
      <c r="AK104" s="59"/>
      <c r="AL104" s="59"/>
      <c r="AM104" s="59"/>
      <c r="AN104" s="59"/>
      <c r="AO104" s="59"/>
      <c r="AP104" s="59"/>
      <c r="AQ104" s="59"/>
      <c r="AR104" s="59"/>
      <c r="AS104" s="59"/>
      <c r="AT104" s="84"/>
      <c r="AU104" s="310"/>
      <c r="AV104" s="310"/>
      <c r="AW104" s="310"/>
      <c r="AX104" s="310"/>
      <c r="AY104" s="310"/>
      <c r="AZ104" s="310"/>
      <c r="BA104" s="310"/>
      <c r="BB104" s="310"/>
      <c r="BC104" s="310"/>
      <c r="BD104" s="310"/>
      <c r="BE104" s="310"/>
      <c r="BF104" s="310"/>
      <c r="BG104" s="310"/>
      <c r="BH104" s="310"/>
      <c r="BI104" s="310"/>
      <c r="BJ104" s="310"/>
      <c r="BK104" s="310"/>
      <c r="BL104" s="310"/>
      <c r="BM104" s="310"/>
      <c r="BN104" s="310"/>
      <c r="BO104" s="310"/>
      <c r="BP104" s="310"/>
      <c r="BQ104" s="310"/>
      <c r="BR104" s="310"/>
      <c r="BS104" s="310"/>
      <c r="BT104" s="310"/>
      <c r="BU104" s="310"/>
      <c r="BV104" s="310"/>
      <c r="BW104" s="310"/>
    </row>
    <row r="105" spans="1:75" ht="15" customHeight="1">
      <c r="A105" s="59"/>
      <c r="B105" s="59"/>
      <c r="C105" s="59"/>
      <c r="D105" s="712">
        <f t="shared" si="3"/>
        <v>61</v>
      </c>
      <c r="E105" s="713"/>
      <c r="F105" s="714">
        <f t="shared" si="7"/>
      </c>
      <c r="G105" s="714"/>
      <c r="H105" s="714"/>
      <c r="I105" s="715"/>
      <c r="J105" s="716"/>
      <c r="K105" s="716"/>
      <c r="L105" s="716"/>
      <c r="M105" s="716"/>
      <c r="N105" s="717"/>
      <c r="O105" s="718" t="s">
        <v>390</v>
      </c>
      <c r="P105" s="717"/>
      <c r="Q105" s="731" t="s">
        <v>390</v>
      </c>
      <c r="R105" s="731"/>
      <c r="S105" s="732"/>
      <c r="T105" s="733" t="str">
        <f t="shared" si="5"/>
        <v>-</v>
      </c>
      <c r="U105" s="734"/>
      <c r="V105" s="734"/>
      <c r="W105" s="729" t="s">
        <v>664</v>
      </c>
      <c r="X105" s="729"/>
      <c r="Y105" s="729"/>
      <c r="Z105" s="729"/>
      <c r="AA105" s="729"/>
      <c r="AB105" s="729"/>
      <c r="AC105" s="730"/>
      <c r="AD105" s="59"/>
      <c r="AE105" s="59"/>
      <c r="AF105" s="59"/>
      <c r="AG105" s="59"/>
      <c r="AH105" s="59"/>
      <c r="AI105" s="59"/>
      <c r="AJ105" s="59"/>
      <c r="AK105" s="59"/>
      <c r="AL105" s="59"/>
      <c r="AM105" s="59"/>
      <c r="AN105" s="59"/>
      <c r="AO105" s="59"/>
      <c r="AP105" s="59"/>
      <c r="AQ105" s="59"/>
      <c r="AR105" s="59"/>
      <c r="AS105" s="59"/>
      <c r="AT105" s="84"/>
      <c r="AU105" s="310"/>
      <c r="AV105" s="310"/>
      <c r="AW105" s="310"/>
      <c r="AX105" s="310"/>
      <c r="AY105" s="310"/>
      <c r="AZ105" s="310"/>
      <c r="BA105" s="310"/>
      <c r="BB105" s="310"/>
      <c r="BC105" s="310"/>
      <c r="BD105" s="310"/>
      <c r="BE105" s="310"/>
      <c r="BF105" s="310"/>
      <c r="BG105" s="310"/>
      <c r="BH105" s="310"/>
      <c r="BI105" s="310"/>
      <c r="BJ105" s="310"/>
      <c r="BK105" s="310"/>
      <c r="BL105" s="310"/>
      <c r="BM105" s="310"/>
      <c r="BN105" s="310"/>
      <c r="BO105" s="310"/>
      <c r="BP105" s="310"/>
      <c r="BQ105" s="310"/>
      <c r="BR105" s="310"/>
      <c r="BS105" s="310"/>
      <c r="BT105" s="310"/>
      <c r="BU105" s="310"/>
      <c r="BV105" s="310"/>
      <c r="BW105" s="310"/>
    </row>
    <row r="106" spans="1:75" ht="15" customHeight="1">
      <c r="A106" s="59"/>
      <c r="B106" s="59"/>
      <c r="C106" s="59"/>
      <c r="D106" s="712">
        <f t="shared" si="3"/>
        <v>62</v>
      </c>
      <c r="E106" s="713"/>
      <c r="F106" s="714">
        <f t="shared" si="7"/>
      </c>
      <c r="G106" s="714"/>
      <c r="H106" s="714"/>
      <c r="I106" s="715"/>
      <c r="J106" s="716"/>
      <c r="K106" s="716"/>
      <c r="L106" s="716"/>
      <c r="M106" s="716"/>
      <c r="N106" s="717"/>
      <c r="O106" s="718" t="s">
        <v>390</v>
      </c>
      <c r="P106" s="717"/>
      <c r="Q106" s="731" t="s">
        <v>390</v>
      </c>
      <c r="R106" s="731"/>
      <c r="S106" s="732"/>
      <c r="T106" s="733" t="str">
        <f t="shared" si="5"/>
        <v>-</v>
      </c>
      <c r="U106" s="734"/>
      <c r="V106" s="734"/>
      <c r="W106" s="729" t="s">
        <v>664</v>
      </c>
      <c r="X106" s="729"/>
      <c r="Y106" s="729"/>
      <c r="Z106" s="729"/>
      <c r="AA106" s="729"/>
      <c r="AB106" s="729"/>
      <c r="AC106" s="730"/>
      <c r="AD106" s="59"/>
      <c r="AE106" s="59"/>
      <c r="AF106" s="59"/>
      <c r="AG106" s="59"/>
      <c r="AH106" s="59"/>
      <c r="AI106" s="59"/>
      <c r="AJ106" s="59"/>
      <c r="AK106" s="59"/>
      <c r="AL106" s="59"/>
      <c r="AM106" s="59"/>
      <c r="AN106" s="59"/>
      <c r="AO106" s="59"/>
      <c r="AP106" s="59"/>
      <c r="AQ106" s="59"/>
      <c r="AR106" s="59"/>
      <c r="AS106" s="59"/>
      <c r="AT106" s="84"/>
      <c r="AU106" s="310"/>
      <c r="AV106" s="310"/>
      <c r="AW106" s="310"/>
      <c r="AX106" s="310"/>
      <c r="AY106" s="310"/>
      <c r="AZ106" s="310"/>
      <c r="BA106" s="310"/>
      <c r="BB106" s="310"/>
      <c r="BC106" s="310"/>
      <c r="BD106" s="310"/>
      <c r="BE106" s="310"/>
      <c r="BF106" s="310"/>
      <c r="BG106" s="310"/>
      <c r="BH106" s="310"/>
      <c r="BI106" s="310"/>
      <c r="BJ106" s="310"/>
      <c r="BK106" s="310"/>
      <c r="BL106" s="310"/>
      <c r="BM106" s="310"/>
      <c r="BN106" s="310"/>
      <c r="BO106" s="310"/>
      <c r="BP106" s="310"/>
      <c r="BQ106" s="310"/>
      <c r="BR106" s="310"/>
      <c r="BS106" s="310"/>
      <c r="BT106" s="310"/>
      <c r="BU106" s="310"/>
      <c r="BV106" s="310"/>
      <c r="BW106" s="310"/>
    </row>
    <row r="107" spans="1:75" ht="15" customHeight="1">
      <c r="A107" s="59"/>
      <c r="B107" s="59"/>
      <c r="C107" s="59"/>
      <c r="D107" s="712">
        <f t="shared" si="3"/>
        <v>63</v>
      </c>
      <c r="E107" s="713"/>
      <c r="F107" s="714">
        <f t="shared" si="7"/>
      </c>
      <c r="G107" s="714"/>
      <c r="H107" s="714"/>
      <c r="I107" s="715"/>
      <c r="J107" s="716"/>
      <c r="K107" s="716"/>
      <c r="L107" s="716"/>
      <c r="M107" s="716"/>
      <c r="N107" s="717"/>
      <c r="O107" s="718" t="s">
        <v>390</v>
      </c>
      <c r="P107" s="717"/>
      <c r="Q107" s="731" t="s">
        <v>390</v>
      </c>
      <c r="R107" s="731"/>
      <c r="S107" s="732"/>
      <c r="T107" s="733" t="str">
        <f t="shared" si="5"/>
        <v>-</v>
      </c>
      <c r="U107" s="734"/>
      <c r="V107" s="734"/>
      <c r="W107" s="729" t="s">
        <v>664</v>
      </c>
      <c r="X107" s="729"/>
      <c r="Y107" s="729"/>
      <c r="Z107" s="729"/>
      <c r="AA107" s="729"/>
      <c r="AB107" s="729"/>
      <c r="AC107" s="730"/>
      <c r="AD107" s="59"/>
      <c r="AE107" s="59"/>
      <c r="AF107" s="59"/>
      <c r="AG107" s="59"/>
      <c r="AH107" s="59"/>
      <c r="AI107" s="59"/>
      <c r="AJ107" s="59"/>
      <c r="AK107" s="59"/>
      <c r="AL107" s="59"/>
      <c r="AM107" s="59"/>
      <c r="AN107" s="59"/>
      <c r="AO107" s="59"/>
      <c r="AP107" s="59"/>
      <c r="AQ107" s="59"/>
      <c r="AR107" s="59"/>
      <c r="AS107" s="59"/>
      <c r="AT107" s="84"/>
      <c r="AU107" s="310"/>
      <c r="AV107" s="310"/>
      <c r="AW107" s="310"/>
      <c r="AX107" s="310"/>
      <c r="AY107" s="310"/>
      <c r="AZ107" s="310"/>
      <c r="BA107" s="310"/>
      <c r="BB107" s="310"/>
      <c r="BC107" s="310"/>
      <c r="BD107" s="310"/>
      <c r="BE107" s="310"/>
      <c r="BF107" s="310"/>
      <c r="BG107" s="310"/>
      <c r="BH107" s="310"/>
      <c r="BI107" s="310"/>
      <c r="BJ107" s="310"/>
      <c r="BK107" s="310"/>
      <c r="BL107" s="310"/>
      <c r="BM107" s="310"/>
      <c r="BN107" s="310"/>
      <c r="BO107" s="310"/>
      <c r="BP107" s="310"/>
      <c r="BQ107" s="310"/>
      <c r="BR107" s="310"/>
      <c r="BS107" s="310"/>
      <c r="BT107" s="310"/>
      <c r="BU107" s="310"/>
      <c r="BV107" s="310"/>
      <c r="BW107" s="310"/>
    </row>
    <row r="108" spans="1:75" ht="15" customHeight="1">
      <c r="A108" s="59"/>
      <c r="B108" s="59"/>
      <c r="C108" s="59"/>
      <c r="D108" s="712">
        <f t="shared" si="3"/>
        <v>64</v>
      </c>
      <c r="E108" s="713"/>
      <c r="F108" s="714">
        <f t="shared" si="7"/>
      </c>
      <c r="G108" s="714"/>
      <c r="H108" s="714"/>
      <c r="I108" s="715"/>
      <c r="J108" s="716"/>
      <c r="K108" s="716"/>
      <c r="L108" s="716"/>
      <c r="M108" s="716"/>
      <c r="N108" s="717"/>
      <c r="O108" s="718" t="s">
        <v>390</v>
      </c>
      <c r="P108" s="717"/>
      <c r="Q108" s="731" t="s">
        <v>390</v>
      </c>
      <c r="R108" s="731"/>
      <c r="S108" s="732"/>
      <c r="T108" s="733" t="str">
        <f t="shared" si="5"/>
        <v>-</v>
      </c>
      <c r="U108" s="734"/>
      <c r="V108" s="734"/>
      <c r="W108" s="729" t="s">
        <v>664</v>
      </c>
      <c r="X108" s="729"/>
      <c r="Y108" s="729"/>
      <c r="Z108" s="729"/>
      <c r="AA108" s="729"/>
      <c r="AB108" s="729"/>
      <c r="AC108" s="730"/>
      <c r="AD108" s="59"/>
      <c r="AE108" s="59"/>
      <c r="AF108" s="59"/>
      <c r="AG108" s="59"/>
      <c r="AH108" s="59"/>
      <c r="AI108" s="59"/>
      <c r="AJ108" s="59"/>
      <c r="AK108" s="59"/>
      <c r="AL108" s="59"/>
      <c r="AM108" s="59"/>
      <c r="AN108" s="59"/>
      <c r="AO108" s="59"/>
      <c r="AP108" s="59"/>
      <c r="AQ108" s="59"/>
      <c r="AR108" s="59"/>
      <c r="AS108" s="59"/>
      <c r="AT108" s="84"/>
      <c r="AU108" s="310"/>
      <c r="AV108" s="310"/>
      <c r="AW108" s="310"/>
      <c r="AX108" s="310"/>
      <c r="AY108" s="310"/>
      <c r="AZ108" s="310"/>
      <c r="BA108" s="310"/>
      <c r="BB108" s="310"/>
      <c r="BC108" s="310"/>
      <c r="BD108" s="310"/>
      <c r="BE108" s="310"/>
      <c r="BF108" s="310"/>
      <c r="BG108" s="310"/>
      <c r="BH108" s="310"/>
      <c r="BI108" s="310"/>
      <c r="BJ108" s="310"/>
      <c r="BK108" s="310"/>
      <c r="BL108" s="310"/>
      <c r="BM108" s="310"/>
      <c r="BN108" s="310"/>
      <c r="BO108" s="310"/>
      <c r="BP108" s="310"/>
      <c r="BQ108" s="310"/>
      <c r="BR108" s="310"/>
      <c r="BS108" s="310"/>
      <c r="BT108" s="310"/>
      <c r="BU108" s="310"/>
      <c r="BV108" s="310"/>
      <c r="BW108" s="310"/>
    </row>
    <row r="109" spans="1:75" ht="15" customHeight="1">
      <c r="A109" s="59"/>
      <c r="B109" s="59"/>
      <c r="C109" s="59"/>
      <c r="D109" s="712">
        <f t="shared" si="3"/>
        <v>65</v>
      </c>
      <c r="E109" s="713"/>
      <c r="F109" s="714">
        <f aca="true" t="shared" si="8" ref="F109:F140">IF(I109="","",IF(O109="-","【※選択】",IF(Q109="-","【※選択】","【入力済】")))</f>
      </c>
      <c r="G109" s="714"/>
      <c r="H109" s="714"/>
      <c r="I109" s="715"/>
      <c r="J109" s="716"/>
      <c r="K109" s="716"/>
      <c r="L109" s="716"/>
      <c r="M109" s="716"/>
      <c r="N109" s="717"/>
      <c r="O109" s="718" t="s">
        <v>390</v>
      </c>
      <c r="P109" s="717"/>
      <c r="Q109" s="731" t="s">
        <v>390</v>
      </c>
      <c r="R109" s="731"/>
      <c r="S109" s="732"/>
      <c r="T109" s="733" t="str">
        <f t="shared" si="5"/>
        <v>-</v>
      </c>
      <c r="U109" s="734"/>
      <c r="V109" s="734"/>
      <c r="W109" s="729" t="s">
        <v>664</v>
      </c>
      <c r="X109" s="729"/>
      <c r="Y109" s="729"/>
      <c r="Z109" s="729"/>
      <c r="AA109" s="729"/>
      <c r="AB109" s="729"/>
      <c r="AC109" s="730"/>
      <c r="AD109" s="59"/>
      <c r="AE109" s="59"/>
      <c r="AF109" s="59"/>
      <c r="AG109" s="59"/>
      <c r="AH109" s="59"/>
      <c r="AI109" s="59"/>
      <c r="AJ109" s="59"/>
      <c r="AK109" s="59"/>
      <c r="AL109" s="59"/>
      <c r="AM109" s="59"/>
      <c r="AN109" s="59"/>
      <c r="AO109" s="59"/>
      <c r="AP109" s="59"/>
      <c r="AQ109" s="59"/>
      <c r="AR109" s="59"/>
      <c r="AS109" s="59"/>
      <c r="AT109" s="84"/>
      <c r="AU109" s="310"/>
      <c r="AV109" s="310"/>
      <c r="AW109" s="310"/>
      <c r="AX109" s="310"/>
      <c r="AY109" s="310"/>
      <c r="AZ109" s="310"/>
      <c r="BA109" s="310"/>
      <c r="BB109" s="310"/>
      <c r="BC109" s="310"/>
      <c r="BD109" s="310"/>
      <c r="BE109" s="310"/>
      <c r="BF109" s="310"/>
      <c r="BG109" s="310"/>
      <c r="BH109" s="310"/>
      <c r="BI109" s="310"/>
      <c r="BJ109" s="310"/>
      <c r="BK109" s="310"/>
      <c r="BL109" s="310"/>
      <c r="BM109" s="310"/>
      <c r="BN109" s="310"/>
      <c r="BO109" s="310"/>
      <c r="BP109" s="310"/>
      <c r="BQ109" s="310"/>
      <c r="BR109" s="310"/>
      <c r="BS109" s="310"/>
      <c r="BT109" s="310"/>
      <c r="BU109" s="310"/>
      <c r="BV109" s="310"/>
      <c r="BW109" s="310"/>
    </row>
    <row r="110" spans="1:75" ht="15" customHeight="1">
      <c r="A110" s="59"/>
      <c r="B110" s="59"/>
      <c r="C110" s="59"/>
      <c r="D110" s="712">
        <f aca="true" t="shared" si="9" ref="D110:D173">D109+1</f>
        <v>66</v>
      </c>
      <c r="E110" s="713"/>
      <c r="F110" s="714">
        <f t="shared" si="8"/>
      </c>
      <c r="G110" s="714"/>
      <c r="H110" s="714"/>
      <c r="I110" s="715"/>
      <c r="J110" s="716"/>
      <c r="K110" s="716"/>
      <c r="L110" s="716"/>
      <c r="M110" s="716"/>
      <c r="N110" s="717"/>
      <c r="O110" s="718" t="s">
        <v>390</v>
      </c>
      <c r="P110" s="717"/>
      <c r="Q110" s="731" t="s">
        <v>390</v>
      </c>
      <c r="R110" s="731"/>
      <c r="S110" s="732"/>
      <c r="T110" s="733" t="str">
        <f aca="true" t="shared" si="10" ref="T110:T173">IF(I110="","-",IF($L$41="選択をして掲載する",IF(W110="－","【※選択】","【入力済】"),"【入力済】"))</f>
        <v>-</v>
      </c>
      <c r="U110" s="734"/>
      <c r="V110" s="734"/>
      <c r="W110" s="729" t="s">
        <v>664</v>
      </c>
      <c r="X110" s="729"/>
      <c r="Y110" s="729"/>
      <c r="Z110" s="729"/>
      <c r="AA110" s="729"/>
      <c r="AB110" s="729"/>
      <c r="AC110" s="730"/>
      <c r="AD110" s="59"/>
      <c r="AE110" s="59"/>
      <c r="AF110" s="59"/>
      <c r="AG110" s="59"/>
      <c r="AH110" s="59"/>
      <c r="AI110" s="59"/>
      <c r="AJ110" s="59"/>
      <c r="AK110" s="59"/>
      <c r="AL110" s="59"/>
      <c r="AM110" s="59"/>
      <c r="AN110" s="59"/>
      <c r="AO110" s="59"/>
      <c r="AP110" s="59"/>
      <c r="AQ110" s="59"/>
      <c r="AR110" s="59"/>
      <c r="AS110" s="59"/>
      <c r="AT110" s="84"/>
      <c r="AU110" s="310"/>
      <c r="AV110" s="310"/>
      <c r="AW110" s="310"/>
      <c r="AX110" s="310"/>
      <c r="AY110" s="310"/>
      <c r="AZ110" s="310"/>
      <c r="BA110" s="310"/>
      <c r="BB110" s="310"/>
      <c r="BC110" s="310"/>
      <c r="BD110" s="310"/>
      <c r="BE110" s="310"/>
      <c r="BF110" s="310"/>
      <c r="BG110" s="310"/>
      <c r="BH110" s="310"/>
      <c r="BI110" s="310"/>
      <c r="BJ110" s="310"/>
      <c r="BK110" s="310"/>
      <c r="BL110" s="310"/>
      <c r="BM110" s="310"/>
      <c r="BN110" s="310"/>
      <c r="BO110" s="310"/>
      <c r="BP110" s="310"/>
      <c r="BQ110" s="310"/>
      <c r="BR110" s="310"/>
      <c r="BS110" s="310"/>
      <c r="BT110" s="310"/>
      <c r="BU110" s="310"/>
      <c r="BV110" s="310"/>
      <c r="BW110" s="310"/>
    </row>
    <row r="111" spans="1:75" ht="15" customHeight="1">
      <c r="A111" s="59"/>
      <c r="B111" s="59"/>
      <c r="C111" s="59"/>
      <c r="D111" s="712">
        <f t="shared" si="9"/>
        <v>67</v>
      </c>
      <c r="E111" s="713"/>
      <c r="F111" s="714">
        <f t="shared" si="8"/>
      </c>
      <c r="G111" s="714"/>
      <c r="H111" s="714"/>
      <c r="I111" s="715"/>
      <c r="J111" s="716"/>
      <c r="K111" s="716"/>
      <c r="L111" s="716"/>
      <c r="M111" s="716"/>
      <c r="N111" s="717"/>
      <c r="O111" s="718" t="s">
        <v>390</v>
      </c>
      <c r="P111" s="717"/>
      <c r="Q111" s="731" t="s">
        <v>390</v>
      </c>
      <c r="R111" s="731"/>
      <c r="S111" s="732"/>
      <c r="T111" s="733" t="str">
        <f t="shared" si="10"/>
        <v>-</v>
      </c>
      <c r="U111" s="734"/>
      <c r="V111" s="734"/>
      <c r="W111" s="729" t="s">
        <v>664</v>
      </c>
      <c r="X111" s="729"/>
      <c r="Y111" s="729"/>
      <c r="Z111" s="729"/>
      <c r="AA111" s="729"/>
      <c r="AB111" s="729"/>
      <c r="AC111" s="730"/>
      <c r="AD111" s="59"/>
      <c r="AE111" s="59"/>
      <c r="AF111" s="59"/>
      <c r="AG111" s="59"/>
      <c r="AH111" s="59"/>
      <c r="AI111" s="59"/>
      <c r="AJ111" s="59"/>
      <c r="AK111" s="59"/>
      <c r="AL111" s="59"/>
      <c r="AM111" s="59"/>
      <c r="AN111" s="59"/>
      <c r="AO111" s="59"/>
      <c r="AP111" s="59"/>
      <c r="AQ111" s="59"/>
      <c r="AR111" s="59"/>
      <c r="AS111" s="59"/>
      <c r="AT111" s="84"/>
      <c r="AU111" s="310"/>
      <c r="AV111" s="310"/>
      <c r="AW111" s="310"/>
      <c r="AX111" s="310"/>
      <c r="AY111" s="310"/>
      <c r="AZ111" s="310"/>
      <c r="BA111" s="310"/>
      <c r="BB111" s="310"/>
      <c r="BC111" s="310"/>
      <c r="BD111" s="310"/>
      <c r="BE111" s="310"/>
      <c r="BF111" s="310"/>
      <c r="BG111" s="310"/>
      <c r="BH111" s="310"/>
      <c r="BI111" s="310"/>
      <c r="BJ111" s="310"/>
      <c r="BK111" s="310"/>
      <c r="BL111" s="310"/>
      <c r="BM111" s="310"/>
      <c r="BN111" s="310"/>
      <c r="BO111" s="310"/>
      <c r="BP111" s="310"/>
      <c r="BQ111" s="310"/>
      <c r="BR111" s="310"/>
      <c r="BS111" s="310"/>
      <c r="BT111" s="310"/>
      <c r="BU111" s="310"/>
      <c r="BV111" s="310"/>
      <c r="BW111" s="310"/>
    </row>
    <row r="112" spans="1:75" ht="15" customHeight="1">
      <c r="A112" s="59"/>
      <c r="B112" s="59"/>
      <c r="C112" s="59"/>
      <c r="D112" s="712">
        <f t="shared" si="9"/>
        <v>68</v>
      </c>
      <c r="E112" s="713"/>
      <c r="F112" s="714">
        <f t="shared" si="8"/>
      </c>
      <c r="G112" s="714"/>
      <c r="H112" s="714"/>
      <c r="I112" s="715"/>
      <c r="J112" s="716"/>
      <c r="K112" s="716"/>
      <c r="L112" s="716"/>
      <c r="M112" s="716"/>
      <c r="N112" s="717"/>
      <c r="O112" s="718" t="s">
        <v>390</v>
      </c>
      <c r="P112" s="717"/>
      <c r="Q112" s="731" t="s">
        <v>390</v>
      </c>
      <c r="R112" s="731"/>
      <c r="S112" s="732"/>
      <c r="T112" s="733" t="str">
        <f t="shared" si="10"/>
        <v>-</v>
      </c>
      <c r="U112" s="734"/>
      <c r="V112" s="734"/>
      <c r="W112" s="729" t="s">
        <v>664</v>
      </c>
      <c r="X112" s="729"/>
      <c r="Y112" s="729"/>
      <c r="Z112" s="729"/>
      <c r="AA112" s="729"/>
      <c r="AB112" s="729"/>
      <c r="AC112" s="730"/>
      <c r="AD112" s="59"/>
      <c r="AE112" s="59"/>
      <c r="AF112" s="59"/>
      <c r="AG112" s="59"/>
      <c r="AH112" s="59"/>
      <c r="AI112" s="59"/>
      <c r="AJ112" s="59"/>
      <c r="AK112" s="59"/>
      <c r="AL112" s="59"/>
      <c r="AM112" s="59"/>
      <c r="AN112" s="59"/>
      <c r="AO112" s="59"/>
      <c r="AP112" s="59"/>
      <c r="AQ112" s="59"/>
      <c r="AR112" s="59"/>
      <c r="AS112" s="59"/>
      <c r="AT112" s="84"/>
      <c r="AU112" s="310"/>
      <c r="AV112" s="310"/>
      <c r="AW112" s="310"/>
      <c r="AX112" s="310"/>
      <c r="AY112" s="310"/>
      <c r="AZ112" s="310"/>
      <c r="BA112" s="310"/>
      <c r="BB112" s="310"/>
      <c r="BC112" s="310"/>
      <c r="BD112" s="310"/>
      <c r="BE112" s="310"/>
      <c r="BF112" s="310"/>
      <c r="BG112" s="310"/>
      <c r="BH112" s="310"/>
      <c r="BI112" s="310"/>
      <c r="BJ112" s="310"/>
      <c r="BK112" s="310"/>
      <c r="BL112" s="310"/>
      <c r="BM112" s="310"/>
      <c r="BN112" s="310"/>
      <c r="BO112" s="310"/>
      <c r="BP112" s="310"/>
      <c r="BQ112" s="310"/>
      <c r="BR112" s="310"/>
      <c r="BS112" s="310"/>
      <c r="BT112" s="310"/>
      <c r="BU112" s="310"/>
      <c r="BV112" s="310"/>
      <c r="BW112" s="310"/>
    </row>
    <row r="113" spans="1:75" ht="15" customHeight="1">
      <c r="A113" s="59"/>
      <c r="B113" s="59"/>
      <c r="C113" s="59"/>
      <c r="D113" s="712">
        <f t="shared" si="9"/>
        <v>69</v>
      </c>
      <c r="E113" s="713"/>
      <c r="F113" s="714">
        <f t="shared" si="8"/>
      </c>
      <c r="G113" s="714"/>
      <c r="H113" s="714"/>
      <c r="I113" s="715"/>
      <c r="J113" s="716"/>
      <c r="K113" s="716"/>
      <c r="L113" s="716"/>
      <c r="M113" s="716"/>
      <c r="N113" s="717"/>
      <c r="O113" s="718" t="s">
        <v>390</v>
      </c>
      <c r="P113" s="717"/>
      <c r="Q113" s="731" t="s">
        <v>390</v>
      </c>
      <c r="R113" s="731"/>
      <c r="S113" s="732"/>
      <c r="T113" s="733" t="str">
        <f t="shared" si="10"/>
        <v>-</v>
      </c>
      <c r="U113" s="734"/>
      <c r="V113" s="734"/>
      <c r="W113" s="729" t="s">
        <v>664</v>
      </c>
      <c r="X113" s="729"/>
      <c r="Y113" s="729"/>
      <c r="Z113" s="729"/>
      <c r="AA113" s="729"/>
      <c r="AB113" s="729"/>
      <c r="AC113" s="730"/>
      <c r="AD113" s="59"/>
      <c r="AE113" s="59"/>
      <c r="AF113" s="59"/>
      <c r="AG113" s="59"/>
      <c r="AH113" s="59"/>
      <c r="AI113" s="59"/>
      <c r="AJ113" s="59"/>
      <c r="AK113" s="59"/>
      <c r="AL113" s="59"/>
      <c r="AM113" s="59"/>
      <c r="AN113" s="59"/>
      <c r="AO113" s="59"/>
      <c r="AP113" s="59"/>
      <c r="AQ113" s="59"/>
      <c r="AR113" s="59"/>
      <c r="AS113" s="59"/>
      <c r="AT113" s="84"/>
      <c r="AU113" s="310"/>
      <c r="AV113" s="310"/>
      <c r="AW113" s="310"/>
      <c r="AX113" s="310"/>
      <c r="AY113" s="310"/>
      <c r="AZ113" s="310"/>
      <c r="BA113" s="310"/>
      <c r="BB113" s="310"/>
      <c r="BC113" s="310"/>
      <c r="BD113" s="310"/>
      <c r="BE113" s="310"/>
      <c r="BF113" s="310"/>
      <c r="BG113" s="310"/>
      <c r="BH113" s="310"/>
      <c r="BI113" s="310"/>
      <c r="BJ113" s="310"/>
      <c r="BK113" s="310"/>
      <c r="BL113" s="310"/>
      <c r="BM113" s="310"/>
      <c r="BN113" s="310"/>
      <c r="BO113" s="310"/>
      <c r="BP113" s="310"/>
      <c r="BQ113" s="310"/>
      <c r="BR113" s="310"/>
      <c r="BS113" s="310"/>
      <c r="BT113" s="310"/>
      <c r="BU113" s="310"/>
      <c r="BV113" s="310"/>
      <c r="BW113" s="310"/>
    </row>
    <row r="114" spans="1:75" ht="15" customHeight="1">
      <c r="A114" s="59"/>
      <c r="B114" s="59"/>
      <c r="C114" s="59"/>
      <c r="D114" s="712">
        <f t="shared" si="9"/>
        <v>70</v>
      </c>
      <c r="E114" s="713"/>
      <c r="F114" s="714">
        <f t="shared" si="8"/>
      </c>
      <c r="G114" s="714"/>
      <c r="H114" s="714"/>
      <c r="I114" s="715"/>
      <c r="J114" s="716"/>
      <c r="K114" s="716"/>
      <c r="L114" s="716"/>
      <c r="M114" s="716"/>
      <c r="N114" s="717"/>
      <c r="O114" s="718" t="s">
        <v>390</v>
      </c>
      <c r="P114" s="717"/>
      <c r="Q114" s="731" t="s">
        <v>390</v>
      </c>
      <c r="R114" s="731"/>
      <c r="S114" s="732"/>
      <c r="T114" s="733" t="str">
        <f t="shared" si="10"/>
        <v>-</v>
      </c>
      <c r="U114" s="734"/>
      <c r="V114" s="734"/>
      <c r="W114" s="729" t="s">
        <v>664</v>
      </c>
      <c r="X114" s="729"/>
      <c r="Y114" s="729"/>
      <c r="Z114" s="729"/>
      <c r="AA114" s="729"/>
      <c r="AB114" s="729"/>
      <c r="AC114" s="730"/>
      <c r="AD114" s="59"/>
      <c r="AE114" s="59"/>
      <c r="AF114" s="59"/>
      <c r="AG114" s="59"/>
      <c r="AH114" s="59"/>
      <c r="AI114" s="59"/>
      <c r="AJ114" s="59"/>
      <c r="AK114" s="59"/>
      <c r="AL114" s="59"/>
      <c r="AM114" s="59"/>
      <c r="AN114" s="59"/>
      <c r="AO114" s="59"/>
      <c r="AP114" s="59"/>
      <c r="AQ114" s="59"/>
      <c r="AR114" s="59"/>
      <c r="AS114" s="59"/>
      <c r="AT114" s="84"/>
      <c r="AU114" s="310"/>
      <c r="AV114" s="310"/>
      <c r="AW114" s="310"/>
      <c r="AX114" s="310"/>
      <c r="AY114" s="310"/>
      <c r="AZ114" s="310"/>
      <c r="BA114" s="310"/>
      <c r="BB114" s="310"/>
      <c r="BC114" s="310"/>
      <c r="BD114" s="310"/>
      <c r="BE114" s="310"/>
      <c r="BF114" s="310"/>
      <c r="BG114" s="310"/>
      <c r="BH114" s="310"/>
      <c r="BI114" s="310"/>
      <c r="BJ114" s="310"/>
      <c r="BK114" s="310"/>
      <c r="BL114" s="310"/>
      <c r="BM114" s="310"/>
      <c r="BN114" s="310"/>
      <c r="BO114" s="310"/>
      <c r="BP114" s="310"/>
      <c r="BQ114" s="310"/>
      <c r="BR114" s="310"/>
      <c r="BS114" s="310"/>
      <c r="BT114" s="310"/>
      <c r="BU114" s="310"/>
      <c r="BV114" s="310"/>
      <c r="BW114" s="310"/>
    </row>
    <row r="115" spans="1:75" ht="15" customHeight="1">
      <c r="A115" s="59"/>
      <c r="B115" s="59"/>
      <c r="C115" s="59"/>
      <c r="D115" s="712">
        <f t="shared" si="9"/>
        <v>71</v>
      </c>
      <c r="E115" s="713"/>
      <c r="F115" s="714">
        <f t="shared" si="8"/>
      </c>
      <c r="G115" s="714"/>
      <c r="H115" s="714"/>
      <c r="I115" s="715"/>
      <c r="J115" s="716"/>
      <c r="K115" s="716"/>
      <c r="L115" s="716"/>
      <c r="M115" s="716"/>
      <c r="N115" s="717"/>
      <c r="O115" s="718" t="s">
        <v>390</v>
      </c>
      <c r="P115" s="717"/>
      <c r="Q115" s="731" t="s">
        <v>390</v>
      </c>
      <c r="R115" s="731"/>
      <c r="S115" s="732"/>
      <c r="T115" s="733" t="str">
        <f t="shared" si="10"/>
        <v>-</v>
      </c>
      <c r="U115" s="734"/>
      <c r="V115" s="734"/>
      <c r="W115" s="729" t="s">
        <v>664</v>
      </c>
      <c r="X115" s="729"/>
      <c r="Y115" s="729"/>
      <c r="Z115" s="729"/>
      <c r="AA115" s="729"/>
      <c r="AB115" s="729"/>
      <c r="AC115" s="730"/>
      <c r="AD115" s="59"/>
      <c r="AE115" s="59"/>
      <c r="AF115" s="59"/>
      <c r="AG115" s="59"/>
      <c r="AH115" s="59"/>
      <c r="AI115" s="59"/>
      <c r="AJ115" s="59"/>
      <c r="AK115" s="59"/>
      <c r="AL115" s="59"/>
      <c r="AM115" s="59"/>
      <c r="AN115" s="59"/>
      <c r="AO115" s="59"/>
      <c r="AP115" s="59"/>
      <c r="AQ115" s="59"/>
      <c r="AR115" s="59"/>
      <c r="AS115" s="59"/>
      <c r="AT115" s="84"/>
      <c r="AU115" s="310"/>
      <c r="AV115" s="310"/>
      <c r="AW115" s="310"/>
      <c r="AX115" s="310"/>
      <c r="AY115" s="310"/>
      <c r="AZ115" s="310"/>
      <c r="BA115" s="310"/>
      <c r="BB115" s="310"/>
      <c r="BC115" s="310"/>
      <c r="BD115" s="310"/>
      <c r="BE115" s="310"/>
      <c r="BF115" s="310"/>
      <c r="BG115" s="310"/>
      <c r="BH115" s="310"/>
      <c r="BI115" s="310"/>
      <c r="BJ115" s="310"/>
      <c r="BK115" s="310"/>
      <c r="BL115" s="310"/>
      <c r="BM115" s="310"/>
      <c r="BN115" s="310"/>
      <c r="BO115" s="310"/>
      <c r="BP115" s="310"/>
      <c r="BQ115" s="310"/>
      <c r="BR115" s="310"/>
      <c r="BS115" s="310"/>
      <c r="BT115" s="310"/>
      <c r="BU115" s="310"/>
      <c r="BV115" s="310"/>
      <c r="BW115" s="310"/>
    </row>
    <row r="116" spans="1:75" ht="15" customHeight="1">
      <c r="A116" s="59"/>
      <c r="B116" s="59"/>
      <c r="C116" s="59"/>
      <c r="D116" s="712">
        <f t="shared" si="9"/>
        <v>72</v>
      </c>
      <c r="E116" s="713"/>
      <c r="F116" s="714">
        <f t="shared" si="8"/>
      </c>
      <c r="G116" s="714"/>
      <c r="H116" s="714"/>
      <c r="I116" s="715"/>
      <c r="J116" s="716"/>
      <c r="K116" s="716"/>
      <c r="L116" s="716"/>
      <c r="M116" s="716"/>
      <c r="N116" s="717"/>
      <c r="O116" s="718" t="s">
        <v>390</v>
      </c>
      <c r="P116" s="717"/>
      <c r="Q116" s="731" t="s">
        <v>390</v>
      </c>
      <c r="R116" s="731"/>
      <c r="S116" s="732"/>
      <c r="T116" s="733" t="str">
        <f t="shared" si="10"/>
        <v>-</v>
      </c>
      <c r="U116" s="734"/>
      <c r="V116" s="734"/>
      <c r="W116" s="729" t="s">
        <v>664</v>
      </c>
      <c r="X116" s="729"/>
      <c r="Y116" s="729"/>
      <c r="Z116" s="729"/>
      <c r="AA116" s="729"/>
      <c r="AB116" s="729"/>
      <c r="AC116" s="730"/>
      <c r="AD116" s="59"/>
      <c r="AE116" s="59"/>
      <c r="AF116" s="59"/>
      <c r="AG116" s="59"/>
      <c r="AH116" s="59"/>
      <c r="AI116" s="59"/>
      <c r="AJ116" s="59"/>
      <c r="AK116" s="59"/>
      <c r="AL116" s="59"/>
      <c r="AM116" s="59"/>
      <c r="AN116" s="59"/>
      <c r="AO116" s="59"/>
      <c r="AP116" s="59"/>
      <c r="AQ116" s="59"/>
      <c r="AR116" s="59"/>
      <c r="AS116" s="59"/>
      <c r="AT116" s="84"/>
      <c r="AU116" s="310"/>
      <c r="AV116" s="310"/>
      <c r="AW116" s="310"/>
      <c r="AX116" s="310"/>
      <c r="AY116" s="310"/>
      <c r="AZ116" s="310"/>
      <c r="BA116" s="310"/>
      <c r="BB116" s="310"/>
      <c r="BC116" s="310"/>
      <c r="BD116" s="310"/>
      <c r="BE116" s="310"/>
      <c r="BF116" s="310"/>
      <c r="BG116" s="310"/>
      <c r="BH116" s="310"/>
      <c r="BI116" s="310"/>
      <c r="BJ116" s="310"/>
      <c r="BK116" s="310"/>
      <c r="BL116" s="310"/>
      <c r="BM116" s="310"/>
      <c r="BN116" s="310"/>
      <c r="BO116" s="310"/>
      <c r="BP116" s="310"/>
      <c r="BQ116" s="310"/>
      <c r="BR116" s="310"/>
      <c r="BS116" s="310"/>
      <c r="BT116" s="310"/>
      <c r="BU116" s="310"/>
      <c r="BV116" s="310"/>
      <c r="BW116" s="310"/>
    </row>
    <row r="117" spans="1:75" ht="15" customHeight="1">
      <c r="A117" s="59"/>
      <c r="B117" s="59"/>
      <c r="C117" s="59"/>
      <c r="D117" s="712">
        <f t="shared" si="9"/>
        <v>73</v>
      </c>
      <c r="E117" s="713"/>
      <c r="F117" s="714">
        <f t="shared" si="8"/>
      </c>
      <c r="G117" s="714"/>
      <c r="H117" s="714"/>
      <c r="I117" s="715"/>
      <c r="J117" s="716"/>
      <c r="K117" s="716"/>
      <c r="L117" s="716"/>
      <c r="M117" s="716"/>
      <c r="N117" s="717"/>
      <c r="O117" s="718" t="s">
        <v>390</v>
      </c>
      <c r="P117" s="717"/>
      <c r="Q117" s="731" t="s">
        <v>390</v>
      </c>
      <c r="R117" s="731"/>
      <c r="S117" s="732"/>
      <c r="T117" s="733" t="str">
        <f t="shared" si="10"/>
        <v>-</v>
      </c>
      <c r="U117" s="734"/>
      <c r="V117" s="734"/>
      <c r="W117" s="729" t="s">
        <v>664</v>
      </c>
      <c r="X117" s="729"/>
      <c r="Y117" s="729"/>
      <c r="Z117" s="729"/>
      <c r="AA117" s="729"/>
      <c r="AB117" s="729"/>
      <c r="AC117" s="730"/>
      <c r="AD117" s="59"/>
      <c r="AE117" s="59"/>
      <c r="AF117" s="59"/>
      <c r="AG117" s="59"/>
      <c r="AH117" s="59"/>
      <c r="AI117" s="59"/>
      <c r="AJ117" s="59"/>
      <c r="AK117" s="59"/>
      <c r="AL117" s="59"/>
      <c r="AM117" s="59"/>
      <c r="AN117" s="59"/>
      <c r="AO117" s="59"/>
      <c r="AP117" s="59"/>
      <c r="AQ117" s="59"/>
      <c r="AR117" s="59"/>
      <c r="AS117" s="59"/>
      <c r="AT117" s="84"/>
      <c r="AU117" s="310"/>
      <c r="AV117" s="310"/>
      <c r="AW117" s="310"/>
      <c r="AX117" s="310"/>
      <c r="AY117" s="310"/>
      <c r="AZ117" s="310"/>
      <c r="BA117" s="310"/>
      <c r="BB117" s="310"/>
      <c r="BC117" s="310"/>
      <c r="BD117" s="310"/>
      <c r="BE117" s="310"/>
      <c r="BF117" s="310"/>
      <c r="BG117" s="310"/>
      <c r="BH117" s="310"/>
      <c r="BI117" s="310"/>
      <c r="BJ117" s="310"/>
      <c r="BK117" s="310"/>
      <c r="BL117" s="310"/>
      <c r="BM117" s="310"/>
      <c r="BN117" s="310"/>
      <c r="BO117" s="310"/>
      <c r="BP117" s="310"/>
      <c r="BQ117" s="310"/>
      <c r="BR117" s="310"/>
      <c r="BS117" s="310"/>
      <c r="BT117" s="310"/>
      <c r="BU117" s="310"/>
      <c r="BV117" s="310"/>
      <c r="BW117" s="310"/>
    </row>
    <row r="118" spans="1:75" ht="15" customHeight="1">
      <c r="A118" s="59"/>
      <c r="B118" s="59"/>
      <c r="C118" s="59"/>
      <c r="D118" s="712">
        <f t="shared" si="9"/>
        <v>74</v>
      </c>
      <c r="E118" s="713"/>
      <c r="F118" s="714">
        <f t="shared" si="8"/>
      </c>
      <c r="G118" s="714"/>
      <c r="H118" s="714"/>
      <c r="I118" s="715"/>
      <c r="J118" s="716"/>
      <c r="K118" s="716"/>
      <c r="L118" s="716"/>
      <c r="M118" s="716"/>
      <c r="N118" s="717"/>
      <c r="O118" s="718" t="s">
        <v>390</v>
      </c>
      <c r="P118" s="717"/>
      <c r="Q118" s="731" t="s">
        <v>390</v>
      </c>
      <c r="R118" s="731"/>
      <c r="S118" s="732"/>
      <c r="T118" s="733" t="str">
        <f t="shared" si="10"/>
        <v>-</v>
      </c>
      <c r="U118" s="734"/>
      <c r="V118" s="734"/>
      <c r="W118" s="729" t="s">
        <v>664</v>
      </c>
      <c r="X118" s="729"/>
      <c r="Y118" s="729"/>
      <c r="Z118" s="729"/>
      <c r="AA118" s="729"/>
      <c r="AB118" s="729"/>
      <c r="AC118" s="730"/>
      <c r="AD118" s="59"/>
      <c r="AE118" s="59"/>
      <c r="AF118" s="59"/>
      <c r="AG118" s="59"/>
      <c r="AH118" s="59"/>
      <c r="AI118" s="59"/>
      <c r="AJ118" s="59"/>
      <c r="AK118" s="59"/>
      <c r="AL118" s="59"/>
      <c r="AM118" s="59"/>
      <c r="AN118" s="59"/>
      <c r="AO118" s="59"/>
      <c r="AP118" s="59"/>
      <c r="AQ118" s="59"/>
      <c r="AR118" s="59"/>
      <c r="AS118" s="59"/>
      <c r="AT118" s="84"/>
      <c r="AU118" s="310"/>
      <c r="AV118" s="310"/>
      <c r="AW118" s="310"/>
      <c r="AX118" s="310"/>
      <c r="AY118" s="310"/>
      <c r="AZ118" s="310"/>
      <c r="BA118" s="310"/>
      <c r="BB118" s="310"/>
      <c r="BC118" s="310"/>
      <c r="BD118" s="310"/>
      <c r="BE118" s="310"/>
      <c r="BF118" s="310"/>
      <c r="BG118" s="310"/>
      <c r="BH118" s="310"/>
      <c r="BI118" s="310"/>
      <c r="BJ118" s="310"/>
      <c r="BK118" s="310"/>
      <c r="BL118" s="310"/>
      <c r="BM118" s="310"/>
      <c r="BN118" s="310"/>
      <c r="BO118" s="310"/>
      <c r="BP118" s="310"/>
      <c r="BQ118" s="310"/>
      <c r="BR118" s="310"/>
      <c r="BS118" s="310"/>
      <c r="BT118" s="310"/>
      <c r="BU118" s="310"/>
      <c r="BV118" s="310"/>
      <c r="BW118" s="310"/>
    </row>
    <row r="119" spans="1:75" ht="15" customHeight="1">
      <c r="A119" s="59"/>
      <c r="B119" s="59"/>
      <c r="C119" s="59"/>
      <c r="D119" s="712">
        <f t="shared" si="9"/>
        <v>75</v>
      </c>
      <c r="E119" s="713"/>
      <c r="F119" s="714">
        <f t="shared" si="8"/>
      </c>
      <c r="G119" s="714"/>
      <c r="H119" s="714"/>
      <c r="I119" s="715"/>
      <c r="J119" s="716"/>
      <c r="K119" s="716"/>
      <c r="L119" s="716"/>
      <c r="M119" s="716"/>
      <c r="N119" s="717"/>
      <c r="O119" s="718" t="s">
        <v>390</v>
      </c>
      <c r="P119" s="717"/>
      <c r="Q119" s="731" t="s">
        <v>390</v>
      </c>
      <c r="R119" s="731"/>
      <c r="S119" s="732"/>
      <c r="T119" s="733" t="str">
        <f t="shared" si="10"/>
        <v>-</v>
      </c>
      <c r="U119" s="734"/>
      <c r="V119" s="734"/>
      <c r="W119" s="729" t="s">
        <v>664</v>
      </c>
      <c r="X119" s="729"/>
      <c r="Y119" s="729"/>
      <c r="Z119" s="729"/>
      <c r="AA119" s="729"/>
      <c r="AB119" s="729"/>
      <c r="AC119" s="730"/>
      <c r="AD119" s="59"/>
      <c r="AE119" s="59"/>
      <c r="AF119" s="59"/>
      <c r="AG119" s="59"/>
      <c r="AH119" s="59"/>
      <c r="AI119" s="59"/>
      <c r="AJ119" s="59"/>
      <c r="AK119" s="59"/>
      <c r="AL119" s="59"/>
      <c r="AM119" s="59"/>
      <c r="AN119" s="59"/>
      <c r="AO119" s="59"/>
      <c r="AP119" s="59"/>
      <c r="AQ119" s="59"/>
      <c r="AR119" s="59"/>
      <c r="AS119" s="59"/>
      <c r="AT119" s="84"/>
      <c r="AU119" s="310"/>
      <c r="AV119" s="310"/>
      <c r="AW119" s="310"/>
      <c r="AX119" s="310"/>
      <c r="AY119" s="310"/>
      <c r="AZ119" s="310"/>
      <c r="BA119" s="310"/>
      <c r="BB119" s="310"/>
      <c r="BC119" s="310"/>
      <c r="BD119" s="310"/>
      <c r="BE119" s="310"/>
      <c r="BF119" s="310"/>
      <c r="BG119" s="310"/>
      <c r="BH119" s="310"/>
      <c r="BI119" s="310"/>
      <c r="BJ119" s="310"/>
      <c r="BK119" s="310"/>
      <c r="BL119" s="310"/>
      <c r="BM119" s="310"/>
      <c r="BN119" s="310"/>
      <c r="BO119" s="310"/>
      <c r="BP119" s="310"/>
      <c r="BQ119" s="310"/>
      <c r="BR119" s="310"/>
      <c r="BS119" s="310"/>
      <c r="BT119" s="310"/>
      <c r="BU119" s="310"/>
      <c r="BV119" s="310"/>
      <c r="BW119" s="310"/>
    </row>
    <row r="120" spans="1:75" ht="15" customHeight="1">
      <c r="A120" s="59"/>
      <c r="B120" s="59"/>
      <c r="C120" s="59"/>
      <c r="D120" s="712">
        <f t="shared" si="9"/>
        <v>76</v>
      </c>
      <c r="E120" s="713"/>
      <c r="F120" s="714">
        <f t="shared" si="8"/>
      </c>
      <c r="G120" s="714"/>
      <c r="H120" s="714"/>
      <c r="I120" s="715"/>
      <c r="J120" s="716"/>
      <c r="K120" s="716"/>
      <c r="L120" s="716"/>
      <c r="M120" s="716"/>
      <c r="N120" s="717"/>
      <c r="O120" s="718" t="s">
        <v>390</v>
      </c>
      <c r="P120" s="717"/>
      <c r="Q120" s="731" t="s">
        <v>390</v>
      </c>
      <c r="R120" s="731"/>
      <c r="S120" s="732"/>
      <c r="T120" s="733" t="str">
        <f t="shared" si="10"/>
        <v>-</v>
      </c>
      <c r="U120" s="734"/>
      <c r="V120" s="734"/>
      <c r="W120" s="729" t="s">
        <v>664</v>
      </c>
      <c r="X120" s="729"/>
      <c r="Y120" s="729"/>
      <c r="Z120" s="729"/>
      <c r="AA120" s="729"/>
      <c r="AB120" s="729"/>
      <c r="AC120" s="730"/>
      <c r="AD120" s="59"/>
      <c r="AE120" s="59"/>
      <c r="AF120" s="59"/>
      <c r="AG120" s="59"/>
      <c r="AH120" s="59"/>
      <c r="AI120" s="59"/>
      <c r="AJ120" s="59"/>
      <c r="AK120" s="59"/>
      <c r="AL120" s="59"/>
      <c r="AM120" s="59"/>
      <c r="AN120" s="59"/>
      <c r="AO120" s="59"/>
      <c r="AP120" s="59"/>
      <c r="AQ120" s="59"/>
      <c r="AR120" s="59"/>
      <c r="AS120" s="59"/>
      <c r="AT120" s="84"/>
      <c r="AU120" s="310"/>
      <c r="AV120" s="310"/>
      <c r="AW120" s="310"/>
      <c r="AX120" s="310"/>
      <c r="AY120" s="310"/>
      <c r="AZ120" s="310"/>
      <c r="BA120" s="310"/>
      <c r="BB120" s="310"/>
      <c r="BC120" s="310"/>
      <c r="BD120" s="310"/>
      <c r="BE120" s="310"/>
      <c r="BF120" s="310"/>
      <c r="BG120" s="310"/>
      <c r="BH120" s="310"/>
      <c r="BI120" s="310"/>
      <c r="BJ120" s="310"/>
      <c r="BK120" s="310"/>
      <c r="BL120" s="310"/>
      <c r="BM120" s="310"/>
      <c r="BN120" s="310"/>
      <c r="BO120" s="310"/>
      <c r="BP120" s="310"/>
      <c r="BQ120" s="310"/>
      <c r="BR120" s="310"/>
      <c r="BS120" s="310"/>
      <c r="BT120" s="310"/>
      <c r="BU120" s="310"/>
      <c r="BV120" s="310"/>
      <c r="BW120" s="310"/>
    </row>
    <row r="121" spans="1:75" ht="15" customHeight="1">
      <c r="A121" s="59"/>
      <c r="B121" s="59"/>
      <c r="C121" s="59"/>
      <c r="D121" s="712">
        <f t="shared" si="9"/>
        <v>77</v>
      </c>
      <c r="E121" s="713"/>
      <c r="F121" s="714">
        <f t="shared" si="8"/>
      </c>
      <c r="G121" s="714"/>
      <c r="H121" s="714"/>
      <c r="I121" s="715"/>
      <c r="J121" s="716"/>
      <c r="K121" s="716"/>
      <c r="L121" s="716"/>
      <c r="M121" s="716"/>
      <c r="N121" s="717"/>
      <c r="O121" s="718" t="s">
        <v>390</v>
      </c>
      <c r="P121" s="717"/>
      <c r="Q121" s="731" t="s">
        <v>390</v>
      </c>
      <c r="R121" s="731"/>
      <c r="S121" s="732"/>
      <c r="T121" s="733" t="str">
        <f t="shared" si="10"/>
        <v>-</v>
      </c>
      <c r="U121" s="734"/>
      <c r="V121" s="734"/>
      <c r="W121" s="729" t="s">
        <v>664</v>
      </c>
      <c r="X121" s="729"/>
      <c r="Y121" s="729"/>
      <c r="Z121" s="729"/>
      <c r="AA121" s="729"/>
      <c r="AB121" s="729"/>
      <c r="AC121" s="730"/>
      <c r="AD121" s="59"/>
      <c r="AE121" s="59"/>
      <c r="AF121" s="59"/>
      <c r="AG121" s="59"/>
      <c r="AH121" s="59"/>
      <c r="AI121" s="59"/>
      <c r="AJ121" s="59"/>
      <c r="AK121" s="59"/>
      <c r="AL121" s="59"/>
      <c r="AM121" s="59"/>
      <c r="AN121" s="59"/>
      <c r="AO121" s="59"/>
      <c r="AP121" s="59"/>
      <c r="AQ121" s="59"/>
      <c r="AR121" s="59"/>
      <c r="AS121" s="59"/>
      <c r="AT121" s="84"/>
      <c r="AU121" s="310"/>
      <c r="AV121" s="310"/>
      <c r="AW121" s="310"/>
      <c r="AX121" s="310"/>
      <c r="AY121" s="310"/>
      <c r="AZ121" s="310"/>
      <c r="BA121" s="310"/>
      <c r="BB121" s="310"/>
      <c r="BC121" s="310"/>
      <c r="BD121" s="310"/>
      <c r="BE121" s="310"/>
      <c r="BF121" s="310"/>
      <c r="BG121" s="310"/>
      <c r="BH121" s="310"/>
      <c r="BI121" s="310"/>
      <c r="BJ121" s="310"/>
      <c r="BK121" s="310"/>
      <c r="BL121" s="310"/>
      <c r="BM121" s="310"/>
      <c r="BN121" s="310"/>
      <c r="BO121" s="310"/>
      <c r="BP121" s="310"/>
      <c r="BQ121" s="310"/>
      <c r="BR121" s="310"/>
      <c r="BS121" s="310"/>
      <c r="BT121" s="310"/>
      <c r="BU121" s="310"/>
      <c r="BV121" s="310"/>
      <c r="BW121" s="310"/>
    </row>
    <row r="122" spans="1:75" ht="15" customHeight="1">
      <c r="A122" s="59"/>
      <c r="B122" s="59"/>
      <c r="C122" s="59"/>
      <c r="D122" s="712">
        <f t="shared" si="9"/>
        <v>78</v>
      </c>
      <c r="E122" s="713"/>
      <c r="F122" s="714">
        <f t="shared" si="8"/>
      </c>
      <c r="G122" s="714"/>
      <c r="H122" s="714"/>
      <c r="I122" s="715"/>
      <c r="J122" s="716"/>
      <c r="K122" s="716"/>
      <c r="L122" s="716"/>
      <c r="M122" s="716"/>
      <c r="N122" s="717"/>
      <c r="O122" s="718" t="s">
        <v>390</v>
      </c>
      <c r="P122" s="717"/>
      <c r="Q122" s="731" t="s">
        <v>390</v>
      </c>
      <c r="R122" s="731"/>
      <c r="S122" s="732"/>
      <c r="T122" s="733" t="str">
        <f t="shared" si="10"/>
        <v>-</v>
      </c>
      <c r="U122" s="734"/>
      <c r="V122" s="734"/>
      <c r="W122" s="729" t="s">
        <v>664</v>
      </c>
      <c r="X122" s="729"/>
      <c r="Y122" s="729"/>
      <c r="Z122" s="729"/>
      <c r="AA122" s="729"/>
      <c r="AB122" s="729"/>
      <c r="AC122" s="730"/>
      <c r="AD122" s="59"/>
      <c r="AE122" s="59"/>
      <c r="AF122" s="59"/>
      <c r="AG122" s="59"/>
      <c r="AH122" s="59"/>
      <c r="AI122" s="59"/>
      <c r="AJ122" s="59"/>
      <c r="AK122" s="59"/>
      <c r="AL122" s="59"/>
      <c r="AM122" s="59"/>
      <c r="AN122" s="59"/>
      <c r="AO122" s="59"/>
      <c r="AP122" s="59"/>
      <c r="AQ122" s="59"/>
      <c r="AR122" s="59"/>
      <c r="AS122" s="59"/>
      <c r="AT122" s="84"/>
      <c r="AU122" s="310"/>
      <c r="AV122" s="310"/>
      <c r="AW122" s="310"/>
      <c r="AX122" s="310"/>
      <c r="AY122" s="310"/>
      <c r="AZ122" s="310"/>
      <c r="BA122" s="310"/>
      <c r="BB122" s="310"/>
      <c r="BC122" s="310"/>
      <c r="BD122" s="310"/>
      <c r="BE122" s="310"/>
      <c r="BF122" s="310"/>
      <c r="BG122" s="310"/>
      <c r="BH122" s="310"/>
      <c r="BI122" s="310"/>
      <c r="BJ122" s="310"/>
      <c r="BK122" s="310"/>
      <c r="BL122" s="310"/>
      <c r="BM122" s="310"/>
      <c r="BN122" s="310"/>
      <c r="BO122" s="310"/>
      <c r="BP122" s="310"/>
      <c r="BQ122" s="310"/>
      <c r="BR122" s="310"/>
      <c r="BS122" s="310"/>
      <c r="BT122" s="310"/>
      <c r="BU122" s="310"/>
      <c r="BV122" s="310"/>
      <c r="BW122" s="310"/>
    </row>
    <row r="123" spans="1:75" ht="15" customHeight="1">
      <c r="A123" s="59"/>
      <c r="B123" s="59"/>
      <c r="C123" s="59"/>
      <c r="D123" s="712">
        <f t="shared" si="9"/>
        <v>79</v>
      </c>
      <c r="E123" s="713"/>
      <c r="F123" s="714">
        <f t="shared" si="8"/>
      </c>
      <c r="G123" s="714"/>
      <c r="H123" s="714"/>
      <c r="I123" s="715"/>
      <c r="J123" s="716"/>
      <c r="K123" s="716"/>
      <c r="L123" s="716"/>
      <c r="M123" s="716"/>
      <c r="N123" s="717"/>
      <c r="O123" s="718" t="s">
        <v>390</v>
      </c>
      <c r="P123" s="717"/>
      <c r="Q123" s="731" t="s">
        <v>390</v>
      </c>
      <c r="R123" s="731"/>
      <c r="S123" s="732"/>
      <c r="T123" s="733" t="str">
        <f t="shared" si="10"/>
        <v>-</v>
      </c>
      <c r="U123" s="734"/>
      <c r="V123" s="734"/>
      <c r="W123" s="729" t="s">
        <v>664</v>
      </c>
      <c r="X123" s="729"/>
      <c r="Y123" s="729"/>
      <c r="Z123" s="729"/>
      <c r="AA123" s="729"/>
      <c r="AB123" s="729"/>
      <c r="AC123" s="730"/>
      <c r="AD123" s="59"/>
      <c r="AE123" s="59"/>
      <c r="AF123" s="59"/>
      <c r="AG123" s="59"/>
      <c r="AH123" s="59"/>
      <c r="AI123" s="59"/>
      <c r="AJ123" s="59"/>
      <c r="AK123" s="59"/>
      <c r="AL123" s="59"/>
      <c r="AM123" s="59"/>
      <c r="AN123" s="59"/>
      <c r="AO123" s="59"/>
      <c r="AP123" s="59"/>
      <c r="AQ123" s="59"/>
      <c r="AR123" s="59"/>
      <c r="AS123" s="59"/>
      <c r="AT123" s="84"/>
      <c r="AU123" s="310"/>
      <c r="AV123" s="310"/>
      <c r="AW123" s="310"/>
      <c r="AX123" s="310"/>
      <c r="AY123" s="310"/>
      <c r="AZ123" s="310"/>
      <c r="BA123" s="310"/>
      <c r="BB123" s="310"/>
      <c r="BC123" s="310"/>
      <c r="BD123" s="310"/>
      <c r="BE123" s="310"/>
      <c r="BF123" s="310"/>
      <c r="BG123" s="310"/>
      <c r="BH123" s="310"/>
      <c r="BI123" s="310"/>
      <c r="BJ123" s="310"/>
      <c r="BK123" s="310"/>
      <c r="BL123" s="310"/>
      <c r="BM123" s="310"/>
      <c r="BN123" s="310"/>
      <c r="BO123" s="310"/>
      <c r="BP123" s="310"/>
      <c r="BQ123" s="310"/>
      <c r="BR123" s="310"/>
      <c r="BS123" s="310"/>
      <c r="BT123" s="310"/>
      <c r="BU123" s="310"/>
      <c r="BV123" s="310"/>
      <c r="BW123" s="310"/>
    </row>
    <row r="124" spans="1:75" ht="15" customHeight="1">
      <c r="A124" s="59"/>
      <c r="B124" s="59"/>
      <c r="C124" s="59"/>
      <c r="D124" s="712">
        <f t="shared" si="9"/>
        <v>80</v>
      </c>
      <c r="E124" s="713"/>
      <c r="F124" s="714">
        <f t="shared" si="8"/>
      </c>
      <c r="G124" s="714"/>
      <c r="H124" s="714"/>
      <c r="I124" s="715"/>
      <c r="J124" s="716"/>
      <c r="K124" s="716"/>
      <c r="L124" s="716"/>
      <c r="M124" s="716"/>
      <c r="N124" s="717"/>
      <c r="O124" s="718" t="s">
        <v>390</v>
      </c>
      <c r="P124" s="717"/>
      <c r="Q124" s="731" t="s">
        <v>390</v>
      </c>
      <c r="R124" s="731"/>
      <c r="S124" s="732"/>
      <c r="T124" s="733" t="str">
        <f t="shared" si="10"/>
        <v>-</v>
      </c>
      <c r="U124" s="734"/>
      <c r="V124" s="734"/>
      <c r="W124" s="729" t="s">
        <v>664</v>
      </c>
      <c r="X124" s="729"/>
      <c r="Y124" s="729"/>
      <c r="Z124" s="729"/>
      <c r="AA124" s="729"/>
      <c r="AB124" s="729"/>
      <c r="AC124" s="730"/>
      <c r="AD124" s="59"/>
      <c r="AE124" s="59"/>
      <c r="AF124" s="59"/>
      <c r="AG124" s="59"/>
      <c r="AH124" s="59"/>
      <c r="AI124" s="59"/>
      <c r="AJ124" s="59"/>
      <c r="AK124" s="59"/>
      <c r="AL124" s="59"/>
      <c r="AM124" s="59"/>
      <c r="AN124" s="59"/>
      <c r="AO124" s="59"/>
      <c r="AP124" s="59"/>
      <c r="AQ124" s="59"/>
      <c r="AR124" s="59"/>
      <c r="AS124" s="59"/>
      <c r="AT124" s="84"/>
      <c r="AU124" s="310"/>
      <c r="AV124" s="310"/>
      <c r="AW124" s="310"/>
      <c r="AX124" s="310"/>
      <c r="AY124" s="310"/>
      <c r="AZ124" s="310"/>
      <c r="BA124" s="310"/>
      <c r="BB124" s="310"/>
      <c r="BC124" s="310"/>
      <c r="BD124" s="310"/>
      <c r="BE124" s="310"/>
      <c r="BF124" s="310"/>
      <c r="BG124" s="310"/>
      <c r="BH124" s="310"/>
      <c r="BI124" s="310"/>
      <c r="BJ124" s="310"/>
      <c r="BK124" s="310"/>
      <c r="BL124" s="310"/>
      <c r="BM124" s="310"/>
      <c r="BN124" s="310"/>
      <c r="BO124" s="310"/>
      <c r="BP124" s="310"/>
      <c r="BQ124" s="310"/>
      <c r="BR124" s="310"/>
      <c r="BS124" s="310"/>
      <c r="BT124" s="310"/>
      <c r="BU124" s="310"/>
      <c r="BV124" s="310"/>
      <c r="BW124" s="310"/>
    </row>
    <row r="125" spans="1:75" ht="15" customHeight="1">
      <c r="A125" s="59"/>
      <c r="B125" s="59"/>
      <c r="C125" s="59"/>
      <c r="D125" s="712">
        <f t="shared" si="9"/>
        <v>81</v>
      </c>
      <c r="E125" s="713"/>
      <c r="F125" s="714">
        <f t="shared" si="8"/>
      </c>
      <c r="G125" s="714"/>
      <c r="H125" s="714"/>
      <c r="I125" s="715"/>
      <c r="J125" s="716"/>
      <c r="K125" s="716"/>
      <c r="L125" s="716"/>
      <c r="M125" s="716"/>
      <c r="N125" s="717"/>
      <c r="O125" s="718" t="s">
        <v>390</v>
      </c>
      <c r="P125" s="717"/>
      <c r="Q125" s="731" t="s">
        <v>390</v>
      </c>
      <c r="R125" s="731"/>
      <c r="S125" s="732"/>
      <c r="T125" s="733" t="str">
        <f t="shared" si="10"/>
        <v>-</v>
      </c>
      <c r="U125" s="734"/>
      <c r="V125" s="734"/>
      <c r="W125" s="729" t="s">
        <v>664</v>
      </c>
      <c r="X125" s="729"/>
      <c r="Y125" s="729"/>
      <c r="Z125" s="729"/>
      <c r="AA125" s="729"/>
      <c r="AB125" s="729"/>
      <c r="AC125" s="730"/>
      <c r="AD125" s="59"/>
      <c r="AE125" s="59"/>
      <c r="AF125" s="59"/>
      <c r="AG125" s="59"/>
      <c r="AH125" s="59"/>
      <c r="AI125" s="59"/>
      <c r="AJ125" s="59"/>
      <c r="AK125" s="59"/>
      <c r="AL125" s="59"/>
      <c r="AM125" s="59"/>
      <c r="AN125" s="59"/>
      <c r="AO125" s="59"/>
      <c r="AP125" s="59"/>
      <c r="AQ125" s="59"/>
      <c r="AR125" s="59"/>
      <c r="AS125" s="59"/>
      <c r="AT125" s="84"/>
      <c r="AU125" s="310"/>
      <c r="AV125" s="310"/>
      <c r="AW125" s="310"/>
      <c r="AX125" s="310"/>
      <c r="AY125" s="310"/>
      <c r="AZ125" s="310"/>
      <c r="BA125" s="310"/>
      <c r="BB125" s="310"/>
      <c r="BC125" s="310"/>
      <c r="BD125" s="310"/>
      <c r="BE125" s="310"/>
      <c r="BF125" s="310"/>
      <c r="BG125" s="310"/>
      <c r="BH125" s="310"/>
      <c r="BI125" s="310"/>
      <c r="BJ125" s="310"/>
      <c r="BK125" s="310"/>
      <c r="BL125" s="310"/>
      <c r="BM125" s="310"/>
      <c r="BN125" s="310"/>
      <c r="BO125" s="310"/>
      <c r="BP125" s="310"/>
      <c r="BQ125" s="310"/>
      <c r="BR125" s="310"/>
      <c r="BS125" s="310"/>
      <c r="BT125" s="310"/>
      <c r="BU125" s="310"/>
      <c r="BV125" s="310"/>
      <c r="BW125" s="310"/>
    </row>
    <row r="126" spans="1:75" ht="15" customHeight="1">
      <c r="A126" s="59"/>
      <c r="B126" s="59"/>
      <c r="C126" s="59"/>
      <c r="D126" s="712">
        <f t="shared" si="9"/>
        <v>82</v>
      </c>
      <c r="E126" s="713"/>
      <c r="F126" s="714">
        <f t="shared" si="8"/>
      </c>
      <c r="G126" s="714"/>
      <c r="H126" s="714"/>
      <c r="I126" s="715"/>
      <c r="J126" s="716"/>
      <c r="K126" s="716"/>
      <c r="L126" s="716"/>
      <c r="M126" s="716"/>
      <c r="N126" s="717"/>
      <c r="O126" s="718" t="s">
        <v>390</v>
      </c>
      <c r="P126" s="717"/>
      <c r="Q126" s="731" t="s">
        <v>390</v>
      </c>
      <c r="R126" s="731"/>
      <c r="S126" s="732"/>
      <c r="T126" s="733" t="str">
        <f t="shared" si="10"/>
        <v>-</v>
      </c>
      <c r="U126" s="734"/>
      <c r="V126" s="734"/>
      <c r="W126" s="729" t="s">
        <v>664</v>
      </c>
      <c r="X126" s="729"/>
      <c r="Y126" s="729"/>
      <c r="Z126" s="729"/>
      <c r="AA126" s="729"/>
      <c r="AB126" s="729"/>
      <c r="AC126" s="730"/>
      <c r="AD126" s="59"/>
      <c r="AE126" s="59"/>
      <c r="AF126" s="59"/>
      <c r="AG126" s="59"/>
      <c r="AH126" s="59"/>
      <c r="AI126" s="59"/>
      <c r="AJ126" s="59"/>
      <c r="AK126" s="59"/>
      <c r="AL126" s="59"/>
      <c r="AM126" s="59"/>
      <c r="AN126" s="59"/>
      <c r="AO126" s="59"/>
      <c r="AP126" s="59"/>
      <c r="AQ126" s="59"/>
      <c r="AR126" s="59"/>
      <c r="AS126" s="59"/>
      <c r="AT126" s="84"/>
      <c r="AU126" s="310"/>
      <c r="AV126" s="310"/>
      <c r="AW126" s="310"/>
      <c r="AX126" s="310"/>
      <c r="AY126" s="310"/>
      <c r="AZ126" s="310"/>
      <c r="BA126" s="310"/>
      <c r="BB126" s="310"/>
      <c r="BC126" s="310"/>
      <c r="BD126" s="310"/>
      <c r="BE126" s="310"/>
      <c r="BF126" s="310"/>
      <c r="BG126" s="310"/>
      <c r="BH126" s="310"/>
      <c r="BI126" s="310"/>
      <c r="BJ126" s="310"/>
      <c r="BK126" s="310"/>
      <c r="BL126" s="310"/>
      <c r="BM126" s="310"/>
      <c r="BN126" s="310"/>
      <c r="BO126" s="310"/>
      <c r="BP126" s="310"/>
      <c r="BQ126" s="310"/>
      <c r="BR126" s="310"/>
      <c r="BS126" s="310"/>
      <c r="BT126" s="310"/>
      <c r="BU126" s="310"/>
      <c r="BV126" s="310"/>
      <c r="BW126" s="310"/>
    </row>
    <row r="127" spans="1:75" ht="15" customHeight="1">
      <c r="A127" s="59"/>
      <c r="B127" s="59"/>
      <c r="C127" s="59"/>
      <c r="D127" s="712">
        <f t="shared" si="9"/>
        <v>83</v>
      </c>
      <c r="E127" s="713"/>
      <c r="F127" s="714">
        <f t="shared" si="8"/>
      </c>
      <c r="G127" s="714"/>
      <c r="H127" s="714"/>
      <c r="I127" s="715"/>
      <c r="J127" s="716"/>
      <c r="K127" s="716"/>
      <c r="L127" s="716"/>
      <c r="M127" s="716"/>
      <c r="N127" s="717"/>
      <c r="O127" s="718" t="s">
        <v>390</v>
      </c>
      <c r="P127" s="717"/>
      <c r="Q127" s="731" t="s">
        <v>390</v>
      </c>
      <c r="R127" s="731"/>
      <c r="S127" s="732"/>
      <c r="T127" s="733" t="str">
        <f t="shared" si="10"/>
        <v>-</v>
      </c>
      <c r="U127" s="734"/>
      <c r="V127" s="734"/>
      <c r="W127" s="729" t="s">
        <v>664</v>
      </c>
      <c r="X127" s="729"/>
      <c r="Y127" s="729"/>
      <c r="Z127" s="729"/>
      <c r="AA127" s="729"/>
      <c r="AB127" s="729"/>
      <c r="AC127" s="730"/>
      <c r="AD127" s="59"/>
      <c r="AE127" s="59"/>
      <c r="AF127" s="59"/>
      <c r="AG127" s="59"/>
      <c r="AH127" s="59"/>
      <c r="AI127" s="59"/>
      <c r="AJ127" s="59"/>
      <c r="AK127" s="59"/>
      <c r="AL127" s="59"/>
      <c r="AM127" s="59"/>
      <c r="AN127" s="59"/>
      <c r="AO127" s="59"/>
      <c r="AP127" s="59"/>
      <c r="AQ127" s="59"/>
      <c r="AR127" s="59"/>
      <c r="AS127" s="59"/>
      <c r="AT127" s="84"/>
      <c r="AU127" s="310"/>
      <c r="AV127" s="310"/>
      <c r="AW127" s="310"/>
      <c r="AX127" s="310"/>
      <c r="AY127" s="310"/>
      <c r="AZ127" s="310"/>
      <c r="BA127" s="310"/>
      <c r="BB127" s="310"/>
      <c r="BC127" s="310"/>
      <c r="BD127" s="310"/>
      <c r="BE127" s="310"/>
      <c r="BF127" s="310"/>
      <c r="BG127" s="310"/>
      <c r="BH127" s="310"/>
      <c r="BI127" s="310"/>
      <c r="BJ127" s="310"/>
      <c r="BK127" s="310"/>
      <c r="BL127" s="310"/>
      <c r="BM127" s="310"/>
      <c r="BN127" s="310"/>
      <c r="BO127" s="310"/>
      <c r="BP127" s="310"/>
      <c r="BQ127" s="310"/>
      <c r="BR127" s="310"/>
      <c r="BS127" s="310"/>
      <c r="BT127" s="310"/>
      <c r="BU127" s="310"/>
      <c r="BV127" s="310"/>
      <c r="BW127" s="310"/>
    </row>
    <row r="128" spans="1:75" ht="15" customHeight="1">
      <c r="A128" s="59"/>
      <c r="B128" s="59"/>
      <c r="C128" s="59"/>
      <c r="D128" s="712">
        <f t="shared" si="9"/>
        <v>84</v>
      </c>
      <c r="E128" s="713"/>
      <c r="F128" s="714">
        <f t="shared" si="8"/>
      </c>
      <c r="G128" s="714"/>
      <c r="H128" s="714"/>
      <c r="I128" s="715"/>
      <c r="J128" s="716"/>
      <c r="K128" s="716"/>
      <c r="L128" s="716"/>
      <c r="M128" s="716"/>
      <c r="N128" s="717"/>
      <c r="O128" s="718" t="s">
        <v>390</v>
      </c>
      <c r="P128" s="717"/>
      <c r="Q128" s="731" t="s">
        <v>390</v>
      </c>
      <c r="R128" s="731"/>
      <c r="S128" s="732"/>
      <c r="T128" s="733" t="str">
        <f t="shared" si="10"/>
        <v>-</v>
      </c>
      <c r="U128" s="734"/>
      <c r="V128" s="734"/>
      <c r="W128" s="729" t="s">
        <v>664</v>
      </c>
      <c r="X128" s="729"/>
      <c r="Y128" s="729"/>
      <c r="Z128" s="729"/>
      <c r="AA128" s="729"/>
      <c r="AB128" s="729"/>
      <c r="AC128" s="730"/>
      <c r="AD128" s="59"/>
      <c r="AE128" s="59"/>
      <c r="AF128" s="59"/>
      <c r="AG128" s="59"/>
      <c r="AH128" s="59"/>
      <c r="AI128" s="59"/>
      <c r="AJ128" s="59"/>
      <c r="AK128" s="59"/>
      <c r="AL128" s="59"/>
      <c r="AM128" s="59"/>
      <c r="AN128" s="59"/>
      <c r="AO128" s="59"/>
      <c r="AP128" s="59"/>
      <c r="AQ128" s="59"/>
      <c r="AR128" s="59"/>
      <c r="AS128" s="59"/>
      <c r="AT128" s="84"/>
      <c r="AU128" s="310"/>
      <c r="AV128" s="310"/>
      <c r="AW128" s="310"/>
      <c r="AX128" s="310"/>
      <c r="AY128" s="310"/>
      <c r="AZ128" s="310"/>
      <c r="BA128" s="310"/>
      <c r="BB128" s="310"/>
      <c r="BC128" s="310"/>
      <c r="BD128" s="310"/>
      <c r="BE128" s="310"/>
      <c r="BF128" s="310"/>
      <c r="BG128" s="310"/>
      <c r="BH128" s="310"/>
      <c r="BI128" s="310"/>
      <c r="BJ128" s="310"/>
      <c r="BK128" s="310"/>
      <c r="BL128" s="310"/>
      <c r="BM128" s="310"/>
      <c r="BN128" s="310"/>
      <c r="BO128" s="310"/>
      <c r="BP128" s="310"/>
      <c r="BQ128" s="310"/>
      <c r="BR128" s="310"/>
      <c r="BS128" s="310"/>
      <c r="BT128" s="310"/>
      <c r="BU128" s="310"/>
      <c r="BV128" s="310"/>
      <c r="BW128" s="310"/>
    </row>
    <row r="129" spans="1:75" ht="15" customHeight="1">
      <c r="A129" s="59"/>
      <c r="B129" s="59"/>
      <c r="C129" s="59"/>
      <c r="D129" s="712">
        <f t="shared" si="9"/>
        <v>85</v>
      </c>
      <c r="E129" s="713"/>
      <c r="F129" s="714">
        <f t="shared" si="8"/>
      </c>
      <c r="G129" s="714"/>
      <c r="H129" s="714"/>
      <c r="I129" s="715"/>
      <c r="J129" s="716"/>
      <c r="K129" s="716"/>
      <c r="L129" s="716"/>
      <c r="M129" s="716"/>
      <c r="N129" s="717"/>
      <c r="O129" s="718" t="s">
        <v>390</v>
      </c>
      <c r="P129" s="717"/>
      <c r="Q129" s="731" t="s">
        <v>390</v>
      </c>
      <c r="R129" s="731"/>
      <c r="S129" s="732"/>
      <c r="T129" s="733" t="str">
        <f t="shared" si="10"/>
        <v>-</v>
      </c>
      <c r="U129" s="734"/>
      <c r="V129" s="734"/>
      <c r="W129" s="729" t="s">
        <v>664</v>
      </c>
      <c r="X129" s="729"/>
      <c r="Y129" s="729"/>
      <c r="Z129" s="729"/>
      <c r="AA129" s="729"/>
      <c r="AB129" s="729"/>
      <c r="AC129" s="730"/>
      <c r="AD129" s="59"/>
      <c r="AE129" s="59"/>
      <c r="AF129" s="59"/>
      <c r="AG129" s="59"/>
      <c r="AH129" s="59"/>
      <c r="AI129" s="59"/>
      <c r="AJ129" s="59"/>
      <c r="AK129" s="59"/>
      <c r="AL129" s="59"/>
      <c r="AM129" s="59"/>
      <c r="AN129" s="59"/>
      <c r="AO129" s="59"/>
      <c r="AP129" s="59"/>
      <c r="AQ129" s="59"/>
      <c r="AR129" s="59"/>
      <c r="AS129" s="59"/>
      <c r="AT129" s="84"/>
      <c r="AU129" s="310"/>
      <c r="AV129" s="310"/>
      <c r="AW129" s="310"/>
      <c r="AX129" s="310"/>
      <c r="AY129" s="310"/>
      <c r="AZ129" s="310"/>
      <c r="BA129" s="310"/>
      <c r="BB129" s="310"/>
      <c r="BC129" s="310"/>
      <c r="BD129" s="310"/>
      <c r="BE129" s="310"/>
      <c r="BF129" s="310"/>
      <c r="BG129" s="310"/>
      <c r="BH129" s="310"/>
      <c r="BI129" s="310"/>
      <c r="BJ129" s="310"/>
      <c r="BK129" s="310"/>
      <c r="BL129" s="310"/>
      <c r="BM129" s="310"/>
      <c r="BN129" s="310"/>
      <c r="BO129" s="310"/>
      <c r="BP129" s="310"/>
      <c r="BQ129" s="310"/>
      <c r="BR129" s="310"/>
      <c r="BS129" s="310"/>
      <c r="BT129" s="310"/>
      <c r="BU129" s="310"/>
      <c r="BV129" s="310"/>
      <c r="BW129" s="310"/>
    </row>
    <row r="130" spans="1:75" ht="15" customHeight="1">
      <c r="A130" s="59"/>
      <c r="B130" s="59"/>
      <c r="C130" s="59"/>
      <c r="D130" s="712">
        <f t="shared" si="9"/>
        <v>86</v>
      </c>
      <c r="E130" s="713"/>
      <c r="F130" s="714">
        <f t="shared" si="8"/>
      </c>
      <c r="G130" s="714"/>
      <c r="H130" s="714"/>
      <c r="I130" s="715"/>
      <c r="J130" s="716"/>
      <c r="K130" s="716"/>
      <c r="L130" s="716"/>
      <c r="M130" s="716"/>
      <c r="N130" s="717"/>
      <c r="O130" s="718" t="s">
        <v>390</v>
      </c>
      <c r="P130" s="717"/>
      <c r="Q130" s="731" t="s">
        <v>390</v>
      </c>
      <c r="R130" s="731"/>
      <c r="S130" s="732"/>
      <c r="T130" s="733" t="str">
        <f t="shared" si="10"/>
        <v>-</v>
      </c>
      <c r="U130" s="734"/>
      <c r="V130" s="734"/>
      <c r="W130" s="729" t="s">
        <v>664</v>
      </c>
      <c r="X130" s="729"/>
      <c r="Y130" s="729"/>
      <c r="Z130" s="729"/>
      <c r="AA130" s="729"/>
      <c r="AB130" s="729"/>
      <c r="AC130" s="730"/>
      <c r="AD130" s="59"/>
      <c r="AE130" s="59"/>
      <c r="AF130" s="59"/>
      <c r="AG130" s="59"/>
      <c r="AH130" s="59"/>
      <c r="AI130" s="59"/>
      <c r="AJ130" s="59"/>
      <c r="AK130" s="59"/>
      <c r="AL130" s="59"/>
      <c r="AM130" s="59"/>
      <c r="AN130" s="59"/>
      <c r="AO130" s="59"/>
      <c r="AP130" s="59"/>
      <c r="AQ130" s="59"/>
      <c r="AR130" s="59"/>
      <c r="AS130" s="59"/>
      <c r="AT130" s="84"/>
      <c r="AU130" s="310"/>
      <c r="AV130" s="310"/>
      <c r="AW130" s="310"/>
      <c r="AX130" s="310"/>
      <c r="AY130" s="310"/>
      <c r="AZ130" s="310"/>
      <c r="BA130" s="310"/>
      <c r="BB130" s="310"/>
      <c r="BC130" s="310"/>
      <c r="BD130" s="310"/>
      <c r="BE130" s="310"/>
      <c r="BF130" s="310"/>
      <c r="BG130" s="310"/>
      <c r="BH130" s="310"/>
      <c r="BI130" s="310"/>
      <c r="BJ130" s="310"/>
      <c r="BK130" s="310"/>
      <c r="BL130" s="310"/>
      <c r="BM130" s="310"/>
      <c r="BN130" s="310"/>
      <c r="BO130" s="310"/>
      <c r="BP130" s="310"/>
      <c r="BQ130" s="310"/>
      <c r="BR130" s="310"/>
      <c r="BS130" s="310"/>
      <c r="BT130" s="310"/>
      <c r="BU130" s="310"/>
      <c r="BV130" s="310"/>
      <c r="BW130" s="310"/>
    </row>
    <row r="131" spans="1:75" ht="15" customHeight="1">
      <c r="A131" s="59"/>
      <c r="B131" s="59"/>
      <c r="C131" s="59"/>
      <c r="D131" s="712">
        <f t="shared" si="9"/>
        <v>87</v>
      </c>
      <c r="E131" s="713"/>
      <c r="F131" s="714">
        <f t="shared" si="8"/>
      </c>
      <c r="G131" s="714"/>
      <c r="H131" s="714"/>
      <c r="I131" s="715"/>
      <c r="J131" s="716"/>
      <c r="K131" s="716"/>
      <c r="L131" s="716"/>
      <c r="M131" s="716"/>
      <c r="N131" s="717"/>
      <c r="O131" s="718" t="s">
        <v>390</v>
      </c>
      <c r="P131" s="717"/>
      <c r="Q131" s="731" t="s">
        <v>390</v>
      </c>
      <c r="R131" s="731"/>
      <c r="S131" s="732"/>
      <c r="T131" s="733" t="str">
        <f t="shared" si="10"/>
        <v>-</v>
      </c>
      <c r="U131" s="734"/>
      <c r="V131" s="734"/>
      <c r="W131" s="729" t="s">
        <v>664</v>
      </c>
      <c r="X131" s="729"/>
      <c r="Y131" s="729"/>
      <c r="Z131" s="729"/>
      <c r="AA131" s="729"/>
      <c r="AB131" s="729"/>
      <c r="AC131" s="730"/>
      <c r="AD131" s="59"/>
      <c r="AE131" s="59"/>
      <c r="AF131" s="59"/>
      <c r="AG131" s="59"/>
      <c r="AH131" s="59"/>
      <c r="AI131" s="59"/>
      <c r="AJ131" s="59"/>
      <c r="AK131" s="59"/>
      <c r="AL131" s="59"/>
      <c r="AM131" s="59"/>
      <c r="AN131" s="59"/>
      <c r="AO131" s="59"/>
      <c r="AP131" s="59"/>
      <c r="AQ131" s="59"/>
      <c r="AR131" s="59"/>
      <c r="AS131" s="59"/>
      <c r="AT131" s="84"/>
      <c r="AU131" s="310"/>
      <c r="AV131" s="310"/>
      <c r="AW131" s="310"/>
      <c r="AX131" s="310"/>
      <c r="AY131" s="310"/>
      <c r="AZ131" s="310"/>
      <c r="BA131" s="310"/>
      <c r="BB131" s="310"/>
      <c r="BC131" s="310"/>
      <c r="BD131" s="310"/>
      <c r="BE131" s="310"/>
      <c r="BF131" s="310"/>
      <c r="BG131" s="310"/>
      <c r="BH131" s="310"/>
      <c r="BI131" s="310"/>
      <c r="BJ131" s="310"/>
      <c r="BK131" s="310"/>
      <c r="BL131" s="310"/>
      <c r="BM131" s="310"/>
      <c r="BN131" s="310"/>
      <c r="BO131" s="310"/>
      <c r="BP131" s="310"/>
      <c r="BQ131" s="310"/>
      <c r="BR131" s="310"/>
      <c r="BS131" s="310"/>
      <c r="BT131" s="310"/>
      <c r="BU131" s="310"/>
      <c r="BV131" s="310"/>
      <c r="BW131" s="310"/>
    </row>
    <row r="132" spans="1:75" ht="15" customHeight="1">
      <c r="A132" s="59"/>
      <c r="B132" s="59"/>
      <c r="C132" s="59"/>
      <c r="D132" s="712">
        <f t="shared" si="9"/>
        <v>88</v>
      </c>
      <c r="E132" s="713"/>
      <c r="F132" s="714">
        <f t="shared" si="8"/>
      </c>
      <c r="G132" s="714"/>
      <c r="H132" s="714"/>
      <c r="I132" s="715"/>
      <c r="J132" s="716"/>
      <c r="K132" s="716"/>
      <c r="L132" s="716"/>
      <c r="M132" s="716"/>
      <c r="N132" s="717"/>
      <c r="O132" s="718" t="s">
        <v>390</v>
      </c>
      <c r="P132" s="717"/>
      <c r="Q132" s="731" t="s">
        <v>390</v>
      </c>
      <c r="R132" s="731"/>
      <c r="S132" s="732"/>
      <c r="T132" s="733" t="str">
        <f t="shared" si="10"/>
        <v>-</v>
      </c>
      <c r="U132" s="734"/>
      <c r="V132" s="734"/>
      <c r="W132" s="729" t="s">
        <v>664</v>
      </c>
      <c r="X132" s="729"/>
      <c r="Y132" s="729"/>
      <c r="Z132" s="729"/>
      <c r="AA132" s="729"/>
      <c r="AB132" s="729"/>
      <c r="AC132" s="730"/>
      <c r="AD132" s="59"/>
      <c r="AE132" s="59"/>
      <c r="AF132" s="59"/>
      <c r="AG132" s="59"/>
      <c r="AH132" s="59"/>
      <c r="AI132" s="59"/>
      <c r="AJ132" s="59"/>
      <c r="AK132" s="59"/>
      <c r="AL132" s="59"/>
      <c r="AM132" s="59"/>
      <c r="AN132" s="59"/>
      <c r="AO132" s="59"/>
      <c r="AP132" s="59"/>
      <c r="AQ132" s="59"/>
      <c r="AR132" s="59"/>
      <c r="AS132" s="59"/>
      <c r="AT132" s="84"/>
      <c r="AU132" s="310"/>
      <c r="AV132" s="310"/>
      <c r="AW132" s="310"/>
      <c r="AX132" s="310"/>
      <c r="AY132" s="310"/>
      <c r="AZ132" s="310"/>
      <c r="BA132" s="310"/>
      <c r="BB132" s="310"/>
      <c r="BC132" s="310"/>
      <c r="BD132" s="310"/>
      <c r="BE132" s="310"/>
      <c r="BF132" s="310"/>
      <c r="BG132" s="310"/>
      <c r="BH132" s="310"/>
      <c r="BI132" s="310"/>
      <c r="BJ132" s="310"/>
      <c r="BK132" s="310"/>
      <c r="BL132" s="310"/>
      <c r="BM132" s="310"/>
      <c r="BN132" s="310"/>
      <c r="BO132" s="310"/>
      <c r="BP132" s="310"/>
      <c r="BQ132" s="310"/>
      <c r="BR132" s="310"/>
      <c r="BS132" s="310"/>
      <c r="BT132" s="310"/>
      <c r="BU132" s="310"/>
      <c r="BV132" s="310"/>
      <c r="BW132" s="310"/>
    </row>
    <row r="133" spans="1:75" ht="15" customHeight="1">
      <c r="A133" s="59"/>
      <c r="B133" s="59"/>
      <c r="C133" s="59"/>
      <c r="D133" s="712">
        <f t="shared" si="9"/>
        <v>89</v>
      </c>
      <c r="E133" s="713"/>
      <c r="F133" s="714">
        <f t="shared" si="8"/>
      </c>
      <c r="G133" s="714"/>
      <c r="H133" s="714"/>
      <c r="I133" s="715"/>
      <c r="J133" s="716"/>
      <c r="K133" s="716"/>
      <c r="L133" s="716"/>
      <c r="M133" s="716"/>
      <c r="N133" s="717"/>
      <c r="O133" s="718" t="s">
        <v>390</v>
      </c>
      <c r="P133" s="717"/>
      <c r="Q133" s="731" t="s">
        <v>390</v>
      </c>
      <c r="R133" s="731"/>
      <c r="S133" s="732"/>
      <c r="T133" s="733" t="str">
        <f t="shared" si="10"/>
        <v>-</v>
      </c>
      <c r="U133" s="734"/>
      <c r="V133" s="734"/>
      <c r="W133" s="729" t="s">
        <v>664</v>
      </c>
      <c r="X133" s="729"/>
      <c r="Y133" s="729"/>
      <c r="Z133" s="729"/>
      <c r="AA133" s="729"/>
      <c r="AB133" s="729"/>
      <c r="AC133" s="730"/>
      <c r="AD133" s="59"/>
      <c r="AE133" s="59"/>
      <c r="AF133" s="59"/>
      <c r="AG133" s="59"/>
      <c r="AH133" s="59"/>
      <c r="AI133" s="59"/>
      <c r="AJ133" s="59"/>
      <c r="AK133" s="59"/>
      <c r="AL133" s="59"/>
      <c r="AM133" s="59"/>
      <c r="AN133" s="59"/>
      <c r="AO133" s="59"/>
      <c r="AP133" s="59"/>
      <c r="AQ133" s="59"/>
      <c r="AR133" s="59"/>
      <c r="AS133" s="59"/>
      <c r="AT133" s="84"/>
      <c r="AU133" s="310"/>
      <c r="AV133" s="310"/>
      <c r="AW133" s="310"/>
      <c r="AX133" s="310"/>
      <c r="AY133" s="310"/>
      <c r="AZ133" s="310"/>
      <c r="BA133" s="310"/>
      <c r="BB133" s="310"/>
      <c r="BC133" s="310"/>
      <c r="BD133" s="310"/>
      <c r="BE133" s="310"/>
      <c r="BF133" s="310"/>
      <c r="BG133" s="310"/>
      <c r="BH133" s="310"/>
      <c r="BI133" s="310"/>
      <c r="BJ133" s="310"/>
      <c r="BK133" s="310"/>
      <c r="BL133" s="310"/>
      <c r="BM133" s="310"/>
      <c r="BN133" s="310"/>
      <c r="BO133" s="310"/>
      <c r="BP133" s="310"/>
      <c r="BQ133" s="310"/>
      <c r="BR133" s="310"/>
      <c r="BS133" s="310"/>
      <c r="BT133" s="310"/>
      <c r="BU133" s="310"/>
      <c r="BV133" s="310"/>
      <c r="BW133" s="310"/>
    </row>
    <row r="134" spans="1:75" ht="15" customHeight="1">
      <c r="A134" s="59"/>
      <c r="B134" s="59"/>
      <c r="C134" s="59"/>
      <c r="D134" s="712">
        <f t="shared" si="9"/>
        <v>90</v>
      </c>
      <c r="E134" s="713"/>
      <c r="F134" s="714">
        <f t="shared" si="8"/>
      </c>
      <c r="G134" s="714"/>
      <c r="H134" s="714"/>
      <c r="I134" s="715"/>
      <c r="J134" s="716"/>
      <c r="K134" s="716"/>
      <c r="L134" s="716"/>
      <c r="M134" s="716"/>
      <c r="N134" s="717"/>
      <c r="O134" s="718" t="s">
        <v>390</v>
      </c>
      <c r="P134" s="717"/>
      <c r="Q134" s="731" t="s">
        <v>390</v>
      </c>
      <c r="R134" s="731"/>
      <c r="S134" s="732"/>
      <c r="T134" s="733" t="str">
        <f t="shared" si="10"/>
        <v>-</v>
      </c>
      <c r="U134" s="734"/>
      <c r="V134" s="734"/>
      <c r="W134" s="729" t="s">
        <v>664</v>
      </c>
      <c r="X134" s="729"/>
      <c r="Y134" s="729"/>
      <c r="Z134" s="729"/>
      <c r="AA134" s="729"/>
      <c r="AB134" s="729"/>
      <c r="AC134" s="730"/>
      <c r="AD134" s="59"/>
      <c r="AE134" s="59"/>
      <c r="AF134" s="59"/>
      <c r="AG134" s="59"/>
      <c r="AH134" s="59"/>
      <c r="AI134" s="59"/>
      <c r="AJ134" s="59"/>
      <c r="AK134" s="59"/>
      <c r="AL134" s="59"/>
      <c r="AM134" s="59"/>
      <c r="AN134" s="59"/>
      <c r="AO134" s="59"/>
      <c r="AP134" s="59"/>
      <c r="AQ134" s="59"/>
      <c r="AR134" s="59"/>
      <c r="AS134" s="59"/>
      <c r="AT134" s="84"/>
      <c r="AU134" s="310"/>
      <c r="AV134" s="310"/>
      <c r="AW134" s="310"/>
      <c r="AX134" s="310"/>
      <c r="AY134" s="310"/>
      <c r="AZ134" s="310"/>
      <c r="BA134" s="310"/>
      <c r="BB134" s="310"/>
      <c r="BC134" s="310"/>
      <c r="BD134" s="310"/>
      <c r="BE134" s="310"/>
      <c r="BF134" s="310"/>
      <c r="BG134" s="310"/>
      <c r="BH134" s="310"/>
      <c r="BI134" s="310"/>
      <c r="BJ134" s="310"/>
      <c r="BK134" s="310"/>
      <c r="BL134" s="310"/>
      <c r="BM134" s="310"/>
      <c r="BN134" s="310"/>
      <c r="BO134" s="310"/>
      <c r="BP134" s="310"/>
      <c r="BQ134" s="310"/>
      <c r="BR134" s="310"/>
      <c r="BS134" s="310"/>
      <c r="BT134" s="310"/>
      <c r="BU134" s="310"/>
      <c r="BV134" s="310"/>
      <c r="BW134" s="310"/>
    </row>
    <row r="135" spans="1:75" ht="15" customHeight="1">
      <c r="A135" s="59"/>
      <c r="B135" s="59"/>
      <c r="C135" s="59"/>
      <c r="D135" s="712">
        <f t="shared" si="9"/>
        <v>91</v>
      </c>
      <c r="E135" s="713"/>
      <c r="F135" s="714">
        <f t="shared" si="8"/>
      </c>
      <c r="G135" s="714"/>
      <c r="H135" s="714"/>
      <c r="I135" s="715"/>
      <c r="J135" s="716"/>
      <c r="K135" s="716"/>
      <c r="L135" s="716"/>
      <c r="M135" s="716"/>
      <c r="N135" s="717"/>
      <c r="O135" s="718" t="s">
        <v>390</v>
      </c>
      <c r="P135" s="717"/>
      <c r="Q135" s="731" t="s">
        <v>390</v>
      </c>
      <c r="R135" s="731"/>
      <c r="S135" s="732"/>
      <c r="T135" s="733" t="str">
        <f t="shared" si="10"/>
        <v>-</v>
      </c>
      <c r="U135" s="734"/>
      <c r="V135" s="734"/>
      <c r="W135" s="729" t="s">
        <v>664</v>
      </c>
      <c r="X135" s="729"/>
      <c r="Y135" s="729"/>
      <c r="Z135" s="729"/>
      <c r="AA135" s="729"/>
      <c r="AB135" s="729"/>
      <c r="AC135" s="730"/>
      <c r="AD135" s="59"/>
      <c r="AE135" s="59"/>
      <c r="AF135" s="59"/>
      <c r="AG135" s="59"/>
      <c r="AH135" s="59"/>
      <c r="AI135" s="59"/>
      <c r="AJ135" s="59"/>
      <c r="AK135" s="59"/>
      <c r="AL135" s="59"/>
      <c r="AM135" s="59"/>
      <c r="AN135" s="59"/>
      <c r="AO135" s="59"/>
      <c r="AP135" s="59"/>
      <c r="AQ135" s="59"/>
      <c r="AR135" s="59"/>
      <c r="AS135" s="59"/>
      <c r="AT135" s="84"/>
      <c r="AU135" s="310"/>
      <c r="AV135" s="310"/>
      <c r="AW135" s="310"/>
      <c r="AX135" s="310"/>
      <c r="AY135" s="310"/>
      <c r="AZ135" s="310"/>
      <c r="BA135" s="310"/>
      <c r="BB135" s="310"/>
      <c r="BC135" s="310"/>
      <c r="BD135" s="310"/>
      <c r="BE135" s="310"/>
      <c r="BF135" s="310"/>
      <c r="BG135" s="310"/>
      <c r="BH135" s="310"/>
      <c r="BI135" s="310"/>
      <c r="BJ135" s="310"/>
      <c r="BK135" s="310"/>
      <c r="BL135" s="310"/>
      <c r="BM135" s="310"/>
      <c r="BN135" s="310"/>
      <c r="BO135" s="310"/>
      <c r="BP135" s="310"/>
      <c r="BQ135" s="310"/>
      <c r="BR135" s="310"/>
      <c r="BS135" s="310"/>
      <c r="BT135" s="310"/>
      <c r="BU135" s="310"/>
      <c r="BV135" s="310"/>
      <c r="BW135" s="310"/>
    </row>
    <row r="136" spans="1:75" ht="15" customHeight="1">
      <c r="A136" s="59"/>
      <c r="B136" s="59"/>
      <c r="C136" s="59"/>
      <c r="D136" s="712">
        <f t="shared" si="9"/>
        <v>92</v>
      </c>
      <c r="E136" s="713"/>
      <c r="F136" s="714">
        <f t="shared" si="8"/>
      </c>
      <c r="G136" s="714"/>
      <c r="H136" s="714"/>
      <c r="I136" s="715"/>
      <c r="J136" s="716"/>
      <c r="K136" s="716"/>
      <c r="L136" s="716"/>
      <c r="M136" s="716"/>
      <c r="N136" s="717"/>
      <c r="O136" s="718" t="s">
        <v>390</v>
      </c>
      <c r="P136" s="717"/>
      <c r="Q136" s="731" t="s">
        <v>390</v>
      </c>
      <c r="R136" s="731"/>
      <c r="S136" s="732"/>
      <c r="T136" s="733" t="str">
        <f t="shared" si="10"/>
        <v>-</v>
      </c>
      <c r="U136" s="734"/>
      <c r="V136" s="734"/>
      <c r="W136" s="729" t="s">
        <v>664</v>
      </c>
      <c r="X136" s="729"/>
      <c r="Y136" s="729"/>
      <c r="Z136" s="729"/>
      <c r="AA136" s="729"/>
      <c r="AB136" s="729"/>
      <c r="AC136" s="730"/>
      <c r="AD136" s="59"/>
      <c r="AE136" s="59"/>
      <c r="AF136" s="59"/>
      <c r="AG136" s="59"/>
      <c r="AH136" s="59"/>
      <c r="AI136" s="59"/>
      <c r="AJ136" s="59"/>
      <c r="AK136" s="59"/>
      <c r="AL136" s="59"/>
      <c r="AM136" s="59"/>
      <c r="AN136" s="59"/>
      <c r="AO136" s="59"/>
      <c r="AP136" s="59"/>
      <c r="AQ136" s="59"/>
      <c r="AR136" s="59"/>
      <c r="AS136" s="59"/>
      <c r="AT136" s="84"/>
      <c r="AU136" s="310"/>
      <c r="AV136" s="310"/>
      <c r="AW136" s="310"/>
      <c r="AX136" s="310"/>
      <c r="AY136" s="310"/>
      <c r="AZ136" s="310"/>
      <c r="BA136" s="310"/>
      <c r="BB136" s="310"/>
      <c r="BC136" s="310"/>
      <c r="BD136" s="310"/>
      <c r="BE136" s="310"/>
      <c r="BF136" s="310"/>
      <c r="BG136" s="310"/>
      <c r="BH136" s="310"/>
      <c r="BI136" s="310"/>
      <c r="BJ136" s="310"/>
      <c r="BK136" s="310"/>
      <c r="BL136" s="310"/>
      <c r="BM136" s="310"/>
      <c r="BN136" s="310"/>
      <c r="BO136" s="310"/>
      <c r="BP136" s="310"/>
      <c r="BQ136" s="310"/>
      <c r="BR136" s="310"/>
      <c r="BS136" s="310"/>
      <c r="BT136" s="310"/>
      <c r="BU136" s="310"/>
      <c r="BV136" s="310"/>
      <c r="BW136" s="310"/>
    </row>
    <row r="137" spans="1:75" ht="15" customHeight="1">
      <c r="A137" s="59"/>
      <c r="B137" s="59"/>
      <c r="C137" s="59"/>
      <c r="D137" s="712">
        <f t="shared" si="9"/>
        <v>93</v>
      </c>
      <c r="E137" s="713"/>
      <c r="F137" s="714">
        <f t="shared" si="8"/>
      </c>
      <c r="G137" s="714"/>
      <c r="H137" s="714"/>
      <c r="I137" s="715"/>
      <c r="J137" s="716"/>
      <c r="K137" s="716"/>
      <c r="L137" s="716"/>
      <c r="M137" s="716"/>
      <c r="N137" s="717"/>
      <c r="O137" s="718" t="s">
        <v>390</v>
      </c>
      <c r="P137" s="717"/>
      <c r="Q137" s="731" t="s">
        <v>390</v>
      </c>
      <c r="R137" s="731"/>
      <c r="S137" s="732"/>
      <c r="T137" s="733" t="str">
        <f t="shared" si="10"/>
        <v>-</v>
      </c>
      <c r="U137" s="734"/>
      <c r="V137" s="734"/>
      <c r="W137" s="729" t="s">
        <v>664</v>
      </c>
      <c r="X137" s="729"/>
      <c r="Y137" s="729"/>
      <c r="Z137" s="729"/>
      <c r="AA137" s="729"/>
      <c r="AB137" s="729"/>
      <c r="AC137" s="730"/>
      <c r="AD137" s="59"/>
      <c r="AE137" s="59"/>
      <c r="AF137" s="59"/>
      <c r="AG137" s="59"/>
      <c r="AH137" s="59"/>
      <c r="AI137" s="59"/>
      <c r="AJ137" s="59"/>
      <c r="AK137" s="59"/>
      <c r="AL137" s="59"/>
      <c r="AM137" s="59"/>
      <c r="AN137" s="59"/>
      <c r="AO137" s="59"/>
      <c r="AP137" s="59"/>
      <c r="AQ137" s="59"/>
      <c r="AR137" s="59"/>
      <c r="AS137" s="59"/>
      <c r="AT137" s="84"/>
      <c r="AU137" s="310"/>
      <c r="AV137" s="310"/>
      <c r="AW137" s="310"/>
      <c r="AX137" s="310"/>
      <c r="AY137" s="310"/>
      <c r="AZ137" s="310"/>
      <c r="BA137" s="310"/>
      <c r="BB137" s="310"/>
      <c r="BC137" s="310"/>
      <c r="BD137" s="310"/>
      <c r="BE137" s="310"/>
      <c r="BF137" s="310"/>
      <c r="BG137" s="310"/>
      <c r="BH137" s="310"/>
      <c r="BI137" s="310"/>
      <c r="BJ137" s="310"/>
      <c r="BK137" s="310"/>
      <c r="BL137" s="310"/>
      <c r="BM137" s="310"/>
      <c r="BN137" s="310"/>
      <c r="BO137" s="310"/>
      <c r="BP137" s="310"/>
      <c r="BQ137" s="310"/>
      <c r="BR137" s="310"/>
      <c r="BS137" s="310"/>
      <c r="BT137" s="310"/>
      <c r="BU137" s="310"/>
      <c r="BV137" s="310"/>
      <c r="BW137" s="310"/>
    </row>
    <row r="138" spans="1:75" ht="15" customHeight="1">
      <c r="A138" s="59"/>
      <c r="B138" s="59"/>
      <c r="C138" s="59"/>
      <c r="D138" s="712">
        <f t="shared" si="9"/>
        <v>94</v>
      </c>
      <c r="E138" s="713"/>
      <c r="F138" s="714">
        <f t="shared" si="8"/>
      </c>
      <c r="G138" s="714"/>
      <c r="H138" s="714"/>
      <c r="I138" s="715"/>
      <c r="J138" s="716"/>
      <c r="K138" s="716"/>
      <c r="L138" s="716"/>
      <c r="M138" s="716"/>
      <c r="N138" s="717"/>
      <c r="O138" s="718" t="s">
        <v>390</v>
      </c>
      <c r="P138" s="717"/>
      <c r="Q138" s="731" t="s">
        <v>390</v>
      </c>
      <c r="R138" s="731"/>
      <c r="S138" s="732"/>
      <c r="T138" s="733" t="str">
        <f t="shared" si="10"/>
        <v>-</v>
      </c>
      <c r="U138" s="734"/>
      <c r="V138" s="734"/>
      <c r="W138" s="729" t="s">
        <v>664</v>
      </c>
      <c r="X138" s="729"/>
      <c r="Y138" s="729"/>
      <c r="Z138" s="729"/>
      <c r="AA138" s="729"/>
      <c r="AB138" s="729"/>
      <c r="AC138" s="730"/>
      <c r="AD138" s="59"/>
      <c r="AE138" s="59"/>
      <c r="AF138" s="59"/>
      <c r="AG138" s="59"/>
      <c r="AH138" s="59"/>
      <c r="AI138" s="59"/>
      <c r="AJ138" s="59"/>
      <c r="AK138" s="59"/>
      <c r="AL138" s="59"/>
      <c r="AM138" s="59"/>
      <c r="AN138" s="59"/>
      <c r="AO138" s="59"/>
      <c r="AP138" s="59"/>
      <c r="AQ138" s="59"/>
      <c r="AR138" s="59"/>
      <c r="AS138" s="59"/>
      <c r="AT138" s="84"/>
      <c r="AU138" s="310"/>
      <c r="AV138" s="310"/>
      <c r="AW138" s="310"/>
      <c r="AX138" s="310"/>
      <c r="AY138" s="310"/>
      <c r="AZ138" s="310"/>
      <c r="BA138" s="310"/>
      <c r="BB138" s="310"/>
      <c r="BC138" s="310"/>
      <c r="BD138" s="310"/>
      <c r="BE138" s="310"/>
      <c r="BF138" s="310"/>
      <c r="BG138" s="310"/>
      <c r="BH138" s="310"/>
      <c r="BI138" s="310"/>
      <c r="BJ138" s="310"/>
      <c r="BK138" s="310"/>
      <c r="BL138" s="310"/>
      <c r="BM138" s="310"/>
      <c r="BN138" s="310"/>
      <c r="BO138" s="310"/>
      <c r="BP138" s="310"/>
      <c r="BQ138" s="310"/>
      <c r="BR138" s="310"/>
      <c r="BS138" s="310"/>
      <c r="BT138" s="310"/>
      <c r="BU138" s="310"/>
      <c r="BV138" s="310"/>
      <c r="BW138" s="310"/>
    </row>
    <row r="139" spans="1:75" ht="15" customHeight="1">
      <c r="A139" s="59"/>
      <c r="B139" s="59"/>
      <c r="C139" s="59"/>
      <c r="D139" s="712">
        <f t="shared" si="9"/>
        <v>95</v>
      </c>
      <c r="E139" s="713"/>
      <c r="F139" s="714">
        <f t="shared" si="8"/>
      </c>
      <c r="G139" s="714"/>
      <c r="H139" s="714"/>
      <c r="I139" s="715"/>
      <c r="J139" s="716"/>
      <c r="K139" s="716"/>
      <c r="L139" s="716"/>
      <c r="M139" s="716"/>
      <c r="N139" s="717"/>
      <c r="O139" s="718" t="s">
        <v>390</v>
      </c>
      <c r="P139" s="717"/>
      <c r="Q139" s="731" t="s">
        <v>390</v>
      </c>
      <c r="R139" s="731"/>
      <c r="S139" s="732"/>
      <c r="T139" s="733" t="str">
        <f t="shared" si="10"/>
        <v>-</v>
      </c>
      <c r="U139" s="734"/>
      <c r="V139" s="734"/>
      <c r="W139" s="729" t="s">
        <v>664</v>
      </c>
      <c r="X139" s="729"/>
      <c r="Y139" s="729"/>
      <c r="Z139" s="729"/>
      <c r="AA139" s="729"/>
      <c r="AB139" s="729"/>
      <c r="AC139" s="730"/>
      <c r="AD139" s="59"/>
      <c r="AE139" s="59"/>
      <c r="AF139" s="59"/>
      <c r="AG139" s="59"/>
      <c r="AH139" s="59"/>
      <c r="AI139" s="59"/>
      <c r="AJ139" s="59"/>
      <c r="AK139" s="59"/>
      <c r="AL139" s="59"/>
      <c r="AM139" s="59"/>
      <c r="AN139" s="59"/>
      <c r="AO139" s="59"/>
      <c r="AP139" s="59"/>
      <c r="AQ139" s="59"/>
      <c r="AR139" s="59"/>
      <c r="AS139" s="59"/>
      <c r="AT139" s="84"/>
      <c r="AU139" s="310"/>
      <c r="AV139" s="310"/>
      <c r="AW139" s="310"/>
      <c r="AX139" s="310"/>
      <c r="AY139" s="310"/>
      <c r="AZ139" s="310"/>
      <c r="BA139" s="310"/>
      <c r="BB139" s="310"/>
      <c r="BC139" s="310"/>
      <c r="BD139" s="310"/>
      <c r="BE139" s="310"/>
      <c r="BF139" s="310"/>
      <c r="BG139" s="310"/>
      <c r="BH139" s="310"/>
      <c r="BI139" s="310"/>
      <c r="BJ139" s="310"/>
      <c r="BK139" s="310"/>
      <c r="BL139" s="310"/>
      <c r="BM139" s="310"/>
      <c r="BN139" s="310"/>
      <c r="BO139" s="310"/>
      <c r="BP139" s="310"/>
      <c r="BQ139" s="310"/>
      <c r="BR139" s="310"/>
      <c r="BS139" s="310"/>
      <c r="BT139" s="310"/>
      <c r="BU139" s="310"/>
      <c r="BV139" s="310"/>
      <c r="BW139" s="310"/>
    </row>
    <row r="140" spans="1:75" ht="15" customHeight="1">
      <c r="A140" s="59"/>
      <c r="B140" s="59"/>
      <c r="C140" s="59"/>
      <c r="D140" s="712">
        <f t="shared" si="9"/>
        <v>96</v>
      </c>
      <c r="E140" s="713"/>
      <c r="F140" s="714">
        <f t="shared" si="8"/>
      </c>
      <c r="G140" s="714"/>
      <c r="H140" s="714"/>
      <c r="I140" s="715"/>
      <c r="J140" s="716"/>
      <c r="K140" s="716"/>
      <c r="L140" s="716"/>
      <c r="M140" s="716"/>
      <c r="N140" s="717"/>
      <c r="O140" s="718" t="s">
        <v>390</v>
      </c>
      <c r="P140" s="717"/>
      <c r="Q140" s="731" t="s">
        <v>390</v>
      </c>
      <c r="R140" s="731"/>
      <c r="S140" s="732"/>
      <c r="T140" s="733" t="str">
        <f t="shared" si="10"/>
        <v>-</v>
      </c>
      <c r="U140" s="734"/>
      <c r="V140" s="734"/>
      <c r="W140" s="729" t="s">
        <v>664</v>
      </c>
      <c r="X140" s="729"/>
      <c r="Y140" s="729"/>
      <c r="Z140" s="729"/>
      <c r="AA140" s="729"/>
      <c r="AB140" s="729"/>
      <c r="AC140" s="730"/>
      <c r="AD140" s="59"/>
      <c r="AE140" s="59"/>
      <c r="AF140" s="59"/>
      <c r="AG140" s="59"/>
      <c r="AH140" s="59"/>
      <c r="AI140" s="59"/>
      <c r="AJ140" s="59"/>
      <c r="AK140" s="59"/>
      <c r="AL140" s="59"/>
      <c r="AM140" s="59"/>
      <c r="AN140" s="59"/>
      <c r="AO140" s="59"/>
      <c r="AP140" s="59"/>
      <c r="AQ140" s="59"/>
      <c r="AR140" s="59"/>
      <c r="AS140" s="59"/>
      <c r="AT140" s="84"/>
      <c r="AU140" s="310"/>
      <c r="AV140" s="310"/>
      <c r="AW140" s="310"/>
      <c r="AX140" s="310"/>
      <c r="AY140" s="310"/>
      <c r="AZ140" s="310"/>
      <c r="BA140" s="310"/>
      <c r="BB140" s="310"/>
      <c r="BC140" s="310"/>
      <c r="BD140" s="310"/>
      <c r="BE140" s="310"/>
      <c r="BF140" s="310"/>
      <c r="BG140" s="310"/>
      <c r="BH140" s="310"/>
      <c r="BI140" s="310"/>
      <c r="BJ140" s="310"/>
      <c r="BK140" s="310"/>
      <c r="BL140" s="310"/>
      <c r="BM140" s="310"/>
      <c r="BN140" s="310"/>
      <c r="BO140" s="310"/>
      <c r="BP140" s="310"/>
      <c r="BQ140" s="310"/>
      <c r="BR140" s="310"/>
      <c r="BS140" s="310"/>
      <c r="BT140" s="310"/>
      <c r="BU140" s="310"/>
      <c r="BV140" s="310"/>
      <c r="BW140" s="310"/>
    </row>
    <row r="141" spans="1:75" ht="15" customHeight="1">
      <c r="A141" s="59"/>
      <c r="B141" s="59"/>
      <c r="C141" s="59"/>
      <c r="D141" s="712">
        <f t="shared" si="9"/>
        <v>97</v>
      </c>
      <c r="E141" s="713"/>
      <c r="F141" s="714">
        <f aca="true" t="shared" si="11" ref="F141:F172">IF(I141="","",IF(O141="-","【※選択】",IF(Q141="-","【※選択】","【入力済】")))</f>
      </c>
      <c r="G141" s="714"/>
      <c r="H141" s="714"/>
      <c r="I141" s="715"/>
      <c r="J141" s="716"/>
      <c r="K141" s="716"/>
      <c r="L141" s="716"/>
      <c r="M141" s="716"/>
      <c r="N141" s="717"/>
      <c r="O141" s="718" t="s">
        <v>390</v>
      </c>
      <c r="P141" s="717"/>
      <c r="Q141" s="731" t="s">
        <v>390</v>
      </c>
      <c r="R141" s="731"/>
      <c r="S141" s="732"/>
      <c r="T141" s="733" t="str">
        <f t="shared" si="10"/>
        <v>-</v>
      </c>
      <c r="U141" s="734"/>
      <c r="V141" s="734"/>
      <c r="W141" s="729" t="s">
        <v>664</v>
      </c>
      <c r="X141" s="729"/>
      <c r="Y141" s="729"/>
      <c r="Z141" s="729"/>
      <c r="AA141" s="729"/>
      <c r="AB141" s="729"/>
      <c r="AC141" s="730"/>
      <c r="AD141" s="59"/>
      <c r="AE141" s="59"/>
      <c r="AF141" s="59"/>
      <c r="AG141" s="59"/>
      <c r="AH141" s="59"/>
      <c r="AI141" s="59"/>
      <c r="AJ141" s="59"/>
      <c r="AK141" s="59"/>
      <c r="AL141" s="59"/>
      <c r="AM141" s="59"/>
      <c r="AN141" s="59"/>
      <c r="AO141" s="59"/>
      <c r="AP141" s="59"/>
      <c r="AQ141" s="59"/>
      <c r="AR141" s="59"/>
      <c r="AS141" s="59"/>
      <c r="AT141" s="84"/>
      <c r="AU141" s="310"/>
      <c r="AV141" s="310"/>
      <c r="AW141" s="310"/>
      <c r="AX141" s="310"/>
      <c r="AY141" s="310"/>
      <c r="AZ141" s="310"/>
      <c r="BA141" s="310"/>
      <c r="BB141" s="310"/>
      <c r="BC141" s="310"/>
      <c r="BD141" s="310"/>
      <c r="BE141" s="310"/>
      <c r="BF141" s="310"/>
      <c r="BG141" s="310"/>
      <c r="BH141" s="310"/>
      <c r="BI141" s="310"/>
      <c r="BJ141" s="310"/>
      <c r="BK141" s="310"/>
      <c r="BL141" s="310"/>
      <c r="BM141" s="310"/>
      <c r="BN141" s="310"/>
      <c r="BO141" s="310"/>
      <c r="BP141" s="310"/>
      <c r="BQ141" s="310"/>
      <c r="BR141" s="310"/>
      <c r="BS141" s="310"/>
      <c r="BT141" s="310"/>
      <c r="BU141" s="310"/>
      <c r="BV141" s="310"/>
      <c r="BW141" s="310"/>
    </row>
    <row r="142" spans="1:75" ht="15" customHeight="1">
      <c r="A142" s="59"/>
      <c r="B142" s="59"/>
      <c r="C142" s="59"/>
      <c r="D142" s="712">
        <f t="shared" si="9"/>
        <v>98</v>
      </c>
      <c r="E142" s="713"/>
      <c r="F142" s="714">
        <f t="shared" si="11"/>
      </c>
      <c r="G142" s="714"/>
      <c r="H142" s="714"/>
      <c r="I142" s="715"/>
      <c r="J142" s="716"/>
      <c r="K142" s="716"/>
      <c r="L142" s="716"/>
      <c r="M142" s="716"/>
      <c r="N142" s="717"/>
      <c r="O142" s="718" t="s">
        <v>390</v>
      </c>
      <c r="P142" s="717"/>
      <c r="Q142" s="731" t="s">
        <v>390</v>
      </c>
      <c r="R142" s="731"/>
      <c r="S142" s="732"/>
      <c r="T142" s="733" t="str">
        <f t="shared" si="10"/>
        <v>-</v>
      </c>
      <c r="U142" s="734"/>
      <c r="V142" s="734"/>
      <c r="W142" s="729" t="s">
        <v>664</v>
      </c>
      <c r="X142" s="729"/>
      <c r="Y142" s="729"/>
      <c r="Z142" s="729"/>
      <c r="AA142" s="729"/>
      <c r="AB142" s="729"/>
      <c r="AC142" s="730"/>
      <c r="AD142" s="59"/>
      <c r="AE142" s="59"/>
      <c r="AF142" s="59"/>
      <c r="AG142" s="59"/>
      <c r="AH142" s="59"/>
      <c r="AI142" s="59"/>
      <c r="AJ142" s="59"/>
      <c r="AK142" s="59"/>
      <c r="AL142" s="59"/>
      <c r="AM142" s="59"/>
      <c r="AN142" s="59"/>
      <c r="AO142" s="59"/>
      <c r="AP142" s="59"/>
      <c r="AQ142" s="59"/>
      <c r="AR142" s="59"/>
      <c r="AS142" s="59"/>
      <c r="AT142" s="84"/>
      <c r="AU142" s="310"/>
      <c r="AV142" s="310"/>
      <c r="AW142" s="310"/>
      <c r="AX142" s="310"/>
      <c r="AY142" s="310"/>
      <c r="AZ142" s="310"/>
      <c r="BA142" s="310"/>
      <c r="BB142" s="310"/>
      <c r="BC142" s="310"/>
      <c r="BD142" s="310"/>
      <c r="BE142" s="310"/>
      <c r="BF142" s="310"/>
      <c r="BG142" s="310"/>
      <c r="BH142" s="310"/>
      <c r="BI142" s="310"/>
      <c r="BJ142" s="310"/>
      <c r="BK142" s="310"/>
      <c r="BL142" s="310"/>
      <c r="BM142" s="310"/>
      <c r="BN142" s="310"/>
      <c r="BO142" s="310"/>
      <c r="BP142" s="310"/>
      <c r="BQ142" s="310"/>
      <c r="BR142" s="310"/>
      <c r="BS142" s="310"/>
      <c r="BT142" s="310"/>
      <c r="BU142" s="310"/>
      <c r="BV142" s="310"/>
      <c r="BW142" s="310"/>
    </row>
    <row r="143" spans="1:75" ht="15" customHeight="1">
      <c r="A143" s="59"/>
      <c r="B143" s="59"/>
      <c r="C143" s="59"/>
      <c r="D143" s="712">
        <f t="shared" si="9"/>
        <v>99</v>
      </c>
      <c r="E143" s="713"/>
      <c r="F143" s="714">
        <f t="shared" si="11"/>
      </c>
      <c r="G143" s="714"/>
      <c r="H143" s="714"/>
      <c r="I143" s="715"/>
      <c r="J143" s="716"/>
      <c r="K143" s="716"/>
      <c r="L143" s="716"/>
      <c r="M143" s="716"/>
      <c r="N143" s="717"/>
      <c r="O143" s="718" t="s">
        <v>390</v>
      </c>
      <c r="P143" s="717"/>
      <c r="Q143" s="731" t="s">
        <v>390</v>
      </c>
      <c r="R143" s="731"/>
      <c r="S143" s="732"/>
      <c r="T143" s="733" t="str">
        <f t="shared" si="10"/>
        <v>-</v>
      </c>
      <c r="U143" s="734"/>
      <c r="V143" s="734"/>
      <c r="W143" s="729" t="s">
        <v>664</v>
      </c>
      <c r="X143" s="729"/>
      <c r="Y143" s="729"/>
      <c r="Z143" s="729"/>
      <c r="AA143" s="729"/>
      <c r="AB143" s="729"/>
      <c r="AC143" s="730"/>
      <c r="AD143" s="59"/>
      <c r="AE143" s="59"/>
      <c r="AF143" s="59"/>
      <c r="AG143" s="59"/>
      <c r="AH143" s="59"/>
      <c r="AI143" s="59"/>
      <c r="AJ143" s="59"/>
      <c r="AK143" s="59"/>
      <c r="AL143" s="59"/>
      <c r="AM143" s="59"/>
      <c r="AN143" s="59"/>
      <c r="AO143" s="59"/>
      <c r="AP143" s="59"/>
      <c r="AQ143" s="59"/>
      <c r="AR143" s="59"/>
      <c r="AS143" s="59"/>
      <c r="AT143" s="84"/>
      <c r="AU143" s="310"/>
      <c r="AV143" s="310"/>
      <c r="AW143" s="310"/>
      <c r="AX143" s="310"/>
      <c r="AY143" s="310"/>
      <c r="AZ143" s="310"/>
      <c r="BA143" s="310"/>
      <c r="BB143" s="310"/>
      <c r="BC143" s="310"/>
      <c r="BD143" s="310"/>
      <c r="BE143" s="310"/>
      <c r="BF143" s="310"/>
      <c r="BG143" s="310"/>
      <c r="BH143" s="310"/>
      <c r="BI143" s="310"/>
      <c r="BJ143" s="310"/>
      <c r="BK143" s="310"/>
      <c r="BL143" s="310"/>
      <c r="BM143" s="310"/>
      <c r="BN143" s="310"/>
      <c r="BO143" s="310"/>
      <c r="BP143" s="310"/>
      <c r="BQ143" s="310"/>
      <c r="BR143" s="310"/>
      <c r="BS143" s="310"/>
      <c r="BT143" s="310"/>
      <c r="BU143" s="310"/>
      <c r="BV143" s="310"/>
      <c r="BW143" s="310"/>
    </row>
    <row r="144" spans="1:75" ht="15" customHeight="1" thickBot="1">
      <c r="A144" s="59"/>
      <c r="B144" s="59"/>
      <c r="C144" s="59"/>
      <c r="D144" s="704">
        <f t="shared" si="9"/>
        <v>100</v>
      </c>
      <c r="E144" s="705"/>
      <c r="F144" s="706">
        <f t="shared" si="11"/>
      </c>
      <c r="G144" s="706"/>
      <c r="H144" s="706"/>
      <c r="I144" s="707"/>
      <c r="J144" s="708"/>
      <c r="K144" s="708"/>
      <c r="L144" s="708"/>
      <c r="M144" s="708"/>
      <c r="N144" s="709"/>
      <c r="O144" s="723" t="s">
        <v>390</v>
      </c>
      <c r="P144" s="709"/>
      <c r="Q144" s="740" t="s">
        <v>390</v>
      </c>
      <c r="R144" s="740"/>
      <c r="S144" s="723"/>
      <c r="T144" s="741" t="str">
        <f t="shared" si="10"/>
        <v>-</v>
      </c>
      <c r="U144" s="706"/>
      <c r="V144" s="706"/>
      <c r="W144" s="742" t="s">
        <v>664</v>
      </c>
      <c r="X144" s="742"/>
      <c r="Y144" s="742"/>
      <c r="Z144" s="742"/>
      <c r="AA144" s="742"/>
      <c r="AB144" s="742"/>
      <c r="AC144" s="743"/>
      <c r="AD144" s="59"/>
      <c r="AE144" s="59"/>
      <c r="AF144" s="59"/>
      <c r="AG144" s="59"/>
      <c r="AH144" s="59"/>
      <c r="AI144" s="59"/>
      <c r="AJ144" s="59"/>
      <c r="AK144" s="59"/>
      <c r="AL144" s="59"/>
      <c r="AM144" s="59"/>
      <c r="AN144" s="59"/>
      <c r="AO144" s="59"/>
      <c r="AP144" s="59"/>
      <c r="AQ144" s="59"/>
      <c r="AR144" s="59"/>
      <c r="AS144" s="59"/>
      <c r="AT144" s="84"/>
      <c r="AU144" s="310"/>
      <c r="AV144" s="310"/>
      <c r="AW144" s="310"/>
      <c r="AX144" s="310"/>
      <c r="AY144" s="310"/>
      <c r="AZ144" s="310"/>
      <c r="BA144" s="310"/>
      <c r="BB144" s="310"/>
      <c r="BC144" s="310"/>
      <c r="BD144" s="310"/>
      <c r="BE144" s="310"/>
      <c r="BF144" s="310"/>
      <c r="BG144" s="310"/>
      <c r="BH144" s="310"/>
      <c r="BI144" s="310"/>
      <c r="BJ144" s="310"/>
      <c r="BK144" s="310"/>
      <c r="BL144" s="310"/>
      <c r="BM144" s="310"/>
      <c r="BN144" s="310"/>
      <c r="BO144" s="310"/>
      <c r="BP144" s="310"/>
      <c r="BQ144" s="310"/>
      <c r="BR144" s="310"/>
      <c r="BS144" s="310"/>
      <c r="BT144" s="310"/>
      <c r="BU144" s="310"/>
      <c r="BV144" s="310"/>
      <c r="BW144" s="310"/>
    </row>
    <row r="145" spans="1:75" ht="15" customHeight="1" hidden="1">
      <c r="A145" s="59"/>
      <c r="B145" s="59"/>
      <c r="C145" s="59"/>
      <c r="D145" s="738">
        <f t="shared" si="9"/>
        <v>101</v>
      </c>
      <c r="E145" s="739"/>
      <c r="F145" s="734">
        <f t="shared" si="11"/>
      </c>
      <c r="G145" s="734"/>
      <c r="H145" s="734"/>
      <c r="I145" s="735"/>
      <c r="J145" s="736"/>
      <c r="K145" s="736"/>
      <c r="L145" s="736"/>
      <c r="M145" s="736"/>
      <c r="N145" s="737"/>
      <c r="O145" s="732" t="s">
        <v>390</v>
      </c>
      <c r="P145" s="737"/>
      <c r="Q145" s="731" t="s">
        <v>390</v>
      </c>
      <c r="R145" s="731"/>
      <c r="S145" s="732"/>
      <c r="T145" s="733" t="str">
        <f t="shared" si="10"/>
        <v>-</v>
      </c>
      <c r="U145" s="734"/>
      <c r="V145" s="734"/>
      <c r="W145" s="729" t="s">
        <v>664</v>
      </c>
      <c r="X145" s="729"/>
      <c r="Y145" s="729"/>
      <c r="Z145" s="729"/>
      <c r="AA145" s="729"/>
      <c r="AB145" s="729"/>
      <c r="AC145" s="730"/>
      <c r="AD145" s="59"/>
      <c r="AE145" s="59"/>
      <c r="AF145" s="59"/>
      <c r="AG145" s="59"/>
      <c r="AH145" s="59"/>
      <c r="AI145" s="59"/>
      <c r="AJ145" s="59"/>
      <c r="AK145" s="59"/>
      <c r="AL145" s="59"/>
      <c r="AM145" s="59"/>
      <c r="AN145" s="59"/>
      <c r="AO145" s="59"/>
      <c r="AP145" s="59"/>
      <c r="AQ145" s="59"/>
      <c r="AR145" s="59"/>
      <c r="AS145" s="59"/>
      <c r="AT145" s="84"/>
      <c r="AU145" s="310"/>
      <c r="AV145" s="310"/>
      <c r="AW145" s="310"/>
      <c r="AX145" s="310"/>
      <c r="AY145" s="310"/>
      <c r="AZ145" s="310"/>
      <c r="BA145" s="310"/>
      <c r="BB145" s="310"/>
      <c r="BC145" s="310"/>
      <c r="BD145" s="310"/>
      <c r="BE145" s="310"/>
      <c r="BF145" s="310"/>
      <c r="BG145" s="310"/>
      <c r="BH145" s="310"/>
      <c r="BI145" s="310"/>
      <c r="BJ145" s="310"/>
      <c r="BK145" s="310"/>
      <c r="BL145" s="310"/>
      <c r="BM145" s="310"/>
      <c r="BN145" s="310"/>
      <c r="BO145" s="310"/>
      <c r="BP145" s="310"/>
      <c r="BQ145" s="310"/>
      <c r="BR145" s="310"/>
      <c r="BS145" s="310"/>
      <c r="BT145" s="310"/>
      <c r="BU145" s="310"/>
      <c r="BV145" s="310"/>
      <c r="BW145" s="310"/>
    </row>
    <row r="146" spans="1:75" ht="15" customHeight="1" hidden="1">
      <c r="A146" s="59"/>
      <c r="B146" s="59"/>
      <c r="C146" s="59"/>
      <c r="D146" s="712">
        <f t="shared" si="9"/>
        <v>102</v>
      </c>
      <c r="E146" s="713"/>
      <c r="F146" s="714">
        <f t="shared" si="11"/>
      </c>
      <c r="G146" s="714"/>
      <c r="H146" s="714"/>
      <c r="I146" s="715"/>
      <c r="J146" s="716"/>
      <c r="K146" s="716"/>
      <c r="L146" s="716"/>
      <c r="M146" s="716"/>
      <c r="N146" s="717"/>
      <c r="O146" s="718" t="s">
        <v>390</v>
      </c>
      <c r="P146" s="717"/>
      <c r="Q146" s="731" t="s">
        <v>390</v>
      </c>
      <c r="R146" s="731"/>
      <c r="S146" s="732"/>
      <c r="T146" s="733" t="str">
        <f t="shared" si="10"/>
        <v>-</v>
      </c>
      <c r="U146" s="734"/>
      <c r="V146" s="734"/>
      <c r="W146" s="729" t="s">
        <v>664</v>
      </c>
      <c r="X146" s="729"/>
      <c r="Y146" s="729"/>
      <c r="Z146" s="729"/>
      <c r="AA146" s="729"/>
      <c r="AB146" s="729"/>
      <c r="AC146" s="730"/>
      <c r="AD146" s="59"/>
      <c r="AE146" s="59"/>
      <c r="AF146" s="59"/>
      <c r="AG146" s="59"/>
      <c r="AH146" s="59"/>
      <c r="AI146" s="59"/>
      <c r="AJ146" s="59"/>
      <c r="AK146" s="59"/>
      <c r="AL146" s="59"/>
      <c r="AM146" s="59"/>
      <c r="AN146" s="59"/>
      <c r="AO146" s="59"/>
      <c r="AP146" s="59"/>
      <c r="AQ146" s="59"/>
      <c r="AR146" s="59"/>
      <c r="AS146" s="59"/>
      <c r="AT146" s="84"/>
      <c r="AU146" s="310"/>
      <c r="AV146" s="310"/>
      <c r="AW146" s="310"/>
      <c r="AX146" s="310"/>
      <c r="AY146" s="310"/>
      <c r="AZ146" s="310"/>
      <c r="BA146" s="310"/>
      <c r="BB146" s="310"/>
      <c r="BC146" s="310"/>
      <c r="BD146" s="310"/>
      <c r="BE146" s="310"/>
      <c r="BF146" s="310"/>
      <c r="BG146" s="310"/>
      <c r="BH146" s="310"/>
      <c r="BI146" s="310"/>
      <c r="BJ146" s="310"/>
      <c r="BK146" s="310"/>
      <c r="BL146" s="310"/>
      <c r="BM146" s="310"/>
      <c r="BN146" s="310"/>
      <c r="BO146" s="310"/>
      <c r="BP146" s="310"/>
      <c r="BQ146" s="310"/>
      <c r="BR146" s="310"/>
      <c r="BS146" s="310"/>
      <c r="BT146" s="310"/>
      <c r="BU146" s="310"/>
      <c r="BV146" s="310"/>
      <c r="BW146" s="310"/>
    </row>
    <row r="147" spans="1:75" ht="15" customHeight="1" hidden="1">
      <c r="A147" s="59"/>
      <c r="B147" s="59"/>
      <c r="C147" s="59"/>
      <c r="D147" s="712">
        <f t="shared" si="9"/>
        <v>103</v>
      </c>
      <c r="E147" s="713"/>
      <c r="F147" s="714">
        <f t="shared" si="11"/>
      </c>
      <c r="G147" s="714"/>
      <c r="H147" s="714"/>
      <c r="I147" s="715"/>
      <c r="J147" s="716"/>
      <c r="K147" s="716"/>
      <c r="L147" s="716"/>
      <c r="M147" s="716"/>
      <c r="N147" s="717"/>
      <c r="O147" s="718" t="s">
        <v>390</v>
      </c>
      <c r="P147" s="717"/>
      <c r="Q147" s="731" t="s">
        <v>390</v>
      </c>
      <c r="R147" s="731"/>
      <c r="S147" s="732"/>
      <c r="T147" s="733" t="str">
        <f t="shared" si="10"/>
        <v>-</v>
      </c>
      <c r="U147" s="734"/>
      <c r="V147" s="734"/>
      <c r="W147" s="729" t="s">
        <v>664</v>
      </c>
      <c r="X147" s="729"/>
      <c r="Y147" s="729"/>
      <c r="Z147" s="729"/>
      <c r="AA147" s="729"/>
      <c r="AB147" s="729"/>
      <c r="AC147" s="730"/>
      <c r="AD147" s="59"/>
      <c r="AE147" s="59"/>
      <c r="AF147" s="59"/>
      <c r="AG147" s="59"/>
      <c r="AH147" s="59"/>
      <c r="AI147" s="59"/>
      <c r="AJ147" s="59"/>
      <c r="AK147" s="59"/>
      <c r="AL147" s="59"/>
      <c r="AM147" s="59"/>
      <c r="AN147" s="59"/>
      <c r="AO147" s="59"/>
      <c r="AP147" s="59"/>
      <c r="AQ147" s="59"/>
      <c r="AR147" s="59"/>
      <c r="AS147" s="59"/>
      <c r="AT147" s="84"/>
      <c r="AU147" s="310"/>
      <c r="AV147" s="310"/>
      <c r="AW147" s="310"/>
      <c r="AX147" s="310"/>
      <c r="AY147" s="310"/>
      <c r="AZ147" s="310"/>
      <c r="BA147" s="310"/>
      <c r="BB147" s="310"/>
      <c r="BC147" s="310"/>
      <c r="BD147" s="310"/>
      <c r="BE147" s="310"/>
      <c r="BF147" s="310"/>
      <c r="BG147" s="310"/>
      <c r="BH147" s="310"/>
      <c r="BI147" s="310"/>
      <c r="BJ147" s="310"/>
      <c r="BK147" s="310"/>
      <c r="BL147" s="310"/>
      <c r="BM147" s="310"/>
      <c r="BN147" s="310"/>
      <c r="BO147" s="310"/>
      <c r="BP147" s="310"/>
      <c r="BQ147" s="310"/>
      <c r="BR147" s="310"/>
      <c r="BS147" s="310"/>
      <c r="BT147" s="310"/>
      <c r="BU147" s="310"/>
      <c r="BV147" s="310"/>
      <c r="BW147" s="310"/>
    </row>
    <row r="148" spans="1:75" ht="15" customHeight="1" hidden="1">
      <c r="A148" s="59"/>
      <c r="B148" s="59"/>
      <c r="C148" s="59"/>
      <c r="D148" s="712">
        <f t="shared" si="9"/>
        <v>104</v>
      </c>
      <c r="E148" s="713"/>
      <c r="F148" s="714">
        <f t="shared" si="11"/>
      </c>
      <c r="G148" s="714"/>
      <c r="H148" s="714"/>
      <c r="I148" s="715"/>
      <c r="J148" s="716"/>
      <c r="K148" s="716"/>
      <c r="L148" s="716"/>
      <c r="M148" s="716"/>
      <c r="N148" s="717"/>
      <c r="O148" s="718" t="s">
        <v>390</v>
      </c>
      <c r="P148" s="717"/>
      <c r="Q148" s="731" t="s">
        <v>390</v>
      </c>
      <c r="R148" s="731"/>
      <c r="S148" s="732"/>
      <c r="T148" s="733" t="str">
        <f t="shared" si="10"/>
        <v>-</v>
      </c>
      <c r="U148" s="734"/>
      <c r="V148" s="734"/>
      <c r="W148" s="729" t="s">
        <v>664</v>
      </c>
      <c r="X148" s="729"/>
      <c r="Y148" s="729"/>
      <c r="Z148" s="729"/>
      <c r="AA148" s="729"/>
      <c r="AB148" s="729"/>
      <c r="AC148" s="730"/>
      <c r="AD148" s="59"/>
      <c r="AE148" s="59"/>
      <c r="AF148" s="59"/>
      <c r="AG148" s="59"/>
      <c r="AH148" s="59"/>
      <c r="AI148" s="59"/>
      <c r="AJ148" s="59"/>
      <c r="AK148" s="59"/>
      <c r="AL148" s="59"/>
      <c r="AM148" s="59"/>
      <c r="AN148" s="59"/>
      <c r="AO148" s="59"/>
      <c r="AP148" s="59"/>
      <c r="AQ148" s="59"/>
      <c r="AR148" s="59"/>
      <c r="AS148" s="59"/>
      <c r="AT148" s="84"/>
      <c r="AU148" s="310"/>
      <c r="AV148" s="310"/>
      <c r="AW148" s="310"/>
      <c r="AX148" s="310"/>
      <c r="AY148" s="310"/>
      <c r="AZ148" s="310"/>
      <c r="BA148" s="310"/>
      <c r="BB148" s="310"/>
      <c r="BC148" s="310"/>
      <c r="BD148" s="310"/>
      <c r="BE148" s="310"/>
      <c r="BF148" s="310"/>
      <c r="BG148" s="310"/>
      <c r="BH148" s="310"/>
      <c r="BI148" s="310"/>
      <c r="BJ148" s="310"/>
      <c r="BK148" s="310"/>
      <c r="BL148" s="310"/>
      <c r="BM148" s="310"/>
      <c r="BN148" s="310"/>
      <c r="BO148" s="310"/>
      <c r="BP148" s="310"/>
      <c r="BQ148" s="310"/>
      <c r="BR148" s="310"/>
      <c r="BS148" s="310"/>
      <c r="BT148" s="310"/>
      <c r="BU148" s="310"/>
      <c r="BV148" s="310"/>
      <c r="BW148" s="310"/>
    </row>
    <row r="149" spans="1:75" ht="15" customHeight="1" hidden="1">
      <c r="A149" s="59"/>
      <c r="B149" s="59"/>
      <c r="C149" s="59"/>
      <c r="D149" s="712">
        <f t="shared" si="9"/>
        <v>105</v>
      </c>
      <c r="E149" s="713"/>
      <c r="F149" s="714">
        <f t="shared" si="11"/>
      </c>
      <c r="G149" s="714"/>
      <c r="H149" s="714"/>
      <c r="I149" s="715"/>
      <c r="J149" s="716"/>
      <c r="K149" s="716"/>
      <c r="L149" s="716"/>
      <c r="M149" s="716"/>
      <c r="N149" s="717"/>
      <c r="O149" s="718" t="s">
        <v>390</v>
      </c>
      <c r="P149" s="717"/>
      <c r="Q149" s="731" t="s">
        <v>390</v>
      </c>
      <c r="R149" s="731"/>
      <c r="S149" s="732"/>
      <c r="T149" s="733" t="str">
        <f t="shared" si="10"/>
        <v>-</v>
      </c>
      <c r="U149" s="734"/>
      <c r="V149" s="734"/>
      <c r="W149" s="729" t="s">
        <v>664</v>
      </c>
      <c r="X149" s="729"/>
      <c r="Y149" s="729"/>
      <c r="Z149" s="729"/>
      <c r="AA149" s="729"/>
      <c r="AB149" s="729"/>
      <c r="AC149" s="730"/>
      <c r="AD149" s="59"/>
      <c r="AE149" s="59"/>
      <c r="AF149" s="59"/>
      <c r="AG149" s="59"/>
      <c r="AH149" s="59"/>
      <c r="AI149" s="59"/>
      <c r="AJ149" s="59"/>
      <c r="AK149" s="59"/>
      <c r="AL149" s="59"/>
      <c r="AM149" s="59"/>
      <c r="AN149" s="59"/>
      <c r="AO149" s="59"/>
      <c r="AP149" s="59"/>
      <c r="AQ149" s="59"/>
      <c r="AR149" s="59"/>
      <c r="AS149" s="59"/>
      <c r="AT149" s="84"/>
      <c r="AU149" s="310"/>
      <c r="AV149" s="310"/>
      <c r="AW149" s="310"/>
      <c r="AX149" s="310"/>
      <c r="AY149" s="310"/>
      <c r="AZ149" s="310"/>
      <c r="BA149" s="310"/>
      <c r="BB149" s="310"/>
      <c r="BC149" s="310"/>
      <c r="BD149" s="310"/>
      <c r="BE149" s="310"/>
      <c r="BF149" s="310"/>
      <c r="BG149" s="310"/>
      <c r="BH149" s="310"/>
      <c r="BI149" s="310"/>
      <c r="BJ149" s="310"/>
      <c r="BK149" s="310"/>
      <c r="BL149" s="310"/>
      <c r="BM149" s="310"/>
      <c r="BN149" s="310"/>
      <c r="BO149" s="310"/>
      <c r="BP149" s="310"/>
      <c r="BQ149" s="310"/>
      <c r="BR149" s="310"/>
      <c r="BS149" s="310"/>
      <c r="BT149" s="310"/>
      <c r="BU149" s="310"/>
      <c r="BV149" s="310"/>
      <c r="BW149" s="310"/>
    </row>
    <row r="150" spans="1:75" ht="15" customHeight="1" hidden="1">
      <c r="A150" s="59"/>
      <c r="B150" s="59"/>
      <c r="C150" s="59"/>
      <c r="D150" s="712">
        <f t="shared" si="9"/>
        <v>106</v>
      </c>
      <c r="E150" s="713"/>
      <c r="F150" s="714">
        <f t="shared" si="11"/>
      </c>
      <c r="G150" s="714"/>
      <c r="H150" s="714"/>
      <c r="I150" s="715"/>
      <c r="J150" s="716"/>
      <c r="K150" s="716"/>
      <c r="L150" s="716"/>
      <c r="M150" s="716"/>
      <c r="N150" s="717"/>
      <c r="O150" s="718" t="s">
        <v>390</v>
      </c>
      <c r="P150" s="717"/>
      <c r="Q150" s="731" t="s">
        <v>390</v>
      </c>
      <c r="R150" s="731"/>
      <c r="S150" s="732"/>
      <c r="T150" s="733" t="str">
        <f t="shared" si="10"/>
        <v>-</v>
      </c>
      <c r="U150" s="734"/>
      <c r="V150" s="734"/>
      <c r="W150" s="729" t="s">
        <v>664</v>
      </c>
      <c r="X150" s="729"/>
      <c r="Y150" s="729"/>
      <c r="Z150" s="729"/>
      <c r="AA150" s="729"/>
      <c r="AB150" s="729"/>
      <c r="AC150" s="730"/>
      <c r="AD150" s="59"/>
      <c r="AE150" s="59"/>
      <c r="AF150" s="59"/>
      <c r="AG150" s="59"/>
      <c r="AH150" s="59"/>
      <c r="AI150" s="59"/>
      <c r="AJ150" s="59"/>
      <c r="AK150" s="59"/>
      <c r="AL150" s="59"/>
      <c r="AM150" s="59"/>
      <c r="AN150" s="59"/>
      <c r="AO150" s="59"/>
      <c r="AP150" s="59"/>
      <c r="AQ150" s="59"/>
      <c r="AR150" s="59"/>
      <c r="AS150" s="59"/>
      <c r="AT150" s="84"/>
      <c r="AU150" s="310"/>
      <c r="AV150" s="310"/>
      <c r="AW150" s="310"/>
      <c r="AX150" s="310"/>
      <c r="AY150" s="310"/>
      <c r="AZ150" s="310"/>
      <c r="BA150" s="310"/>
      <c r="BB150" s="310"/>
      <c r="BC150" s="310"/>
      <c r="BD150" s="310"/>
      <c r="BE150" s="310"/>
      <c r="BF150" s="310"/>
      <c r="BG150" s="310"/>
      <c r="BH150" s="310"/>
      <c r="BI150" s="310"/>
      <c r="BJ150" s="310"/>
      <c r="BK150" s="310"/>
      <c r="BL150" s="310"/>
      <c r="BM150" s="310"/>
      <c r="BN150" s="310"/>
      <c r="BO150" s="310"/>
      <c r="BP150" s="310"/>
      <c r="BQ150" s="310"/>
      <c r="BR150" s="310"/>
      <c r="BS150" s="310"/>
      <c r="BT150" s="310"/>
      <c r="BU150" s="310"/>
      <c r="BV150" s="310"/>
      <c r="BW150" s="310"/>
    </row>
    <row r="151" spans="1:75" ht="15" customHeight="1" hidden="1">
      <c r="A151" s="59"/>
      <c r="B151" s="59"/>
      <c r="C151" s="59"/>
      <c r="D151" s="712">
        <f t="shared" si="9"/>
        <v>107</v>
      </c>
      <c r="E151" s="713"/>
      <c r="F151" s="714">
        <f t="shared" si="11"/>
      </c>
      <c r="G151" s="714"/>
      <c r="H151" s="714"/>
      <c r="I151" s="715"/>
      <c r="J151" s="716"/>
      <c r="K151" s="716"/>
      <c r="L151" s="716"/>
      <c r="M151" s="716"/>
      <c r="N151" s="717"/>
      <c r="O151" s="718" t="s">
        <v>390</v>
      </c>
      <c r="P151" s="717"/>
      <c r="Q151" s="731" t="s">
        <v>390</v>
      </c>
      <c r="R151" s="731"/>
      <c r="S151" s="732"/>
      <c r="T151" s="733" t="str">
        <f t="shared" si="10"/>
        <v>-</v>
      </c>
      <c r="U151" s="734"/>
      <c r="V151" s="734"/>
      <c r="W151" s="729" t="s">
        <v>664</v>
      </c>
      <c r="X151" s="729"/>
      <c r="Y151" s="729"/>
      <c r="Z151" s="729"/>
      <c r="AA151" s="729"/>
      <c r="AB151" s="729"/>
      <c r="AC151" s="730"/>
      <c r="AD151" s="59"/>
      <c r="AE151" s="59"/>
      <c r="AF151" s="59"/>
      <c r="AG151" s="59"/>
      <c r="AH151" s="59"/>
      <c r="AI151" s="59"/>
      <c r="AJ151" s="59"/>
      <c r="AK151" s="59"/>
      <c r="AL151" s="59"/>
      <c r="AM151" s="59"/>
      <c r="AN151" s="59"/>
      <c r="AO151" s="59"/>
      <c r="AP151" s="59"/>
      <c r="AQ151" s="59"/>
      <c r="AR151" s="59"/>
      <c r="AS151" s="59"/>
      <c r="AT151" s="84"/>
      <c r="AU151" s="310"/>
      <c r="AV151" s="310"/>
      <c r="AW151" s="310"/>
      <c r="AX151" s="310"/>
      <c r="AY151" s="310"/>
      <c r="AZ151" s="310"/>
      <c r="BA151" s="310"/>
      <c r="BB151" s="310"/>
      <c r="BC151" s="310"/>
      <c r="BD151" s="310"/>
      <c r="BE151" s="310"/>
      <c r="BF151" s="310"/>
      <c r="BG151" s="310"/>
      <c r="BH151" s="310"/>
      <c r="BI151" s="310"/>
      <c r="BJ151" s="310"/>
      <c r="BK151" s="310"/>
      <c r="BL151" s="310"/>
      <c r="BM151" s="310"/>
      <c r="BN151" s="310"/>
      <c r="BO151" s="310"/>
      <c r="BP151" s="310"/>
      <c r="BQ151" s="310"/>
      <c r="BR151" s="310"/>
      <c r="BS151" s="310"/>
      <c r="BT151" s="310"/>
      <c r="BU151" s="310"/>
      <c r="BV151" s="310"/>
      <c r="BW151" s="310"/>
    </row>
    <row r="152" spans="1:75" ht="15" customHeight="1" hidden="1">
      <c r="A152" s="59"/>
      <c r="B152" s="59"/>
      <c r="C152" s="59"/>
      <c r="D152" s="712">
        <f t="shared" si="9"/>
        <v>108</v>
      </c>
      <c r="E152" s="713"/>
      <c r="F152" s="714">
        <f t="shared" si="11"/>
      </c>
      <c r="G152" s="714"/>
      <c r="H152" s="714"/>
      <c r="I152" s="715"/>
      <c r="J152" s="716"/>
      <c r="K152" s="716"/>
      <c r="L152" s="716"/>
      <c r="M152" s="716"/>
      <c r="N152" s="717"/>
      <c r="O152" s="718" t="s">
        <v>390</v>
      </c>
      <c r="P152" s="717"/>
      <c r="Q152" s="731" t="s">
        <v>390</v>
      </c>
      <c r="R152" s="731"/>
      <c r="S152" s="732"/>
      <c r="T152" s="733" t="str">
        <f t="shared" si="10"/>
        <v>-</v>
      </c>
      <c r="U152" s="734"/>
      <c r="V152" s="734"/>
      <c r="W152" s="729" t="s">
        <v>664</v>
      </c>
      <c r="X152" s="729"/>
      <c r="Y152" s="729"/>
      <c r="Z152" s="729"/>
      <c r="AA152" s="729"/>
      <c r="AB152" s="729"/>
      <c r="AC152" s="730"/>
      <c r="AD152" s="59"/>
      <c r="AE152" s="59"/>
      <c r="AF152" s="59"/>
      <c r="AG152" s="59"/>
      <c r="AH152" s="59"/>
      <c r="AI152" s="59"/>
      <c r="AJ152" s="59"/>
      <c r="AK152" s="59"/>
      <c r="AL152" s="59"/>
      <c r="AM152" s="59"/>
      <c r="AN152" s="59"/>
      <c r="AO152" s="59"/>
      <c r="AP152" s="59"/>
      <c r="AQ152" s="59"/>
      <c r="AR152" s="59"/>
      <c r="AS152" s="59"/>
      <c r="AT152" s="84"/>
      <c r="AU152" s="310"/>
      <c r="AV152" s="310"/>
      <c r="AW152" s="310"/>
      <c r="AX152" s="310"/>
      <c r="AY152" s="310"/>
      <c r="AZ152" s="310"/>
      <c r="BA152" s="310"/>
      <c r="BB152" s="310"/>
      <c r="BC152" s="310"/>
      <c r="BD152" s="310"/>
      <c r="BE152" s="310"/>
      <c r="BF152" s="310"/>
      <c r="BG152" s="310"/>
      <c r="BH152" s="310"/>
      <c r="BI152" s="310"/>
      <c r="BJ152" s="310"/>
      <c r="BK152" s="310"/>
      <c r="BL152" s="310"/>
      <c r="BM152" s="310"/>
      <c r="BN152" s="310"/>
      <c r="BO152" s="310"/>
      <c r="BP152" s="310"/>
      <c r="BQ152" s="310"/>
      <c r="BR152" s="310"/>
      <c r="BS152" s="310"/>
      <c r="BT152" s="310"/>
      <c r="BU152" s="310"/>
      <c r="BV152" s="310"/>
      <c r="BW152" s="310"/>
    </row>
    <row r="153" spans="1:75" ht="15" customHeight="1" hidden="1">
      <c r="A153" s="59"/>
      <c r="B153" s="59"/>
      <c r="C153" s="59"/>
      <c r="D153" s="712">
        <f t="shared" si="9"/>
        <v>109</v>
      </c>
      <c r="E153" s="713"/>
      <c r="F153" s="714">
        <f t="shared" si="11"/>
      </c>
      <c r="G153" s="714"/>
      <c r="H153" s="714"/>
      <c r="I153" s="715"/>
      <c r="J153" s="716"/>
      <c r="K153" s="716"/>
      <c r="L153" s="716"/>
      <c r="M153" s="716"/>
      <c r="N153" s="717"/>
      <c r="O153" s="718" t="s">
        <v>390</v>
      </c>
      <c r="P153" s="717"/>
      <c r="Q153" s="731" t="s">
        <v>390</v>
      </c>
      <c r="R153" s="731"/>
      <c r="S153" s="732"/>
      <c r="T153" s="733" t="str">
        <f t="shared" si="10"/>
        <v>-</v>
      </c>
      <c r="U153" s="734"/>
      <c r="V153" s="734"/>
      <c r="W153" s="729" t="s">
        <v>664</v>
      </c>
      <c r="X153" s="729"/>
      <c r="Y153" s="729"/>
      <c r="Z153" s="729"/>
      <c r="AA153" s="729"/>
      <c r="AB153" s="729"/>
      <c r="AC153" s="730"/>
      <c r="AD153" s="59"/>
      <c r="AE153" s="59"/>
      <c r="AF153" s="59"/>
      <c r="AG153" s="59"/>
      <c r="AH153" s="59"/>
      <c r="AI153" s="59"/>
      <c r="AJ153" s="59"/>
      <c r="AK153" s="59"/>
      <c r="AL153" s="59"/>
      <c r="AM153" s="59"/>
      <c r="AN153" s="59"/>
      <c r="AO153" s="59"/>
      <c r="AP153" s="59"/>
      <c r="AQ153" s="59"/>
      <c r="AR153" s="59"/>
      <c r="AS153" s="59"/>
      <c r="AT153" s="84"/>
      <c r="AU153" s="310"/>
      <c r="AV153" s="310"/>
      <c r="AW153" s="310"/>
      <c r="AX153" s="310"/>
      <c r="AY153" s="310"/>
      <c r="AZ153" s="310"/>
      <c r="BA153" s="310"/>
      <c r="BB153" s="310"/>
      <c r="BC153" s="310"/>
      <c r="BD153" s="310"/>
      <c r="BE153" s="310"/>
      <c r="BF153" s="310"/>
      <c r="BG153" s="310"/>
      <c r="BH153" s="310"/>
      <c r="BI153" s="310"/>
      <c r="BJ153" s="310"/>
      <c r="BK153" s="310"/>
      <c r="BL153" s="310"/>
      <c r="BM153" s="310"/>
      <c r="BN153" s="310"/>
      <c r="BO153" s="310"/>
      <c r="BP153" s="310"/>
      <c r="BQ153" s="310"/>
      <c r="BR153" s="310"/>
      <c r="BS153" s="310"/>
      <c r="BT153" s="310"/>
      <c r="BU153" s="310"/>
      <c r="BV153" s="310"/>
      <c r="BW153" s="310"/>
    </row>
    <row r="154" spans="1:75" ht="15" customHeight="1" hidden="1">
      <c r="A154" s="59"/>
      <c r="B154" s="59"/>
      <c r="C154" s="59"/>
      <c r="D154" s="712">
        <f t="shared" si="9"/>
        <v>110</v>
      </c>
      <c r="E154" s="713"/>
      <c r="F154" s="714">
        <f t="shared" si="11"/>
      </c>
      <c r="G154" s="714"/>
      <c r="H154" s="714"/>
      <c r="I154" s="715"/>
      <c r="J154" s="716"/>
      <c r="K154" s="716"/>
      <c r="L154" s="716"/>
      <c r="M154" s="716"/>
      <c r="N154" s="717"/>
      <c r="O154" s="718" t="s">
        <v>390</v>
      </c>
      <c r="P154" s="717"/>
      <c r="Q154" s="731" t="s">
        <v>390</v>
      </c>
      <c r="R154" s="731"/>
      <c r="S154" s="732"/>
      <c r="T154" s="733" t="str">
        <f t="shared" si="10"/>
        <v>-</v>
      </c>
      <c r="U154" s="734"/>
      <c r="V154" s="734"/>
      <c r="W154" s="729" t="s">
        <v>664</v>
      </c>
      <c r="X154" s="729"/>
      <c r="Y154" s="729"/>
      <c r="Z154" s="729"/>
      <c r="AA154" s="729"/>
      <c r="AB154" s="729"/>
      <c r="AC154" s="730"/>
      <c r="AD154" s="59"/>
      <c r="AE154" s="59"/>
      <c r="AF154" s="59"/>
      <c r="AG154" s="59"/>
      <c r="AH154" s="59"/>
      <c r="AI154" s="59"/>
      <c r="AJ154" s="59"/>
      <c r="AK154" s="59"/>
      <c r="AL154" s="59"/>
      <c r="AM154" s="59"/>
      <c r="AN154" s="59"/>
      <c r="AO154" s="59"/>
      <c r="AP154" s="59"/>
      <c r="AQ154" s="59"/>
      <c r="AR154" s="59"/>
      <c r="AS154" s="59"/>
      <c r="AT154" s="84"/>
      <c r="AU154" s="310"/>
      <c r="AV154" s="310"/>
      <c r="AW154" s="310"/>
      <c r="AX154" s="310"/>
      <c r="AY154" s="310"/>
      <c r="AZ154" s="310"/>
      <c r="BA154" s="310"/>
      <c r="BB154" s="310"/>
      <c r="BC154" s="310"/>
      <c r="BD154" s="310"/>
      <c r="BE154" s="310"/>
      <c r="BF154" s="310"/>
      <c r="BG154" s="310"/>
      <c r="BH154" s="310"/>
      <c r="BI154" s="310"/>
      <c r="BJ154" s="310"/>
      <c r="BK154" s="310"/>
      <c r="BL154" s="310"/>
      <c r="BM154" s="310"/>
      <c r="BN154" s="310"/>
      <c r="BO154" s="310"/>
      <c r="BP154" s="310"/>
      <c r="BQ154" s="310"/>
      <c r="BR154" s="310"/>
      <c r="BS154" s="310"/>
      <c r="BT154" s="310"/>
      <c r="BU154" s="310"/>
      <c r="BV154" s="310"/>
      <c r="BW154" s="310"/>
    </row>
    <row r="155" spans="1:75" ht="15" customHeight="1" hidden="1">
      <c r="A155" s="59"/>
      <c r="B155" s="59"/>
      <c r="C155" s="59"/>
      <c r="D155" s="712">
        <f t="shared" si="9"/>
        <v>111</v>
      </c>
      <c r="E155" s="713"/>
      <c r="F155" s="714">
        <f t="shared" si="11"/>
      </c>
      <c r="G155" s="714"/>
      <c r="H155" s="714"/>
      <c r="I155" s="715"/>
      <c r="J155" s="716"/>
      <c r="K155" s="716"/>
      <c r="L155" s="716"/>
      <c r="M155" s="716"/>
      <c r="N155" s="717"/>
      <c r="O155" s="718" t="s">
        <v>390</v>
      </c>
      <c r="P155" s="717"/>
      <c r="Q155" s="731" t="s">
        <v>390</v>
      </c>
      <c r="R155" s="731"/>
      <c r="S155" s="732"/>
      <c r="T155" s="733" t="str">
        <f t="shared" si="10"/>
        <v>-</v>
      </c>
      <c r="U155" s="734"/>
      <c r="V155" s="734"/>
      <c r="W155" s="729" t="s">
        <v>664</v>
      </c>
      <c r="X155" s="729"/>
      <c r="Y155" s="729"/>
      <c r="Z155" s="729"/>
      <c r="AA155" s="729"/>
      <c r="AB155" s="729"/>
      <c r="AC155" s="730"/>
      <c r="AD155" s="59"/>
      <c r="AE155" s="59"/>
      <c r="AF155" s="59"/>
      <c r="AG155" s="59"/>
      <c r="AH155" s="59"/>
      <c r="AI155" s="59"/>
      <c r="AJ155" s="59"/>
      <c r="AK155" s="59"/>
      <c r="AL155" s="59"/>
      <c r="AM155" s="59"/>
      <c r="AN155" s="59"/>
      <c r="AO155" s="59"/>
      <c r="AP155" s="59"/>
      <c r="AQ155" s="59"/>
      <c r="AR155" s="59"/>
      <c r="AS155" s="59"/>
      <c r="AT155" s="84"/>
      <c r="AU155" s="310"/>
      <c r="AV155" s="310"/>
      <c r="AW155" s="310"/>
      <c r="AX155" s="310"/>
      <c r="AY155" s="310"/>
      <c r="AZ155" s="310"/>
      <c r="BA155" s="310"/>
      <c r="BB155" s="310"/>
      <c r="BC155" s="310"/>
      <c r="BD155" s="310"/>
      <c r="BE155" s="310"/>
      <c r="BF155" s="310"/>
      <c r="BG155" s="310"/>
      <c r="BH155" s="310"/>
      <c r="BI155" s="310"/>
      <c r="BJ155" s="310"/>
      <c r="BK155" s="310"/>
      <c r="BL155" s="310"/>
      <c r="BM155" s="310"/>
      <c r="BN155" s="310"/>
      <c r="BO155" s="310"/>
      <c r="BP155" s="310"/>
      <c r="BQ155" s="310"/>
      <c r="BR155" s="310"/>
      <c r="BS155" s="310"/>
      <c r="BT155" s="310"/>
      <c r="BU155" s="310"/>
      <c r="BV155" s="310"/>
      <c r="BW155" s="310"/>
    </row>
    <row r="156" spans="1:75" ht="15" customHeight="1" hidden="1">
      <c r="A156" s="59"/>
      <c r="B156" s="59"/>
      <c r="C156" s="59"/>
      <c r="D156" s="712">
        <f t="shared" si="9"/>
        <v>112</v>
      </c>
      <c r="E156" s="713"/>
      <c r="F156" s="714">
        <f t="shared" si="11"/>
      </c>
      <c r="G156" s="714"/>
      <c r="H156" s="714"/>
      <c r="I156" s="715"/>
      <c r="J156" s="716"/>
      <c r="K156" s="716"/>
      <c r="L156" s="716"/>
      <c r="M156" s="716"/>
      <c r="N156" s="717"/>
      <c r="O156" s="718" t="s">
        <v>390</v>
      </c>
      <c r="P156" s="717"/>
      <c r="Q156" s="731" t="s">
        <v>390</v>
      </c>
      <c r="R156" s="731"/>
      <c r="S156" s="732"/>
      <c r="T156" s="733" t="str">
        <f t="shared" si="10"/>
        <v>-</v>
      </c>
      <c r="U156" s="734"/>
      <c r="V156" s="734"/>
      <c r="W156" s="729" t="s">
        <v>664</v>
      </c>
      <c r="X156" s="729"/>
      <c r="Y156" s="729"/>
      <c r="Z156" s="729"/>
      <c r="AA156" s="729"/>
      <c r="AB156" s="729"/>
      <c r="AC156" s="730"/>
      <c r="AD156" s="59"/>
      <c r="AE156" s="59"/>
      <c r="AF156" s="59"/>
      <c r="AG156" s="59"/>
      <c r="AH156" s="59"/>
      <c r="AI156" s="59"/>
      <c r="AJ156" s="59"/>
      <c r="AK156" s="59"/>
      <c r="AL156" s="59"/>
      <c r="AM156" s="59"/>
      <c r="AN156" s="59"/>
      <c r="AO156" s="59"/>
      <c r="AP156" s="59"/>
      <c r="AQ156" s="59"/>
      <c r="AR156" s="59"/>
      <c r="AS156" s="59"/>
      <c r="AT156" s="84"/>
      <c r="AU156" s="310"/>
      <c r="AV156" s="310"/>
      <c r="AW156" s="310"/>
      <c r="AX156" s="310"/>
      <c r="AY156" s="310"/>
      <c r="AZ156" s="310"/>
      <c r="BA156" s="310"/>
      <c r="BB156" s="310"/>
      <c r="BC156" s="310"/>
      <c r="BD156" s="310"/>
      <c r="BE156" s="310"/>
      <c r="BF156" s="310"/>
      <c r="BG156" s="310"/>
      <c r="BH156" s="310"/>
      <c r="BI156" s="310"/>
      <c r="BJ156" s="310"/>
      <c r="BK156" s="310"/>
      <c r="BL156" s="310"/>
      <c r="BM156" s="310"/>
      <c r="BN156" s="310"/>
      <c r="BO156" s="310"/>
      <c r="BP156" s="310"/>
      <c r="BQ156" s="310"/>
      <c r="BR156" s="310"/>
      <c r="BS156" s="310"/>
      <c r="BT156" s="310"/>
      <c r="BU156" s="310"/>
      <c r="BV156" s="310"/>
      <c r="BW156" s="310"/>
    </row>
    <row r="157" spans="1:75" ht="15" customHeight="1" hidden="1">
      <c r="A157" s="59"/>
      <c r="B157" s="59"/>
      <c r="C157" s="59"/>
      <c r="D157" s="712">
        <f t="shared" si="9"/>
        <v>113</v>
      </c>
      <c r="E157" s="713"/>
      <c r="F157" s="714">
        <f t="shared" si="11"/>
      </c>
      <c r="G157" s="714"/>
      <c r="H157" s="714"/>
      <c r="I157" s="715"/>
      <c r="J157" s="716"/>
      <c r="K157" s="716"/>
      <c r="L157" s="716"/>
      <c r="M157" s="716"/>
      <c r="N157" s="717"/>
      <c r="O157" s="718" t="s">
        <v>390</v>
      </c>
      <c r="P157" s="717"/>
      <c r="Q157" s="731" t="s">
        <v>390</v>
      </c>
      <c r="R157" s="731"/>
      <c r="S157" s="732"/>
      <c r="T157" s="733" t="str">
        <f t="shared" si="10"/>
        <v>-</v>
      </c>
      <c r="U157" s="734"/>
      <c r="V157" s="734"/>
      <c r="W157" s="729" t="s">
        <v>664</v>
      </c>
      <c r="X157" s="729"/>
      <c r="Y157" s="729"/>
      <c r="Z157" s="729"/>
      <c r="AA157" s="729"/>
      <c r="AB157" s="729"/>
      <c r="AC157" s="730"/>
      <c r="AD157" s="59"/>
      <c r="AE157" s="59"/>
      <c r="AF157" s="59"/>
      <c r="AG157" s="59"/>
      <c r="AH157" s="59"/>
      <c r="AI157" s="59"/>
      <c r="AJ157" s="59"/>
      <c r="AK157" s="59"/>
      <c r="AL157" s="59"/>
      <c r="AM157" s="59"/>
      <c r="AN157" s="59"/>
      <c r="AO157" s="59"/>
      <c r="AP157" s="59"/>
      <c r="AQ157" s="59"/>
      <c r="AR157" s="59"/>
      <c r="AS157" s="59"/>
      <c r="AT157" s="84"/>
      <c r="AU157" s="310"/>
      <c r="AV157" s="310"/>
      <c r="AW157" s="310"/>
      <c r="AX157" s="310"/>
      <c r="AY157" s="310"/>
      <c r="AZ157" s="310"/>
      <c r="BA157" s="310"/>
      <c r="BB157" s="310"/>
      <c r="BC157" s="310"/>
      <c r="BD157" s="310"/>
      <c r="BE157" s="310"/>
      <c r="BF157" s="310"/>
      <c r="BG157" s="310"/>
      <c r="BH157" s="310"/>
      <c r="BI157" s="310"/>
      <c r="BJ157" s="310"/>
      <c r="BK157" s="310"/>
      <c r="BL157" s="310"/>
      <c r="BM157" s="310"/>
      <c r="BN157" s="310"/>
      <c r="BO157" s="310"/>
      <c r="BP157" s="310"/>
      <c r="BQ157" s="310"/>
      <c r="BR157" s="310"/>
      <c r="BS157" s="310"/>
      <c r="BT157" s="310"/>
      <c r="BU157" s="310"/>
      <c r="BV157" s="310"/>
      <c r="BW157" s="310"/>
    </row>
    <row r="158" spans="1:75" ht="15" customHeight="1" hidden="1">
      <c r="A158" s="59"/>
      <c r="B158" s="59"/>
      <c r="C158" s="59"/>
      <c r="D158" s="712">
        <f t="shared" si="9"/>
        <v>114</v>
      </c>
      <c r="E158" s="713"/>
      <c r="F158" s="714">
        <f t="shared" si="11"/>
      </c>
      <c r="G158" s="714"/>
      <c r="H158" s="714"/>
      <c r="I158" s="715"/>
      <c r="J158" s="716"/>
      <c r="K158" s="716"/>
      <c r="L158" s="716"/>
      <c r="M158" s="716"/>
      <c r="N158" s="717"/>
      <c r="O158" s="718" t="s">
        <v>390</v>
      </c>
      <c r="P158" s="717"/>
      <c r="Q158" s="731" t="s">
        <v>390</v>
      </c>
      <c r="R158" s="731"/>
      <c r="S158" s="732"/>
      <c r="T158" s="733" t="str">
        <f t="shared" si="10"/>
        <v>-</v>
      </c>
      <c r="U158" s="734"/>
      <c r="V158" s="734"/>
      <c r="W158" s="729" t="s">
        <v>664</v>
      </c>
      <c r="X158" s="729"/>
      <c r="Y158" s="729"/>
      <c r="Z158" s="729"/>
      <c r="AA158" s="729"/>
      <c r="AB158" s="729"/>
      <c r="AC158" s="730"/>
      <c r="AD158" s="59"/>
      <c r="AE158" s="59"/>
      <c r="AF158" s="59"/>
      <c r="AG158" s="59"/>
      <c r="AH158" s="59"/>
      <c r="AI158" s="59"/>
      <c r="AJ158" s="59"/>
      <c r="AK158" s="59"/>
      <c r="AL158" s="59"/>
      <c r="AM158" s="59"/>
      <c r="AN158" s="59"/>
      <c r="AO158" s="59"/>
      <c r="AP158" s="59"/>
      <c r="AQ158" s="59"/>
      <c r="AR158" s="59"/>
      <c r="AS158" s="59"/>
      <c r="AT158" s="84"/>
      <c r="AU158" s="310"/>
      <c r="AV158" s="310"/>
      <c r="AW158" s="310"/>
      <c r="AX158" s="310"/>
      <c r="AY158" s="310"/>
      <c r="AZ158" s="310"/>
      <c r="BA158" s="310"/>
      <c r="BB158" s="310"/>
      <c r="BC158" s="310"/>
      <c r="BD158" s="310"/>
      <c r="BE158" s="310"/>
      <c r="BF158" s="310"/>
      <c r="BG158" s="310"/>
      <c r="BH158" s="310"/>
      <c r="BI158" s="310"/>
      <c r="BJ158" s="310"/>
      <c r="BK158" s="310"/>
      <c r="BL158" s="310"/>
      <c r="BM158" s="310"/>
      <c r="BN158" s="310"/>
      <c r="BO158" s="310"/>
      <c r="BP158" s="310"/>
      <c r="BQ158" s="310"/>
      <c r="BR158" s="310"/>
      <c r="BS158" s="310"/>
      <c r="BT158" s="310"/>
      <c r="BU158" s="310"/>
      <c r="BV158" s="310"/>
      <c r="BW158" s="310"/>
    </row>
    <row r="159" spans="1:75" ht="15" customHeight="1" hidden="1">
      <c r="A159" s="59"/>
      <c r="B159" s="59"/>
      <c r="C159" s="59"/>
      <c r="D159" s="712">
        <f t="shared" si="9"/>
        <v>115</v>
      </c>
      <c r="E159" s="713"/>
      <c r="F159" s="714">
        <f t="shared" si="11"/>
      </c>
      <c r="G159" s="714"/>
      <c r="H159" s="714"/>
      <c r="I159" s="715"/>
      <c r="J159" s="716"/>
      <c r="K159" s="716"/>
      <c r="L159" s="716"/>
      <c r="M159" s="716"/>
      <c r="N159" s="717"/>
      <c r="O159" s="718" t="s">
        <v>390</v>
      </c>
      <c r="P159" s="717"/>
      <c r="Q159" s="731" t="s">
        <v>390</v>
      </c>
      <c r="R159" s="731"/>
      <c r="S159" s="732"/>
      <c r="T159" s="733" t="str">
        <f t="shared" si="10"/>
        <v>-</v>
      </c>
      <c r="U159" s="734"/>
      <c r="V159" s="734"/>
      <c r="W159" s="729" t="s">
        <v>664</v>
      </c>
      <c r="X159" s="729"/>
      <c r="Y159" s="729"/>
      <c r="Z159" s="729"/>
      <c r="AA159" s="729"/>
      <c r="AB159" s="729"/>
      <c r="AC159" s="730"/>
      <c r="AD159" s="59"/>
      <c r="AE159" s="59"/>
      <c r="AF159" s="59"/>
      <c r="AG159" s="59"/>
      <c r="AH159" s="59"/>
      <c r="AI159" s="59"/>
      <c r="AJ159" s="59"/>
      <c r="AK159" s="59"/>
      <c r="AL159" s="59"/>
      <c r="AM159" s="59"/>
      <c r="AN159" s="59"/>
      <c r="AO159" s="59"/>
      <c r="AP159" s="59"/>
      <c r="AQ159" s="59"/>
      <c r="AR159" s="59"/>
      <c r="AS159" s="59"/>
      <c r="AT159" s="84"/>
      <c r="AU159" s="310"/>
      <c r="AV159" s="310"/>
      <c r="AW159" s="310"/>
      <c r="AX159" s="310"/>
      <c r="AY159" s="310"/>
      <c r="AZ159" s="310"/>
      <c r="BA159" s="310"/>
      <c r="BB159" s="310"/>
      <c r="BC159" s="310"/>
      <c r="BD159" s="310"/>
      <c r="BE159" s="310"/>
      <c r="BF159" s="310"/>
      <c r="BG159" s="310"/>
      <c r="BH159" s="310"/>
      <c r="BI159" s="310"/>
      <c r="BJ159" s="310"/>
      <c r="BK159" s="310"/>
      <c r="BL159" s="310"/>
      <c r="BM159" s="310"/>
      <c r="BN159" s="310"/>
      <c r="BO159" s="310"/>
      <c r="BP159" s="310"/>
      <c r="BQ159" s="310"/>
      <c r="BR159" s="310"/>
      <c r="BS159" s="310"/>
      <c r="BT159" s="310"/>
      <c r="BU159" s="310"/>
      <c r="BV159" s="310"/>
      <c r="BW159" s="310"/>
    </row>
    <row r="160" spans="1:75" ht="15" customHeight="1" hidden="1">
      <c r="A160" s="59"/>
      <c r="B160" s="59"/>
      <c r="C160" s="59"/>
      <c r="D160" s="712">
        <f t="shared" si="9"/>
        <v>116</v>
      </c>
      <c r="E160" s="713"/>
      <c r="F160" s="714">
        <f t="shared" si="11"/>
      </c>
      <c r="G160" s="714"/>
      <c r="H160" s="714"/>
      <c r="I160" s="715"/>
      <c r="J160" s="716"/>
      <c r="K160" s="716"/>
      <c r="L160" s="716"/>
      <c r="M160" s="716"/>
      <c r="N160" s="717"/>
      <c r="O160" s="718" t="s">
        <v>390</v>
      </c>
      <c r="P160" s="717"/>
      <c r="Q160" s="731" t="s">
        <v>390</v>
      </c>
      <c r="R160" s="731"/>
      <c r="S160" s="732"/>
      <c r="T160" s="733" t="str">
        <f t="shared" si="10"/>
        <v>-</v>
      </c>
      <c r="U160" s="734"/>
      <c r="V160" s="734"/>
      <c r="W160" s="729" t="s">
        <v>664</v>
      </c>
      <c r="X160" s="729"/>
      <c r="Y160" s="729"/>
      <c r="Z160" s="729"/>
      <c r="AA160" s="729"/>
      <c r="AB160" s="729"/>
      <c r="AC160" s="730"/>
      <c r="AD160" s="59"/>
      <c r="AE160" s="59"/>
      <c r="AF160" s="59"/>
      <c r="AG160" s="59"/>
      <c r="AH160" s="59"/>
      <c r="AI160" s="59"/>
      <c r="AJ160" s="59"/>
      <c r="AK160" s="59"/>
      <c r="AL160" s="59"/>
      <c r="AM160" s="59"/>
      <c r="AN160" s="59"/>
      <c r="AO160" s="59"/>
      <c r="AP160" s="59"/>
      <c r="AQ160" s="59"/>
      <c r="AR160" s="59"/>
      <c r="AS160" s="59"/>
      <c r="AT160" s="84"/>
      <c r="AU160" s="310"/>
      <c r="AV160" s="310"/>
      <c r="AW160" s="310"/>
      <c r="AX160" s="310"/>
      <c r="AY160" s="310"/>
      <c r="AZ160" s="310"/>
      <c r="BA160" s="310"/>
      <c r="BB160" s="310"/>
      <c r="BC160" s="310"/>
      <c r="BD160" s="310"/>
      <c r="BE160" s="310"/>
      <c r="BF160" s="310"/>
      <c r="BG160" s="310"/>
      <c r="BH160" s="310"/>
      <c r="BI160" s="310"/>
      <c r="BJ160" s="310"/>
      <c r="BK160" s="310"/>
      <c r="BL160" s="310"/>
      <c r="BM160" s="310"/>
      <c r="BN160" s="310"/>
      <c r="BO160" s="310"/>
      <c r="BP160" s="310"/>
      <c r="BQ160" s="310"/>
      <c r="BR160" s="310"/>
      <c r="BS160" s="310"/>
      <c r="BT160" s="310"/>
      <c r="BU160" s="310"/>
      <c r="BV160" s="310"/>
      <c r="BW160" s="310"/>
    </row>
    <row r="161" spans="1:75" ht="15" customHeight="1" hidden="1">
      <c r="A161" s="59"/>
      <c r="B161" s="59"/>
      <c r="C161" s="59"/>
      <c r="D161" s="712">
        <f t="shared" si="9"/>
        <v>117</v>
      </c>
      <c r="E161" s="713"/>
      <c r="F161" s="714">
        <f t="shared" si="11"/>
      </c>
      <c r="G161" s="714"/>
      <c r="H161" s="714"/>
      <c r="I161" s="715"/>
      <c r="J161" s="716"/>
      <c r="K161" s="716"/>
      <c r="L161" s="716"/>
      <c r="M161" s="716"/>
      <c r="N161" s="717"/>
      <c r="O161" s="718" t="s">
        <v>390</v>
      </c>
      <c r="P161" s="717"/>
      <c r="Q161" s="731" t="s">
        <v>390</v>
      </c>
      <c r="R161" s="731"/>
      <c r="S161" s="732"/>
      <c r="T161" s="733" t="str">
        <f t="shared" si="10"/>
        <v>-</v>
      </c>
      <c r="U161" s="734"/>
      <c r="V161" s="734"/>
      <c r="W161" s="729" t="s">
        <v>664</v>
      </c>
      <c r="X161" s="729"/>
      <c r="Y161" s="729"/>
      <c r="Z161" s="729"/>
      <c r="AA161" s="729"/>
      <c r="AB161" s="729"/>
      <c r="AC161" s="730"/>
      <c r="AD161" s="59"/>
      <c r="AE161" s="59"/>
      <c r="AF161" s="59"/>
      <c r="AG161" s="59"/>
      <c r="AH161" s="59"/>
      <c r="AI161" s="59"/>
      <c r="AJ161" s="59"/>
      <c r="AK161" s="59"/>
      <c r="AL161" s="59"/>
      <c r="AM161" s="59"/>
      <c r="AN161" s="59"/>
      <c r="AO161" s="59"/>
      <c r="AP161" s="59"/>
      <c r="AQ161" s="59"/>
      <c r="AR161" s="59"/>
      <c r="AS161" s="59"/>
      <c r="AT161" s="84"/>
      <c r="AU161" s="310"/>
      <c r="AV161" s="310"/>
      <c r="AW161" s="310"/>
      <c r="AX161" s="310"/>
      <c r="AY161" s="310"/>
      <c r="AZ161" s="310"/>
      <c r="BA161" s="310"/>
      <c r="BB161" s="310"/>
      <c r="BC161" s="310"/>
      <c r="BD161" s="310"/>
      <c r="BE161" s="310"/>
      <c r="BF161" s="310"/>
      <c r="BG161" s="310"/>
      <c r="BH161" s="310"/>
      <c r="BI161" s="310"/>
      <c r="BJ161" s="310"/>
      <c r="BK161" s="310"/>
      <c r="BL161" s="310"/>
      <c r="BM161" s="310"/>
      <c r="BN161" s="310"/>
      <c r="BO161" s="310"/>
      <c r="BP161" s="310"/>
      <c r="BQ161" s="310"/>
      <c r="BR161" s="310"/>
      <c r="BS161" s="310"/>
      <c r="BT161" s="310"/>
      <c r="BU161" s="310"/>
      <c r="BV161" s="310"/>
      <c r="BW161" s="310"/>
    </row>
    <row r="162" spans="1:75" ht="15" customHeight="1" hidden="1">
      <c r="A162" s="59"/>
      <c r="B162" s="59"/>
      <c r="C162" s="59"/>
      <c r="D162" s="712">
        <f t="shared" si="9"/>
        <v>118</v>
      </c>
      <c r="E162" s="713"/>
      <c r="F162" s="714">
        <f t="shared" si="11"/>
      </c>
      <c r="G162" s="714"/>
      <c r="H162" s="714"/>
      <c r="I162" s="715"/>
      <c r="J162" s="716"/>
      <c r="K162" s="716"/>
      <c r="L162" s="716"/>
      <c r="M162" s="716"/>
      <c r="N162" s="717"/>
      <c r="O162" s="718" t="s">
        <v>390</v>
      </c>
      <c r="P162" s="717"/>
      <c r="Q162" s="731" t="s">
        <v>390</v>
      </c>
      <c r="R162" s="731"/>
      <c r="S162" s="732"/>
      <c r="T162" s="733" t="str">
        <f t="shared" si="10"/>
        <v>-</v>
      </c>
      <c r="U162" s="734"/>
      <c r="V162" s="734"/>
      <c r="W162" s="729" t="s">
        <v>664</v>
      </c>
      <c r="X162" s="729"/>
      <c r="Y162" s="729"/>
      <c r="Z162" s="729"/>
      <c r="AA162" s="729"/>
      <c r="AB162" s="729"/>
      <c r="AC162" s="730"/>
      <c r="AD162" s="59"/>
      <c r="AE162" s="59"/>
      <c r="AF162" s="59"/>
      <c r="AG162" s="59"/>
      <c r="AH162" s="59"/>
      <c r="AI162" s="59"/>
      <c r="AJ162" s="59"/>
      <c r="AK162" s="59"/>
      <c r="AL162" s="59"/>
      <c r="AM162" s="59"/>
      <c r="AN162" s="59"/>
      <c r="AO162" s="59"/>
      <c r="AP162" s="59"/>
      <c r="AQ162" s="59"/>
      <c r="AR162" s="59"/>
      <c r="AS162" s="59"/>
      <c r="AT162" s="84"/>
      <c r="AU162" s="310"/>
      <c r="AV162" s="310"/>
      <c r="AW162" s="310"/>
      <c r="AX162" s="310"/>
      <c r="AY162" s="310"/>
      <c r="AZ162" s="310"/>
      <c r="BA162" s="310"/>
      <c r="BB162" s="310"/>
      <c r="BC162" s="310"/>
      <c r="BD162" s="310"/>
      <c r="BE162" s="310"/>
      <c r="BF162" s="310"/>
      <c r="BG162" s="310"/>
      <c r="BH162" s="310"/>
      <c r="BI162" s="310"/>
      <c r="BJ162" s="310"/>
      <c r="BK162" s="310"/>
      <c r="BL162" s="310"/>
      <c r="BM162" s="310"/>
      <c r="BN162" s="310"/>
      <c r="BO162" s="310"/>
      <c r="BP162" s="310"/>
      <c r="BQ162" s="310"/>
      <c r="BR162" s="310"/>
      <c r="BS162" s="310"/>
      <c r="BT162" s="310"/>
      <c r="BU162" s="310"/>
      <c r="BV162" s="310"/>
      <c r="BW162" s="310"/>
    </row>
    <row r="163" spans="1:75" ht="15" customHeight="1" hidden="1">
      <c r="A163" s="59"/>
      <c r="B163" s="59"/>
      <c r="C163" s="59"/>
      <c r="D163" s="712">
        <f t="shared" si="9"/>
        <v>119</v>
      </c>
      <c r="E163" s="713"/>
      <c r="F163" s="714">
        <f t="shared" si="11"/>
      </c>
      <c r="G163" s="714"/>
      <c r="H163" s="714"/>
      <c r="I163" s="715"/>
      <c r="J163" s="716"/>
      <c r="K163" s="716"/>
      <c r="L163" s="716"/>
      <c r="M163" s="716"/>
      <c r="N163" s="717"/>
      <c r="O163" s="718" t="s">
        <v>390</v>
      </c>
      <c r="P163" s="717"/>
      <c r="Q163" s="731" t="s">
        <v>390</v>
      </c>
      <c r="R163" s="731"/>
      <c r="S163" s="732"/>
      <c r="T163" s="733" t="str">
        <f t="shared" si="10"/>
        <v>-</v>
      </c>
      <c r="U163" s="734"/>
      <c r="V163" s="734"/>
      <c r="W163" s="729" t="s">
        <v>664</v>
      </c>
      <c r="X163" s="729"/>
      <c r="Y163" s="729"/>
      <c r="Z163" s="729"/>
      <c r="AA163" s="729"/>
      <c r="AB163" s="729"/>
      <c r="AC163" s="730"/>
      <c r="AD163" s="59"/>
      <c r="AE163" s="59"/>
      <c r="AF163" s="59"/>
      <c r="AG163" s="59"/>
      <c r="AH163" s="59"/>
      <c r="AI163" s="59"/>
      <c r="AJ163" s="59"/>
      <c r="AK163" s="59"/>
      <c r="AL163" s="59"/>
      <c r="AM163" s="59"/>
      <c r="AN163" s="59"/>
      <c r="AO163" s="59"/>
      <c r="AP163" s="59"/>
      <c r="AQ163" s="59"/>
      <c r="AR163" s="59"/>
      <c r="AS163" s="59"/>
      <c r="AT163" s="84"/>
      <c r="AU163" s="310"/>
      <c r="AV163" s="310"/>
      <c r="AW163" s="310"/>
      <c r="AX163" s="310"/>
      <c r="AY163" s="310"/>
      <c r="AZ163" s="310"/>
      <c r="BA163" s="310"/>
      <c r="BB163" s="310"/>
      <c r="BC163" s="310"/>
      <c r="BD163" s="310"/>
      <c r="BE163" s="310"/>
      <c r="BF163" s="310"/>
      <c r="BG163" s="310"/>
      <c r="BH163" s="310"/>
      <c r="BI163" s="310"/>
      <c r="BJ163" s="310"/>
      <c r="BK163" s="310"/>
      <c r="BL163" s="310"/>
      <c r="BM163" s="310"/>
      <c r="BN163" s="310"/>
      <c r="BO163" s="310"/>
      <c r="BP163" s="310"/>
      <c r="BQ163" s="310"/>
      <c r="BR163" s="310"/>
      <c r="BS163" s="310"/>
      <c r="BT163" s="310"/>
      <c r="BU163" s="310"/>
      <c r="BV163" s="310"/>
      <c r="BW163" s="310"/>
    </row>
    <row r="164" spans="1:75" ht="15" customHeight="1" hidden="1">
      <c r="A164" s="59"/>
      <c r="B164" s="59"/>
      <c r="C164" s="59"/>
      <c r="D164" s="712">
        <f t="shared" si="9"/>
        <v>120</v>
      </c>
      <c r="E164" s="713"/>
      <c r="F164" s="714">
        <f t="shared" si="11"/>
      </c>
      <c r="G164" s="714"/>
      <c r="H164" s="714"/>
      <c r="I164" s="715"/>
      <c r="J164" s="716"/>
      <c r="K164" s="716"/>
      <c r="L164" s="716"/>
      <c r="M164" s="716"/>
      <c r="N164" s="717"/>
      <c r="O164" s="718" t="s">
        <v>390</v>
      </c>
      <c r="P164" s="717"/>
      <c r="Q164" s="731" t="s">
        <v>390</v>
      </c>
      <c r="R164" s="731"/>
      <c r="S164" s="732"/>
      <c r="T164" s="733" t="str">
        <f t="shared" si="10"/>
        <v>-</v>
      </c>
      <c r="U164" s="734"/>
      <c r="V164" s="734"/>
      <c r="W164" s="729" t="s">
        <v>664</v>
      </c>
      <c r="X164" s="729"/>
      <c r="Y164" s="729"/>
      <c r="Z164" s="729"/>
      <c r="AA164" s="729"/>
      <c r="AB164" s="729"/>
      <c r="AC164" s="730"/>
      <c r="AD164" s="59"/>
      <c r="AE164" s="59"/>
      <c r="AF164" s="59"/>
      <c r="AG164" s="59"/>
      <c r="AH164" s="59"/>
      <c r="AI164" s="59"/>
      <c r="AJ164" s="59"/>
      <c r="AK164" s="59"/>
      <c r="AL164" s="59"/>
      <c r="AM164" s="59"/>
      <c r="AN164" s="59"/>
      <c r="AO164" s="59"/>
      <c r="AP164" s="59"/>
      <c r="AQ164" s="59"/>
      <c r="AR164" s="59"/>
      <c r="AS164" s="59"/>
      <c r="AT164" s="84"/>
      <c r="AU164" s="310"/>
      <c r="AV164" s="310"/>
      <c r="AW164" s="310"/>
      <c r="AX164" s="310"/>
      <c r="AY164" s="310"/>
      <c r="AZ164" s="310"/>
      <c r="BA164" s="310"/>
      <c r="BB164" s="310"/>
      <c r="BC164" s="310"/>
      <c r="BD164" s="310"/>
      <c r="BE164" s="310"/>
      <c r="BF164" s="310"/>
      <c r="BG164" s="310"/>
      <c r="BH164" s="310"/>
      <c r="BI164" s="310"/>
      <c r="BJ164" s="310"/>
      <c r="BK164" s="310"/>
      <c r="BL164" s="310"/>
      <c r="BM164" s="310"/>
      <c r="BN164" s="310"/>
      <c r="BO164" s="310"/>
      <c r="BP164" s="310"/>
      <c r="BQ164" s="310"/>
      <c r="BR164" s="310"/>
      <c r="BS164" s="310"/>
      <c r="BT164" s="310"/>
      <c r="BU164" s="310"/>
      <c r="BV164" s="310"/>
      <c r="BW164" s="310"/>
    </row>
    <row r="165" spans="1:75" ht="15" customHeight="1" hidden="1">
      <c r="A165" s="59"/>
      <c r="B165" s="59"/>
      <c r="C165" s="59"/>
      <c r="D165" s="712">
        <f t="shared" si="9"/>
        <v>121</v>
      </c>
      <c r="E165" s="713"/>
      <c r="F165" s="714">
        <f t="shared" si="11"/>
      </c>
      <c r="G165" s="714"/>
      <c r="H165" s="714"/>
      <c r="I165" s="715"/>
      <c r="J165" s="716"/>
      <c r="K165" s="716"/>
      <c r="L165" s="716"/>
      <c r="M165" s="716"/>
      <c r="N165" s="717"/>
      <c r="O165" s="718" t="s">
        <v>390</v>
      </c>
      <c r="P165" s="717"/>
      <c r="Q165" s="731" t="s">
        <v>390</v>
      </c>
      <c r="R165" s="731"/>
      <c r="S165" s="732"/>
      <c r="T165" s="733" t="str">
        <f t="shared" si="10"/>
        <v>-</v>
      </c>
      <c r="U165" s="734"/>
      <c r="V165" s="734"/>
      <c r="W165" s="729" t="s">
        <v>664</v>
      </c>
      <c r="X165" s="729"/>
      <c r="Y165" s="729"/>
      <c r="Z165" s="729"/>
      <c r="AA165" s="729"/>
      <c r="AB165" s="729"/>
      <c r="AC165" s="730"/>
      <c r="AD165" s="59"/>
      <c r="AE165" s="59"/>
      <c r="AF165" s="59"/>
      <c r="AG165" s="59"/>
      <c r="AH165" s="59"/>
      <c r="AI165" s="59"/>
      <c r="AJ165" s="59"/>
      <c r="AK165" s="59"/>
      <c r="AL165" s="59"/>
      <c r="AM165" s="59"/>
      <c r="AN165" s="59"/>
      <c r="AO165" s="59"/>
      <c r="AP165" s="59"/>
      <c r="AQ165" s="59"/>
      <c r="AR165" s="59"/>
      <c r="AS165" s="59"/>
      <c r="AT165" s="84"/>
      <c r="AU165" s="310"/>
      <c r="AV165" s="310"/>
      <c r="AW165" s="310"/>
      <c r="AX165" s="310"/>
      <c r="AY165" s="310"/>
      <c r="AZ165" s="310"/>
      <c r="BA165" s="310"/>
      <c r="BB165" s="310"/>
      <c r="BC165" s="310"/>
      <c r="BD165" s="310"/>
      <c r="BE165" s="310"/>
      <c r="BF165" s="310"/>
      <c r="BG165" s="310"/>
      <c r="BH165" s="310"/>
      <c r="BI165" s="310"/>
      <c r="BJ165" s="310"/>
      <c r="BK165" s="310"/>
      <c r="BL165" s="310"/>
      <c r="BM165" s="310"/>
      <c r="BN165" s="310"/>
      <c r="BO165" s="310"/>
      <c r="BP165" s="310"/>
      <c r="BQ165" s="310"/>
      <c r="BR165" s="310"/>
      <c r="BS165" s="310"/>
      <c r="BT165" s="310"/>
      <c r="BU165" s="310"/>
      <c r="BV165" s="310"/>
      <c r="BW165" s="310"/>
    </row>
    <row r="166" spans="1:75" ht="15" customHeight="1" hidden="1">
      <c r="A166" s="59"/>
      <c r="B166" s="59"/>
      <c r="C166" s="59"/>
      <c r="D166" s="712">
        <f t="shared" si="9"/>
        <v>122</v>
      </c>
      <c r="E166" s="713"/>
      <c r="F166" s="714">
        <f t="shared" si="11"/>
      </c>
      <c r="G166" s="714"/>
      <c r="H166" s="714"/>
      <c r="I166" s="715"/>
      <c r="J166" s="716"/>
      <c r="K166" s="716"/>
      <c r="L166" s="716"/>
      <c r="M166" s="716"/>
      <c r="N166" s="717"/>
      <c r="O166" s="718" t="s">
        <v>390</v>
      </c>
      <c r="P166" s="717"/>
      <c r="Q166" s="731" t="s">
        <v>390</v>
      </c>
      <c r="R166" s="731"/>
      <c r="S166" s="732"/>
      <c r="T166" s="733" t="str">
        <f t="shared" si="10"/>
        <v>-</v>
      </c>
      <c r="U166" s="734"/>
      <c r="V166" s="734"/>
      <c r="W166" s="729" t="s">
        <v>664</v>
      </c>
      <c r="X166" s="729"/>
      <c r="Y166" s="729"/>
      <c r="Z166" s="729"/>
      <c r="AA166" s="729"/>
      <c r="AB166" s="729"/>
      <c r="AC166" s="730"/>
      <c r="AD166" s="59"/>
      <c r="AE166" s="59"/>
      <c r="AF166" s="59"/>
      <c r="AG166" s="59"/>
      <c r="AH166" s="59"/>
      <c r="AI166" s="59"/>
      <c r="AJ166" s="59"/>
      <c r="AK166" s="59"/>
      <c r="AL166" s="59"/>
      <c r="AM166" s="59"/>
      <c r="AN166" s="59"/>
      <c r="AO166" s="59"/>
      <c r="AP166" s="59"/>
      <c r="AQ166" s="59"/>
      <c r="AR166" s="59"/>
      <c r="AS166" s="59"/>
      <c r="AT166" s="84"/>
      <c r="AU166" s="310"/>
      <c r="AV166" s="310"/>
      <c r="AW166" s="310"/>
      <c r="AX166" s="310"/>
      <c r="AY166" s="310"/>
      <c r="AZ166" s="310"/>
      <c r="BA166" s="310"/>
      <c r="BB166" s="310"/>
      <c r="BC166" s="310"/>
      <c r="BD166" s="310"/>
      <c r="BE166" s="310"/>
      <c r="BF166" s="310"/>
      <c r="BG166" s="310"/>
      <c r="BH166" s="310"/>
      <c r="BI166" s="310"/>
      <c r="BJ166" s="310"/>
      <c r="BK166" s="310"/>
      <c r="BL166" s="310"/>
      <c r="BM166" s="310"/>
      <c r="BN166" s="310"/>
      <c r="BO166" s="310"/>
      <c r="BP166" s="310"/>
      <c r="BQ166" s="310"/>
      <c r="BR166" s="310"/>
      <c r="BS166" s="310"/>
      <c r="BT166" s="310"/>
      <c r="BU166" s="310"/>
      <c r="BV166" s="310"/>
      <c r="BW166" s="310"/>
    </row>
    <row r="167" spans="1:75" ht="15" customHeight="1" hidden="1">
      <c r="A167" s="59"/>
      <c r="B167" s="59"/>
      <c r="C167" s="59"/>
      <c r="D167" s="712">
        <f t="shared" si="9"/>
        <v>123</v>
      </c>
      <c r="E167" s="713"/>
      <c r="F167" s="714">
        <f t="shared" si="11"/>
      </c>
      <c r="G167" s="714"/>
      <c r="H167" s="714"/>
      <c r="I167" s="715"/>
      <c r="J167" s="716"/>
      <c r="K167" s="716"/>
      <c r="L167" s="716"/>
      <c r="M167" s="716"/>
      <c r="N167" s="717"/>
      <c r="O167" s="718" t="s">
        <v>390</v>
      </c>
      <c r="P167" s="717"/>
      <c r="Q167" s="731" t="s">
        <v>390</v>
      </c>
      <c r="R167" s="731"/>
      <c r="S167" s="732"/>
      <c r="T167" s="733" t="str">
        <f t="shared" si="10"/>
        <v>-</v>
      </c>
      <c r="U167" s="734"/>
      <c r="V167" s="734"/>
      <c r="W167" s="729" t="s">
        <v>664</v>
      </c>
      <c r="X167" s="729"/>
      <c r="Y167" s="729"/>
      <c r="Z167" s="729"/>
      <c r="AA167" s="729"/>
      <c r="AB167" s="729"/>
      <c r="AC167" s="730"/>
      <c r="AD167" s="59"/>
      <c r="AE167" s="59"/>
      <c r="AF167" s="59"/>
      <c r="AG167" s="59"/>
      <c r="AH167" s="59"/>
      <c r="AI167" s="59"/>
      <c r="AJ167" s="59"/>
      <c r="AK167" s="59"/>
      <c r="AL167" s="59"/>
      <c r="AM167" s="59"/>
      <c r="AN167" s="59"/>
      <c r="AO167" s="59"/>
      <c r="AP167" s="59"/>
      <c r="AQ167" s="59"/>
      <c r="AR167" s="59"/>
      <c r="AS167" s="59"/>
      <c r="AT167" s="84"/>
      <c r="AU167" s="310"/>
      <c r="AV167" s="310"/>
      <c r="AW167" s="310"/>
      <c r="AX167" s="310"/>
      <c r="AY167" s="310"/>
      <c r="AZ167" s="310"/>
      <c r="BA167" s="310"/>
      <c r="BB167" s="310"/>
      <c r="BC167" s="310"/>
      <c r="BD167" s="310"/>
      <c r="BE167" s="310"/>
      <c r="BF167" s="310"/>
      <c r="BG167" s="310"/>
      <c r="BH167" s="310"/>
      <c r="BI167" s="310"/>
      <c r="BJ167" s="310"/>
      <c r="BK167" s="310"/>
      <c r="BL167" s="310"/>
      <c r="BM167" s="310"/>
      <c r="BN167" s="310"/>
      <c r="BO167" s="310"/>
      <c r="BP167" s="310"/>
      <c r="BQ167" s="310"/>
      <c r="BR167" s="310"/>
      <c r="BS167" s="310"/>
      <c r="BT167" s="310"/>
      <c r="BU167" s="310"/>
      <c r="BV167" s="310"/>
      <c r="BW167" s="310"/>
    </row>
    <row r="168" spans="1:75" ht="15" customHeight="1" hidden="1">
      <c r="A168" s="59"/>
      <c r="B168" s="59"/>
      <c r="C168" s="59"/>
      <c r="D168" s="712">
        <f t="shared" si="9"/>
        <v>124</v>
      </c>
      <c r="E168" s="713"/>
      <c r="F168" s="714">
        <f t="shared" si="11"/>
      </c>
      <c r="G168" s="714"/>
      <c r="H168" s="714"/>
      <c r="I168" s="715"/>
      <c r="J168" s="716"/>
      <c r="K168" s="716"/>
      <c r="L168" s="716"/>
      <c r="M168" s="716"/>
      <c r="N168" s="717"/>
      <c r="O168" s="718" t="s">
        <v>390</v>
      </c>
      <c r="P168" s="717"/>
      <c r="Q168" s="731" t="s">
        <v>390</v>
      </c>
      <c r="R168" s="731"/>
      <c r="S168" s="732"/>
      <c r="T168" s="733" t="str">
        <f t="shared" si="10"/>
        <v>-</v>
      </c>
      <c r="U168" s="734"/>
      <c r="V168" s="734"/>
      <c r="W168" s="729" t="s">
        <v>664</v>
      </c>
      <c r="X168" s="729"/>
      <c r="Y168" s="729"/>
      <c r="Z168" s="729"/>
      <c r="AA168" s="729"/>
      <c r="AB168" s="729"/>
      <c r="AC168" s="730"/>
      <c r="AD168" s="59"/>
      <c r="AE168" s="59"/>
      <c r="AF168" s="59"/>
      <c r="AG168" s="59"/>
      <c r="AH168" s="59"/>
      <c r="AI168" s="59"/>
      <c r="AJ168" s="59"/>
      <c r="AK168" s="59"/>
      <c r="AL168" s="59"/>
      <c r="AM168" s="59"/>
      <c r="AN168" s="59"/>
      <c r="AO168" s="59"/>
      <c r="AP168" s="59"/>
      <c r="AQ168" s="59"/>
      <c r="AR168" s="59"/>
      <c r="AS168" s="59"/>
      <c r="AT168" s="84"/>
      <c r="AU168" s="310"/>
      <c r="AV168" s="310"/>
      <c r="AW168" s="310"/>
      <c r="AX168" s="310"/>
      <c r="AY168" s="310"/>
      <c r="AZ168" s="310"/>
      <c r="BA168" s="310"/>
      <c r="BB168" s="310"/>
      <c r="BC168" s="310"/>
      <c r="BD168" s="310"/>
      <c r="BE168" s="310"/>
      <c r="BF168" s="310"/>
      <c r="BG168" s="310"/>
      <c r="BH168" s="310"/>
      <c r="BI168" s="310"/>
      <c r="BJ168" s="310"/>
      <c r="BK168" s="310"/>
      <c r="BL168" s="310"/>
      <c r="BM168" s="310"/>
      <c r="BN168" s="310"/>
      <c r="BO168" s="310"/>
      <c r="BP168" s="310"/>
      <c r="BQ168" s="310"/>
      <c r="BR168" s="310"/>
      <c r="BS168" s="310"/>
      <c r="BT168" s="310"/>
      <c r="BU168" s="310"/>
      <c r="BV168" s="310"/>
      <c r="BW168" s="310"/>
    </row>
    <row r="169" spans="1:75" ht="15" customHeight="1" hidden="1">
      <c r="A169" s="59"/>
      <c r="B169" s="59"/>
      <c r="C169" s="59"/>
      <c r="D169" s="712">
        <f t="shared" si="9"/>
        <v>125</v>
      </c>
      <c r="E169" s="713"/>
      <c r="F169" s="714">
        <f t="shared" si="11"/>
      </c>
      <c r="G169" s="714"/>
      <c r="H169" s="714"/>
      <c r="I169" s="715"/>
      <c r="J169" s="716"/>
      <c r="K169" s="716"/>
      <c r="L169" s="716"/>
      <c r="M169" s="716"/>
      <c r="N169" s="717"/>
      <c r="O169" s="718" t="s">
        <v>390</v>
      </c>
      <c r="P169" s="717"/>
      <c r="Q169" s="731" t="s">
        <v>390</v>
      </c>
      <c r="R169" s="731"/>
      <c r="S169" s="732"/>
      <c r="T169" s="733" t="str">
        <f t="shared" si="10"/>
        <v>-</v>
      </c>
      <c r="U169" s="734"/>
      <c r="V169" s="734"/>
      <c r="W169" s="729" t="s">
        <v>664</v>
      </c>
      <c r="X169" s="729"/>
      <c r="Y169" s="729"/>
      <c r="Z169" s="729"/>
      <c r="AA169" s="729"/>
      <c r="AB169" s="729"/>
      <c r="AC169" s="730"/>
      <c r="AD169" s="59"/>
      <c r="AE169" s="59"/>
      <c r="AF169" s="59"/>
      <c r="AG169" s="59"/>
      <c r="AH169" s="59"/>
      <c r="AI169" s="59"/>
      <c r="AJ169" s="59"/>
      <c r="AK169" s="59"/>
      <c r="AL169" s="59"/>
      <c r="AM169" s="59"/>
      <c r="AN169" s="59"/>
      <c r="AO169" s="59"/>
      <c r="AP169" s="59"/>
      <c r="AQ169" s="59"/>
      <c r="AR169" s="59"/>
      <c r="AS169" s="59"/>
      <c r="AT169" s="84"/>
      <c r="AU169" s="310"/>
      <c r="AV169" s="310"/>
      <c r="AW169" s="310"/>
      <c r="AX169" s="310"/>
      <c r="AY169" s="310"/>
      <c r="AZ169" s="310"/>
      <c r="BA169" s="310"/>
      <c r="BB169" s="310"/>
      <c r="BC169" s="310"/>
      <c r="BD169" s="310"/>
      <c r="BE169" s="310"/>
      <c r="BF169" s="310"/>
      <c r="BG169" s="310"/>
      <c r="BH169" s="310"/>
      <c r="BI169" s="310"/>
      <c r="BJ169" s="310"/>
      <c r="BK169" s="310"/>
      <c r="BL169" s="310"/>
      <c r="BM169" s="310"/>
      <c r="BN169" s="310"/>
      <c r="BO169" s="310"/>
      <c r="BP169" s="310"/>
      <c r="BQ169" s="310"/>
      <c r="BR169" s="310"/>
      <c r="BS169" s="310"/>
      <c r="BT169" s="310"/>
      <c r="BU169" s="310"/>
      <c r="BV169" s="310"/>
      <c r="BW169" s="310"/>
    </row>
    <row r="170" spans="1:75" ht="15" customHeight="1" hidden="1">
      <c r="A170" s="59"/>
      <c r="B170" s="59"/>
      <c r="C170" s="59"/>
      <c r="D170" s="712">
        <f t="shared" si="9"/>
        <v>126</v>
      </c>
      <c r="E170" s="713"/>
      <c r="F170" s="714">
        <f t="shared" si="11"/>
      </c>
      <c r="G170" s="714"/>
      <c r="H170" s="714"/>
      <c r="I170" s="715"/>
      <c r="J170" s="716"/>
      <c r="K170" s="716"/>
      <c r="L170" s="716"/>
      <c r="M170" s="716"/>
      <c r="N170" s="717"/>
      <c r="O170" s="718" t="s">
        <v>390</v>
      </c>
      <c r="P170" s="717"/>
      <c r="Q170" s="731" t="s">
        <v>390</v>
      </c>
      <c r="R170" s="731"/>
      <c r="S170" s="732"/>
      <c r="T170" s="733" t="str">
        <f t="shared" si="10"/>
        <v>-</v>
      </c>
      <c r="U170" s="734"/>
      <c r="V170" s="734"/>
      <c r="W170" s="729" t="s">
        <v>664</v>
      </c>
      <c r="X170" s="729"/>
      <c r="Y170" s="729"/>
      <c r="Z170" s="729"/>
      <c r="AA170" s="729"/>
      <c r="AB170" s="729"/>
      <c r="AC170" s="730"/>
      <c r="AD170" s="59"/>
      <c r="AE170" s="59"/>
      <c r="AF170" s="59"/>
      <c r="AG170" s="59"/>
      <c r="AH170" s="59"/>
      <c r="AI170" s="59"/>
      <c r="AJ170" s="59"/>
      <c r="AK170" s="59"/>
      <c r="AL170" s="59"/>
      <c r="AM170" s="59"/>
      <c r="AN170" s="59"/>
      <c r="AO170" s="59"/>
      <c r="AP170" s="59"/>
      <c r="AQ170" s="59"/>
      <c r="AR170" s="59"/>
      <c r="AS170" s="59"/>
      <c r="AT170" s="84"/>
      <c r="AU170" s="310"/>
      <c r="AV170" s="310"/>
      <c r="AW170" s="310"/>
      <c r="AX170" s="310"/>
      <c r="AY170" s="310"/>
      <c r="AZ170" s="310"/>
      <c r="BA170" s="310"/>
      <c r="BB170" s="310"/>
      <c r="BC170" s="310"/>
      <c r="BD170" s="310"/>
      <c r="BE170" s="310"/>
      <c r="BF170" s="310"/>
      <c r="BG170" s="310"/>
      <c r="BH170" s="310"/>
      <c r="BI170" s="310"/>
      <c r="BJ170" s="310"/>
      <c r="BK170" s="310"/>
      <c r="BL170" s="310"/>
      <c r="BM170" s="310"/>
      <c r="BN170" s="310"/>
      <c r="BO170" s="310"/>
      <c r="BP170" s="310"/>
      <c r="BQ170" s="310"/>
      <c r="BR170" s="310"/>
      <c r="BS170" s="310"/>
      <c r="BT170" s="310"/>
      <c r="BU170" s="310"/>
      <c r="BV170" s="310"/>
      <c r="BW170" s="310"/>
    </row>
    <row r="171" spans="1:75" ht="15" customHeight="1" hidden="1">
      <c r="A171" s="59"/>
      <c r="B171" s="59"/>
      <c r="C171" s="59"/>
      <c r="D171" s="712">
        <f t="shared" si="9"/>
        <v>127</v>
      </c>
      <c r="E171" s="713"/>
      <c r="F171" s="714">
        <f t="shared" si="11"/>
      </c>
      <c r="G171" s="714"/>
      <c r="H171" s="714"/>
      <c r="I171" s="715"/>
      <c r="J171" s="716"/>
      <c r="K171" s="716"/>
      <c r="L171" s="716"/>
      <c r="M171" s="716"/>
      <c r="N171" s="717"/>
      <c r="O171" s="718" t="s">
        <v>390</v>
      </c>
      <c r="P171" s="717"/>
      <c r="Q171" s="731" t="s">
        <v>390</v>
      </c>
      <c r="R171" s="731"/>
      <c r="S171" s="732"/>
      <c r="T171" s="733" t="str">
        <f t="shared" si="10"/>
        <v>-</v>
      </c>
      <c r="U171" s="734"/>
      <c r="V171" s="734"/>
      <c r="W171" s="729" t="s">
        <v>664</v>
      </c>
      <c r="X171" s="729"/>
      <c r="Y171" s="729"/>
      <c r="Z171" s="729"/>
      <c r="AA171" s="729"/>
      <c r="AB171" s="729"/>
      <c r="AC171" s="730"/>
      <c r="AD171" s="59"/>
      <c r="AE171" s="59"/>
      <c r="AF171" s="59"/>
      <c r="AG171" s="59"/>
      <c r="AH171" s="59"/>
      <c r="AI171" s="59"/>
      <c r="AJ171" s="59"/>
      <c r="AK171" s="59"/>
      <c r="AL171" s="59"/>
      <c r="AM171" s="59"/>
      <c r="AN171" s="59"/>
      <c r="AO171" s="59"/>
      <c r="AP171" s="59"/>
      <c r="AQ171" s="59"/>
      <c r="AR171" s="59"/>
      <c r="AS171" s="59"/>
      <c r="AT171" s="84"/>
      <c r="AU171" s="310"/>
      <c r="AV171" s="310"/>
      <c r="AW171" s="310"/>
      <c r="AX171" s="310"/>
      <c r="AY171" s="310"/>
      <c r="AZ171" s="310"/>
      <c r="BA171" s="310"/>
      <c r="BB171" s="310"/>
      <c r="BC171" s="310"/>
      <c r="BD171" s="310"/>
      <c r="BE171" s="310"/>
      <c r="BF171" s="310"/>
      <c r="BG171" s="310"/>
      <c r="BH171" s="310"/>
      <c r="BI171" s="310"/>
      <c r="BJ171" s="310"/>
      <c r="BK171" s="310"/>
      <c r="BL171" s="310"/>
      <c r="BM171" s="310"/>
      <c r="BN171" s="310"/>
      <c r="BO171" s="310"/>
      <c r="BP171" s="310"/>
      <c r="BQ171" s="310"/>
      <c r="BR171" s="310"/>
      <c r="BS171" s="310"/>
      <c r="BT171" s="310"/>
      <c r="BU171" s="310"/>
      <c r="BV171" s="310"/>
      <c r="BW171" s="310"/>
    </row>
    <row r="172" spans="1:75" ht="15" customHeight="1" hidden="1">
      <c r="A172" s="59"/>
      <c r="B172" s="59"/>
      <c r="C172" s="59"/>
      <c r="D172" s="712">
        <f t="shared" si="9"/>
        <v>128</v>
      </c>
      <c r="E172" s="713"/>
      <c r="F172" s="714">
        <f t="shared" si="11"/>
      </c>
      <c r="G172" s="714"/>
      <c r="H172" s="714"/>
      <c r="I172" s="715"/>
      <c r="J172" s="716"/>
      <c r="K172" s="716"/>
      <c r="L172" s="716"/>
      <c r="M172" s="716"/>
      <c r="N172" s="717"/>
      <c r="O172" s="718" t="s">
        <v>390</v>
      </c>
      <c r="P172" s="717"/>
      <c r="Q172" s="731" t="s">
        <v>390</v>
      </c>
      <c r="R172" s="731"/>
      <c r="S172" s="732"/>
      <c r="T172" s="733" t="str">
        <f t="shared" si="10"/>
        <v>-</v>
      </c>
      <c r="U172" s="734"/>
      <c r="V172" s="734"/>
      <c r="W172" s="729" t="s">
        <v>664</v>
      </c>
      <c r="X172" s="729"/>
      <c r="Y172" s="729"/>
      <c r="Z172" s="729"/>
      <c r="AA172" s="729"/>
      <c r="AB172" s="729"/>
      <c r="AC172" s="730"/>
      <c r="AD172" s="59"/>
      <c r="AE172" s="59"/>
      <c r="AF172" s="59"/>
      <c r="AG172" s="59"/>
      <c r="AH172" s="59"/>
      <c r="AI172" s="59"/>
      <c r="AJ172" s="59"/>
      <c r="AK172" s="59"/>
      <c r="AL172" s="59"/>
      <c r="AM172" s="59"/>
      <c r="AN172" s="59"/>
      <c r="AO172" s="59"/>
      <c r="AP172" s="59"/>
      <c r="AQ172" s="59"/>
      <c r="AR172" s="59"/>
      <c r="AS172" s="59"/>
      <c r="AT172" s="84"/>
      <c r="AU172" s="310"/>
      <c r="AV172" s="310"/>
      <c r="AW172" s="310"/>
      <c r="AX172" s="310"/>
      <c r="AY172" s="310"/>
      <c r="AZ172" s="310"/>
      <c r="BA172" s="310"/>
      <c r="BB172" s="310"/>
      <c r="BC172" s="310"/>
      <c r="BD172" s="310"/>
      <c r="BE172" s="310"/>
      <c r="BF172" s="310"/>
      <c r="BG172" s="310"/>
      <c r="BH172" s="310"/>
      <c r="BI172" s="310"/>
      <c r="BJ172" s="310"/>
      <c r="BK172" s="310"/>
      <c r="BL172" s="310"/>
      <c r="BM172" s="310"/>
      <c r="BN172" s="310"/>
      <c r="BO172" s="310"/>
      <c r="BP172" s="310"/>
      <c r="BQ172" s="310"/>
      <c r="BR172" s="310"/>
      <c r="BS172" s="310"/>
      <c r="BT172" s="310"/>
      <c r="BU172" s="310"/>
      <c r="BV172" s="310"/>
      <c r="BW172" s="310"/>
    </row>
    <row r="173" spans="1:75" ht="15" customHeight="1" hidden="1">
      <c r="A173" s="59"/>
      <c r="B173" s="59"/>
      <c r="C173" s="59"/>
      <c r="D173" s="712">
        <f t="shared" si="9"/>
        <v>129</v>
      </c>
      <c r="E173" s="713"/>
      <c r="F173" s="714">
        <f aca="true" t="shared" si="12" ref="F173:F193">IF(I173="","",IF(O173="-","【※選択】",IF(Q173="-","【※選択】","【入力済】")))</f>
      </c>
      <c r="G173" s="714"/>
      <c r="H173" s="714"/>
      <c r="I173" s="715"/>
      <c r="J173" s="716"/>
      <c r="K173" s="716"/>
      <c r="L173" s="716"/>
      <c r="M173" s="716"/>
      <c r="N173" s="717"/>
      <c r="O173" s="718" t="s">
        <v>390</v>
      </c>
      <c r="P173" s="717"/>
      <c r="Q173" s="731" t="s">
        <v>390</v>
      </c>
      <c r="R173" s="731"/>
      <c r="S173" s="732"/>
      <c r="T173" s="733" t="str">
        <f t="shared" si="10"/>
        <v>-</v>
      </c>
      <c r="U173" s="734"/>
      <c r="V173" s="734"/>
      <c r="W173" s="729" t="s">
        <v>664</v>
      </c>
      <c r="X173" s="729"/>
      <c r="Y173" s="729"/>
      <c r="Z173" s="729"/>
      <c r="AA173" s="729"/>
      <c r="AB173" s="729"/>
      <c r="AC173" s="730"/>
      <c r="AD173" s="59"/>
      <c r="AE173" s="59"/>
      <c r="AF173" s="59"/>
      <c r="AG173" s="59"/>
      <c r="AH173" s="59"/>
      <c r="AI173" s="59"/>
      <c r="AJ173" s="59"/>
      <c r="AK173" s="59"/>
      <c r="AL173" s="59"/>
      <c r="AM173" s="59"/>
      <c r="AN173" s="59"/>
      <c r="AO173" s="59"/>
      <c r="AP173" s="59"/>
      <c r="AQ173" s="59"/>
      <c r="AR173" s="59"/>
      <c r="AS173" s="59"/>
      <c r="AT173" s="84"/>
      <c r="AU173" s="310"/>
      <c r="AV173" s="310"/>
      <c r="AW173" s="310"/>
      <c r="AX173" s="310"/>
      <c r="AY173" s="310"/>
      <c r="AZ173" s="310"/>
      <c r="BA173" s="310"/>
      <c r="BB173" s="310"/>
      <c r="BC173" s="310"/>
      <c r="BD173" s="310"/>
      <c r="BE173" s="310"/>
      <c r="BF173" s="310"/>
      <c r="BG173" s="310"/>
      <c r="BH173" s="310"/>
      <c r="BI173" s="310"/>
      <c r="BJ173" s="310"/>
      <c r="BK173" s="310"/>
      <c r="BL173" s="310"/>
      <c r="BM173" s="310"/>
      <c r="BN173" s="310"/>
      <c r="BO173" s="310"/>
      <c r="BP173" s="310"/>
      <c r="BQ173" s="310"/>
      <c r="BR173" s="310"/>
      <c r="BS173" s="310"/>
      <c r="BT173" s="310"/>
      <c r="BU173" s="310"/>
      <c r="BV173" s="310"/>
      <c r="BW173" s="310"/>
    </row>
    <row r="174" spans="1:75" ht="15" customHeight="1" hidden="1">
      <c r="A174" s="59"/>
      <c r="B174" s="59"/>
      <c r="C174" s="59"/>
      <c r="D174" s="712">
        <f aca="true" t="shared" si="13" ref="D174:D237">D173+1</f>
        <v>130</v>
      </c>
      <c r="E174" s="713"/>
      <c r="F174" s="714">
        <f t="shared" si="12"/>
      </c>
      <c r="G174" s="714"/>
      <c r="H174" s="714"/>
      <c r="I174" s="715"/>
      <c r="J174" s="716"/>
      <c r="K174" s="716"/>
      <c r="L174" s="716"/>
      <c r="M174" s="716"/>
      <c r="N174" s="717"/>
      <c r="O174" s="718" t="s">
        <v>390</v>
      </c>
      <c r="P174" s="717"/>
      <c r="Q174" s="731" t="s">
        <v>390</v>
      </c>
      <c r="R174" s="731"/>
      <c r="S174" s="732"/>
      <c r="T174" s="733" t="str">
        <f aca="true" t="shared" si="14" ref="T174:T288">IF(I174="","-",IF($L$41="選択をして掲載する",IF(W174="－","【※選択】","【入力済】"),"【入力済】"))</f>
        <v>-</v>
      </c>
      <c r="U174" s="734"/>
      <c r="V174" s="734"/>
      <c r="W174" s="729" t="s">
        <v>664</v>
      </c>
      <c r="X174" s="729"/>
      <c r="Y174" s="729"/>
      <c r="Z174" s="729"/>
      <c r="AA174" s="729"/>
      <c r="AB174" s="729"/>
      <c r="AC174" s="730"/>
      <c r="AD174" s="59"/>
      <c r="AE174" s="59"/>
      <c r="AF174" s="59"/>
      <c r="AG174" s="59"/>
      <c r="AH174" s="59"/>
      <c r="AI174" s="59"/>
      <c r="AJ174" s="59"/>
      <c r="AK174" s="59"/>
      <c r="AL174" s="59"/>
      <c r="AM174" s="59"/>
      <c r="AN174" s="59"/>
      <c r="AO174" s="59"/>
      <c r="AP174" s="59"/>
      <c r="AQ174" s="59"/>
      <c r="AR174" s="59"/>
      <c r="AS174" s="59"/>
      <c r="AT174" s="84"/>
      <c r="AU174" s="310"/>
      <c r="AV174" s="310"/>
      <c r="AW174" s="310"/>
      <c r="AX174" s="310"/>
      <c r="AY174" s="310"/>
      <c r="AZ174" s="310"/>
      <c r="BA174" s="310"/>
      <c r="BB174" s="310"/>
      <c r="BC174" s="310"/>
      <c r="BD174" s="310"/>
      <c r="BE174" s="310"/>
      <c r="BF174" s="310"/>
      <c r="BG174" s="310"/>
      <c r="BH174" s="310"/>
      <c r="BI174" s="310"/>
      <c r="BJ174" s="310"/>
      <c r="BK174" s="310"/>
      <c r="BL174" s="310"/>
      <c r="BM174" s="310"/>
      <c r="BN174" s="310"/>
      <c r="BO174" s="310"/>
      <c r="BP174" s="310"/>
      <c r="BQ174" s="310"/>
      <c r="BR174" s="310"/>
      <c r="BS174" s="310"/>
      <c r="BT174" s="310"/>
      <c r="BU174" s="310"/>
      <c r="BV174" s="310"/>
      <c r="BW174" s="310"/>
    </row>
    <row r="175" spans="1:75" ht="15" customHeight="1" hidden="1">
      <c r="A175" s="59"/>
      <c r="B175" s="59"/>
      <c r="C175" s="59"/>
      <c r="D175" s="712">
        <f t="shared" si="13"/>
        <v>131</v>
      </c>
      <c r="E175" s="713"/>
      <c r="F175" s="714">
        <f t="shared" si="12"/>
      </c>
      <c r="G175" s="714"/>
      <c r="H175" s="714"/>
      <c r="I175" s="715"/>
      <c r="J175" s="716"/>
      <c r="K175" s="716"/>
      <c r="L175" s="716"/>
      <c r="M175" s="716"/>
      <c r="N175" s="717"/>
      <c r="O175" s="718" t="s">
        <v>390</v>
      </c>
      <c r="P175" s="717"/>
      <c r="Q175" s="731" t="s">
        <v>390</v>
      </c>
      <c r="R175" s="731"/>
      <c r="S175" s="732"/>
      <c r="T175" s="733" t="str">
        <f t="shared" si="14"/>
        <v>-</v>
      </c>
      <c r="U175" s="734"/>
      <c r="V175" s="734"/>
      <c r="W175" s="729" t="s">
        <v>664</v>
      </c>
      <c r="X175" s="729"/>
      <c r="Y175" s="729"/>
      <c r="Z175" s="729"/>
      <c r="AA175" s="729"/>
      <c r="AB175" s="729"/>
      <c r="AC175" s="730"/>
      <c r="AD175" s="59"/>
      <c r="AE175" s="59"/>
      <c r="AF175" s="59"/>
      <c r="AG175" s="59"/>
      <c r="AH175" s="59"/>
      <c r="AI175" s="59"/>
      <c r="AJ175" s="59"/>
      <c r="AK175" s="59"/>
      <c r="AL175" s="59"/>
      <c r="AM175" s="59"/>
      <c r="AN175" s="59"/>
      <c r="AO175" s="59"/>
      <c r="AP175" s="59"/>
      <c r="AQ175" s="59"/>
      <c r="AR175" s="59"/>
      <c r="AS175" s="59"/>
      <c r="AT175" s="84"/>
      <c r="AU175" s="310"/>
      <c r="AV175" s="310"/>
      <c r="AW175" s="310"/>
      <c r="AX175" s="310"/>
      <c r="AY175" s="310"/>
      <c r="AZ175" s="310"/>
      <c r="BA175" s="310"/>
      <c r="BB175" s="310"/>
      <c r="BC175" s="310"/>
      <c r="BD175" s="310"/>
      <c r="BE175" s="310"/>
      <c r="BF175" s="310"/>
      <c r="BG175" s="310"/>
      <c r="BH175" s="310"/>
      <c r="BI175" s="310"/>
      <c r="BJ175" s="310"/>
      <c r="BK175" s="310"/>
      <c r="BL175" s="310"/>
      <c r="BM175" s="310"/>
      <c r="BN175" s="310"/>
      <c r="BO175" s="310"/>
      <c r="BP175" s="310"/>
      <c r="BQ175" s="310"/>
      <c r="BR175" s="310"/>
      <c r="BS175" s="310"/>
      <c r="BT175" s="310"/>
      <c r="BU175" s="310"/>
      <c r="BV175" s="310"/>
      <c r="BW175" s="310"/>
    </row>
    <row r="176" spans="1:75" ht="15" customHeight="1" hidden="1">
      <c r="A176" s="59"/>
      <c r="B176" s="59"/>
      <c r="C176" s="59"/>
      <c r="D176" s="712">
        <f t="shared" si="13"/>
        <v>132</v>
      </c>
      <c r="E176" s="713"/>
      <c r="F176" s="714">
        <f t="shared" si="12"/>
      </c>
      <c r="G176" s="714"/>
      <c r="H176" s="714"/>
      <c r="I176" s="715"/>
      <c r="J176" s="716"/>
      <c r="K176" s="716"/>
      <c r="L176" s="716"/>
      <c r="M176" s="716"/>
      <c r="N176" s="717"/>
      <c r="O176" s="718" t="s">
        <v>390</v>
      </c>
      <c r="P176" s="717"/>
      <c r="Q176" s="731" t="s">
        <v>390</v>
      </c>
      <c r="R176" s="731"/>
      <c r="S176" s="732"/>
      <c r="T176" s="733" t="str">
        <f t="shared" si="14"/>
        <v>-</v>
      </c>
      <c r="U176" s="734"/>
      <c r="V176" s="734"/>
      <c r="W176" s="729" t="s">
        <v>664</v>
      </c>
      <c r="X176" s="729"/>
      <c r="Y176" s="729"/>
      <c r="Z176" s="729"/>
      <c r="AA176" s="729"/>
      <c r="AB176" s="729"/>
      <c r="AC176" s="730"/>
      <c r="AD176" s="59"/>
      <c r="AE176" s="59"/>
      <c r="AF176" s="59"/>
      <c r="AG176" s="59"/>
      <c r="AH176" s="59"/>
      <c r="AI176" s="59"/>
      <c r="AJ176" s="59"/>
      <c r="AK176" s="59"/>
      <c r="AL176" s="59"/>
      <c r="AM176" s="59"/>
      <c r="AN176" s="59"/>
      <c r="AO176" s="59"/>
      <c r="AP176" s="59"/>
      <c r="AQ176" s="59"/>
      <c r="AR176" s="59"/>
      <c r="AS176" s="59"/>
      <c r="AT176" s="84"/>
      <c r="AU176" s="310"/>
      <c r="AV176" s="310"/>
      <c r="AW176" s="310"/>
      <c r="AX176" s="310"/>
      <c r="AY176" s="310"/>
      <c r="AZ176" s="310"/>
      <c r="BA176" s="310"/>
      <c r="BB176" s="310"/>
      <c r="BC176" s="310"/>
      <c r="BD176" s="310"/>
      <c r="BE176" s="310"/>
      <c r="BF176" s="310"/>
      <c r="BG176" s="310"/>
      <c r="BH176" s="310"/>
      <c r="BI176" s="310"/>
      <c r="BJ176" s="310"/>
      <c r="BK176" s="310"/>
      <c r="BL176" s="310"/>
      <c r="BM176" s="310"/>
      <c r="BN176" s="310"/>
      <c r="BO176" s="310"/>
      <c r="BP176" s="310"/>
      <c r="BQ176" s="310"/>
      <c r="BR176" s="310"/>
      <c r="BS176" s="310"/>
      <c r="BT176" s="310"/>
      <c r="BU176" s="310"/>
      <c r="BV176" s="310"/>
      <c r="BW176" s="310"/>
    </row>
    <row r="177" spans="1:75" ht="15" customHeight="1" hidden="1">
      <c r="A177" s="59"/>
      <c r="B177" s="59"/>
      <c r="C177" s="59"/>
      <c r="D177" s="712">
        <f t="shared" si="13"/>
        <v>133</v>
      </c>
      <c r="E177" s="713"/>
      <c r="F177" s="714">
        <f t="shared" si="12"/>
      </c>
      <c r="G177" s="714"/>
      <c r="H177" s="714"/>
      <c r="I177" s="715"/>
      <c r="J177" s="716"/>
      <c r="K177" s="716"/>
      <c r="L177" s="716"/>
      <c r="M177" s="716"/>
      <c r="N177" s="717"/>
      <c r="O177" s="718" t="s">
        <v>390</v>
      </c>
      <c r="P177" s="717"/>
      <c r="Q177" s="731" t="s">
        <v>390</v>
      </c>
      <c r="R177" s="731"/>
      <c r="S177" s="732"/>
      <c r="T177" s="733" t="str">
        <f t="shared" si="14"/>
        <v>-</v>
      </c>
      <c r="U177" s="734"/>
      <c r="V177" s="734"/>
      <c r="W177" s="729" t="s">
        <v>664</v>
      </c>
      <c r="X177" s="729"/>
      <c r="Y177" s="729"/>
      <c r="Z177" s="729"/>
      <c r="AA177" s="729"/>
      <c r="AB177" s="729"/>
      <c r="AC177" s="730"/>
      <c r="AD177" s="59"/>
      <c r="AE177" s="59"/>
      <c r="AF177" s="59"/>
      <c r="AG177" s="59"/>
      <c r="AH177" s="59"/>
      <c r="AI177" s="59"/>
      <c r="AJ177" s="59"/>
      <c r="AK177" s="59"/>
      <c r="AL177" s="59"/>
      <c r="AM177" s="59"/>
      <c r="AN177" s="59"/>
      <c r="AO177" s="59"/>
      <c r="AP177" s="59"/>
      <c r="AQ177" s="59"/>
      <c r="AR177" s="59"/>
      <c r="AS177" s="59"/>
      <c r="AT177" s="84"/>
      <c r="AU177" s="310"/>
      <c r="AV177" s="310"/>
      <c r="AW177" s="310"/>
      <c r="AX177" s="310"/>
      <c r="AY177" s="310"/>
      <c r="AZ177" s="310"/>
      <c r="BA177" s="310"/>
      <c r="BB177" s="310"/>
      <c r="BC177" s="310"/>
      <c r="BD177" s="310"/>
      <c r="BE177" s="310"/>
      <c r="BF177" s="310"/>
      <c r="BG177" s="310"/>
      <c r="BH177" s="310"/>
      <c r="BI177" s="310"/>
      <c r="BJ177" s="310"/>
      <c r="BK177" s="310"/>
      <c r="BL177" s="310"/>
      <c r="BM177" s="310"/>
      <c r="BN177" s="310"/>
      <c r="BO177" s="310"/>
      <c r="BP177" s="310"/>
      <c r="BQ177" s="310"/>
      <c r="BR177" s="310"/>
      <c r="BS177" s="310"/>
      <c r="BT177" s="310"/>
      <c r="BU177" s="310"/>
      <c r="BV177" s="310"/>
      <c r="BW177" s="310"/>
    </row>
    <row r="178" spans="1:75" ht="15" customHeight="1" hidden="1">
      <c r="A178" s="59"/>
      <c r="B178" s="59"/>
      <c r="C178" s="59"/>
      <c r="D178" s="712">
        <f t="shared" si="13"/>
        <v>134</v>
      </c>
      <c r="E178" s="713"/>
      <c r="F178" s="714">
        <f t="shared" si="12"/>
      </c>
      <c r="G178" s="714"/>
      <c r="H178" s="714"/>
      <c r="I178" s="715"/>
      <c r="J178" s="716"/>
      <c r="K178" s="716"/>
      <c r="L178" s="716"/>
      <c r="M178" s="716"/>
      <c r="N178" s="717"/>
      <c r="O178" s="718" t="s">
        <v>390</v>
      </c>
      <c r="P178" s="717"/>
      <c r="Q178" s="731" t="s">
        <v>390</v>
      </c>
      <c r="R178" s="731"/>
      <c r="S178" s="732"/>
      <c r="T178" s="733" t="str">
        <f t="shared" si="14"/>
        <v>-</v>
      </c>
      <c r="U178" s="734"/>
      <c r="V178" s="734"/>
      <c r="W178" s="729" t="s">
        <v>664</v>
      </c>
      <c r="X178" s="729"/>
      <c r="Y178" s="729"/>
      <c r="Z178" s="729"/>
      <c r="AA178" s="729"/>
      <c r="AB178" s="729"/>
      <c r="AC178" s="730"/>
      <c r="AD178" s="59"/>
      <c r="AE178" s="59"/>
      <c r="AF178" s="59"/>
      <c r="AG178" s="59"/>
      <c r="AH178" s="59"/>
      <c r="AI178" s="59"/>
      <c r="AJ178" s="59"/>
      <c r="AK178" s="59"/>
      <c r="AL178" s="59"/>
      <c r="AM178" s="59"/>
      <c r="AN178" s="59"/>
      <c r="AO178" s="59"/>
      <c r="AP178" s="59"/>
      <c r="AQ178" s="59"/>
      <c r="AR178" s="59"/>
      <c r="AS178" s="59"/>
      <c r="AT178" s="84"/>
      <c r="AU178" s="310"/>
      <c r="AV178" s="310"/>
      <c r="AW178" s="310"/>
      <c r="AX178" s="310"/>
      <c r="AY178" s="310"/>
      <c r="AZ178" s="310"/>
      <c r="BA178" s="310"/>
      <c r="BB178" s="310"/>
      <c r="BC178" s="310"/>
      <c r="BD178" s="310"/>
      <c r="BE178" s="310"/>
      <c r="BF178" s="310"/>
      <c r="BG178" s="310"/>
      <c r="BH178" s="310"/>
      <c r="BI178" s="310"/>
      <c r="BJ178" s="310"/>
      <c r="BK178" s="310"/>
      <c r="BL178" s="310"/>
      <c r="BM178" s="310"/>
      <c r="BN178" s="310"/>
      <c r="BO178" s="310"/>
      <c r="BP178" s="310"/>
      <c r="BQ178" s="310"/>
      <c r="BR178" s="310"/>
      <c r="BS178" s="310"/>
      <c r="BT178" s="310"/>
      <c r="BU178" s="310"/>
      <c r="BV178" s="310"/>
      <c r="BW178" s="310"/>
    </row>
    <row r="179" spans="1:75" ht="15" customHeight="1" hidden="1">
      <c r="A179" s="59"/>
      <c r="B179" s="59"/>
      <c r="C179" s="59"/>
      <c r="D179" s="712">
        <f t="shared" si="13"/>
        <v>135</v>
      </c>
      <c r="E179" s="713"/>
      <c r="F179" s="714">
        <f t="shared" si="12"/>
      </c>
      <c r="G179" s="714"/>
      <c r="H179" s="714"/>
      <c r="I179" s="715"/>
      <c r="J179" s="716"/>
      <c r="K179" s="716"/>
      <c r="L179" s="716"/>
      <c r="M179" s="716"/>
      <c r="N179" s="717"/>
      <c r="O179" s="718" t="s">
        <v>390</v>
      </c>
      <c r="P179" s="717"/>
      <c r="Q179" s="731" t="s">
        <v>390</v>
      </c>
      <c r="R179" s="731"/>
      <c r="S179" s="732"/>
      <c r="T179" s="733" t="str">
        <f t="shared" si="14"/>
        <v>-</v>
      </c>
      <c r="U179" s="734"/>
      <c r="V179" s="734"/>
      <c r="W179" s="729" t="s">
        <v>664</v>
      </c>
      <c r="X179" s="729"/>
      <c r="Y179" s="729"/>
      <c r="Z179" s="729"/>
      <c r="AA179" s="729"/>
      <c r="AB179" s="729"/>
      <c r="AC179" s="730"/>
      <c r="AD179" s="59"/>
      <c r="AE179" s="59"/>
      <c r="AF179" s="59"/>
      <c r="AG179" s="59"/>
      <c r="AH179" s="59"/>
      <c r="AI179" s="59"/>
      <c r="AJ179" s="59"/>
      <c r="AK179" s="59"/>
      <c r="AL179" s="59"/>
      <c r="AM179" s="59"/>
      <c r="AN179" s="59"/>
      <c r="AO179" s="59"/>
      <c r="AP179" s="59"/>
      <c r="AQ179" s="59"/>
      <c r="AR179" s="59"/>
      <c r="AS179" s="59"/>
      <c r="AT179" s="84"/>
      <c r="AU179" s="310"/>
      <c r="AV179" s="310"/>
      <c r="AW179" s="310"/>
      <c r="AX179" s="310"/>
      <c r="AY179" s="310"/>
      <c r="AZ179" s="310"/>
      <c r="BA179" s="310"/>
      <c r="BB179" s="310"/>
      <c r="BC179" s="310"/>
      <c r="BD179" s="310"/>
      <c r="BE179" s="310"/>
      <c r="BF179" s="310"/>
      <c r="BG179" s="310"/>
      <c r="BH179" s="310"/>
      <c r="BI179" s="310"/>
      <c r="BJ179" s="310"/>
      <c r="BK179" s="310"/>
      <c r="BL179" s="310"/>
      <c r="BM179" s="310"/>
      <c r="BN179" s="310"/>
      <c r="BO179" s="310"/>
      <c r="BP179" s="310"/>
      <c r="BQ179" s="310"/>
      <c r="BR179" s="310"/>
      <c r="BS179" s="310"/>
      <c r="BT179" s="310"/>
      <c r="BU179" s="310"/>
      <c r="BV179" s="310"/>
      <c r="BW179" s="310"/>
    </row>
    <row r="180" spans="1:75" ht="15" customHeight="1" hidden="1">
      <c r="A180" s="59"/>
      <c r="B180" s="59"/>
      <c r="C180" s="59"/>
      <c r="D180" s="712">
        <f t="shared" si="13"/>
        <v>136</v>
      </c>
      <c r="E180" s="713"/>
      <c r="F180" s="714">
        <f t="shared" si="12"/>
      </c>
      <c r="G180" s="714"/>
      <c r="H180" s="714"/>
      <c r="I180" s="715"/>
      <c r="J180" s="716"/>
      <c r="K180" s="716"/>
      <c r="L180" s="716"/>
      <c r="M180" s="716"/>
      <c r="N180" s="717"/>
      <c r="O180" s="718" t="s">
        <v>390</v>
      </c>
      <c r="P180" s="717"/>
      <c r="Q180" s="731" t="s">
        <v>390</v>
      </c>
      <c r="R180" s="731"/>
      <c r="S180" s="732"/>
      <c r="T180" s="733" t="str">
        <f t="shared" si="14"/>
        <v>-</v>
      </c>
      <c r="U180" s="734"/>
      <c r="V180" s="734"/>
      <c r="W180" s="729" t="s">
        <v>664</v>
      </c>
      <c r="X180" s="729"/>
      <c r="Y180" s="729"/>
      <c r="Z180" s="729"/>
      <c r="AA180" s="729"/>
      <c r="AB180" s="729"/>
      <c r="AC180" s="730"/>
      <c r="AD180" s="59"/>
      <c r="AE180" s="59"/>
      <c r="AF180" s="59"/>
      <c r="AG180" s="59"/>
      <c r="AH180" s="59"/>
      <c r="AI180" s="59"/>
      <c r="AJ180" s="59"/>
      <c r="AK180" s="59"/>
      <c r="AL180" s="59"/>
      <c r="AM180" s="59"/>
      <c r="AN180" s="59"/>
      <c r="AO180" s="59"/>
      <c r="AP180" s="59"/>
      <c r="AQ180" s="59"/>
      <c r="AR180" s="59"/>
      <c r="AS180" s="59"/>
      <c r="AT180" s="84"/>
      <c r="AU180" s="310"/>
      <c r="AV180" s="310"/>
      <c r="AW180" s="310"/>
      <c r="AX180" s="310"/>
      <c r="AY180" s="310"/>
      <c r="AZ180" s="310"/>
      <c r="BA180" s="310"/>
      <c r="BB180" s="310"/>
      <c r="BC180" s="310"/>
      <c r="BD180" s="310"/>
      <c r="BE180" s="310"/>
      <c r="BF180" s="310"/>
      <c r="BG180" s="310"/>
      <c r="BH180" s="310"/>
      <c r="BI180" s="310"/>
      <c r="BJ180" s="310"/>
      <c r="BK180" s="310"/>
      <c r="BL180" s="310"/>
      <c r="BM180" s="310"/>
      <c r="BN180" s="310"/>
      <c r="BO180" s="310"/>
      <c r="BP180" s="310"/>
      <c r="BQ180" s="310"/>
      <c r="BR180" s="310"/>
      <c r="BS180" s="310"/>
      <c r="BT180" s="310"/>
      <c r="BU180" s="310"/>
      <c r="BV180" s="310"/>
      <c r="BW180" s="310"/>
    </row>
    <row r="181" spans="1:75" ht="15" customHeight="1" hidden="1">
      <c r="A181" s="59"/>
      <c r="B181" s="59"/>
      <c r="C181" s="59"/>
      <c r="D181" s="712">
        <f t="shared" si="13"/>
        <v>137</v>
      </c>
      <c r="E181" s="713"/>
      <c r="F181" s="714">
        <f t="shared" si="12"/>
      </c>
      <c r="G181" s="714"/>
      <c r="H181" s="714"/>
      <c r="I181" s="715"/>
      <c r="J181" s="716"/>
      <c r="K181" s="716"/>
      <c r="L181" s="716"/>
      <c r="M181" s="716"/>
      <c r="N181" s="717"/>
      <c r="O181" s="718" t="s">
        <v>390</v>
      </c>
      <c r="P181" s="717"/>
      <c r="Q181" s="731" t="s">
        <v>390</v>
      </c>
      <c r="R181" s="731"/>
      <c r="S181" s="732"/>
      <c r="T181" s="733" t="str">
        <f t="shared" si="14"/>
        <v>-</v>
      </c>
      <c r="U181" s="734"/>
      <c r="V181" s="734"/>
      <c r="W181" s="729" t="s">
        <v>664</v>
      </c>
      <c r="X181" s="729"/>
      <c r="Y181" s="729"/>
      <c r="Z181" s="729"/>
      <c r="AA181" s="729"/>
      <c r="AB181" s="729"/>
      <c r="AC181" s="730"/>
      <c r="AD181" s="59"/>
      <c r="AE181" s="59"/>
      <c r="AF181" s="59"/>
      <c r="AG181" s="59"/>
      <c r="AH181" s="59"/>
      <c r="AI181" s="59"/>
      <c r="AJ181" s="59"/>
      <c r="AK181" s="59"/>
      <c r="AL181" s="59"/>
      <c r="AM181" s="59"/>
      <c r="AN181" s="59"/>
      <c r="AO181" s="59"/>
      <c r="AP181" s="59"/>
      <c r="AQ181" s="59"/>
      <c r="AR181" s="59"/>
      <c r="AS181" s="59"/>
      <c r="AT181" s="84"/>
      <c r="AU181" s="310"/>
      <c r="AV181" s="310"/>
      <c r="AW181" s="310"/>
      <c r="AX181" s="310"/>
      <c r="AY181" s="310"/>
      <c r="AZ181" s="310"/>
      <c r="BA181" s="310"/>
      <c r="BB181" s="310"/>
      <c r="BC181" s="310"/>
      <c r="BD181" s="310"/>
      <c r="BE181" s="310"/>
      <c r="BF181" s="310"/>
      <c r="BG181" s="310"/>
      <c r="BH181" s="310"/>
      <c r="BI181" s="310"/>
      <c r="BJ181" s="310"/>
      <c r="BK181" s="310"/>
      <c r="BL181" s="310"/>
      <c r="BM181" s="310"/>
      <c r="BN181" s="310"/>
      <c r="BO181" s="310"/>
      <c r="BP181" s="310"/>
      <c r="BQ181" s="310"/>
      <c r="BR181" s="310"/>
      <c r="BS181" s="310"/>
      <c r="BT181" s="310"/>
      <c r="BU181" s="310"/>
      <c r="BV181" s="310"/>
      <c r="BW181" s="310"/>
    </row>
    <row r="182" spans="1:75" ht="15" customHeight="1" hidden="1">
      <c r="A182" s="59"/>
      <c r="B182" s="59"/>
      <c r="C182" s="59"/>
      <c r="D182" s="712">
        <f t="shared" si="13"/>
        <v>138</v>
      </c>
      <c r="E182" s="713"/>
      <c r="F182" s="714">
        <f t="shared" si="12"/>
      </c>
      <c r="G182" s="714"/>
      <c r="H182" s="714"/>
      <c r="I182" s="715"/>
      <c r="J182" s="716"/>
      <c r="K182" s="716"/>
      <c r="L182" s="716"/>
      <c r="M182" s="716"/>
      <c r="N182" s="717"/>
      <c r="O182" s="718" t="s">
        <v>390</v>
      </c>
      <c r="P182" s="717"/>
      <c r="Q182" s="731" t="s">
        <v>390</v>
      </c>
      <c r="R182" s="731"/>
      <c r="S182" s="732"/>
      <c r="T182" s="733" t="str">
        <f t="shared" si="14"/>
        <v>-</v>
      </c>
      <c r="U182" s="734"/>
      <c r="V182" s="734"/>
      <c r="W182" s="729" t="s">
        <v>664</v>
      </c>
      <c r="X182" s="729"/>
      <c r="Y182" s="729"/>
      <c r="Z182" s="729"/>
      <c r="AA182" s="729"/>
      <c r="AB182" s="729"/>
      <c r="AC182" s="730"/>
      <c r="AD182" s="59"/>
      <c r="AE182" s="59"/>
      <c r="AF182" s="59"/>
      <c r="AG182" s="59"/>
      <c r="AH182" s="59"/>
      <c r="AI182" s="59"/>
      <c r="AJ182" s="59"/>
      <c r="AK182" s="59"/>
      <c r="AL182" s="59"/>
      <c r="AM182" s="59"/>
      <c r="AN182" s="59"/>
      <c r="AO182" s="59"/>
      <c r="AP182" s="59"/>
      <c r="AQ182" s="59"/>
      <c r="AR182" s="59"/>
      <c r="AS182" s="59"/>
      <c r="AT182" s="84"/>
      <c r="AU182" s="310"/>
      <c r="AV182" s="310"/>
      <c r="AW182" s="310"/>
      <c r="AX182" s="310"/>
      <c r="AY182" s="310"/>
      <c r="AZ182" s="310"/>
      <c r="BA182" s="310"/>
      <c r="BB182" s="310"/>
      <c r="BC182" s="310"/>
      <c r="BD182" s="310"/>
      <c r="BE182" s="310"/>
      <c r="BF182" s="310"/>
      <c r="BG182" s="310"/>
      <c r="BH182" s="310"/>
      <c r="BI182" s="310"/>
      <c r="BJ182" s="310"/>
      <c r="BK182" s="310"/>
      <c r="BL182" s="310"/>
      <c r="BM182" s="310"/>
      <c r="BN182" s="310"/>
      <c r="BO182" s="310"/>
      <c r="BP182" s="310"/>
      <c r="BQ182" s="310"/>
      <c r="BR182" s="310"/>
      <c r="BS182" s="310"/>
      <c r="BT182" s="310"/>
      <c r="BU182" s="310"/>
      <c r="BV182" s="310"/>
      <c r="BW182" s="310"/>
    </row>
    <row r="183" spans="1:75" ht="15" customHeight="1" hidden="1">
      <c r="A183" s="59"/>
      <c r="B183" s="59"/>
      <c r="C183" s="59"/>
      <c r="D183" s="712">
        <f t="shared" si="13"/>
        <v>139</v>
      </c>
      <c r="E183" s="713"/>
      <c r="F183" s="714">
        <f t="shared" si="12"/>
      </c>
      <c r="G183" s="714"/>
      <c r="H183" s="714"/>
      <c r="I183" s="715"/>
      <c r="J183" s="716"/>
      <c r="K183" s="716"/>
      <c r="L183" s="716"/>
      <c r="M183" s="716"/>
      <c r="N183" s="717"/>
      <c r="O183" s="718" t="s">
        <v>390</v>
      </c>
      <c r="P183" s="717"/>
      <c r="Q183" s="731" t="s">
        <v>390</v>
      </c>
      <c r="R183" s="731"/>
      <c r="S183" s="732"/>
      <c r="T183" s="733" t="str">
        <f t="shared" si="14"/>
        <v>-</v>
      </c>
      <c r="U183" s="734"/>
      <c r="V183" s="734"/>
      <c r="W183" s="729" t="s">
        <v>664</v>
      </c>
      <c r="X183" s="729"/>
      <c r="Y183" s="729"/>
      <c r="Z183" s="729"/>
      <c r="AA183" s="729"/>
      <c r="AB183" s="729"/>
      <c r="AC183" s="730"/>
      <c r="AD183" s="59"/>
      <c r="AE183" s="59"/>
      <c r="AF183" s="59"/>
      <c r="AG183" s="59"/>
      <c r="AH183" s="59"/>
      <c r="AI183" s="59"/>
      <c r="AJ183" s="59"/>
      <c r="AK183" s="59"/>
      <c r="AL183" s="59"/>
      <c r="AM183" s="59"/>
      <c r="AN183" s="59"/>
      <c r="AO183" s="59"/>
      <c r="AP183" s="59"/>
      <c r="AQ183" s="59"/>
      <c r="AR183" s="59"/>
      <c r="AS183" s="59"/>
      <c r="AT183" s="84"/>
      <c r="AU183" s="310"/>
      <c r="AV183" s="310"/>
      <c r="AW183" s="310"/>
      <c r="AX183" s="310"/>
      <c r="AY183" s="310"/>
      <c r="AZ183" s="310"/>
      <c r="BA183" s="310"/>
      <c r="BB183" s="310"/>
      <c r="BC183" s="310"/>
      <c r="BD183" s="310"/>
      <c r="BE183" s="310"/>
      <c r="BF183" s="310"/>
      <c r="BG183" s="310"/>
      <c r="BH183" s="310"/>
      <c r="BI183" s="310"/>
      <c r="BJ183" s="310"/>
      <c r="BK183" s="310"/>
      <c r="BL183" s="310"/>
      <c r="BM183" s="310"/>
      <c r="BN183" s="310"/>
      <c r="BO183" s="310"/>
      <c r="BP183" s="310"/>
      <c r="BQ183" s="310"/>
      <c r="BR183" s="310"/>
      <c r="BS183" s="310"/>
      <c r="BT183" s="310"/>
      <c r="BU183" s="310"/>
      <c r="BV183" s="310"/>
      <c r="BW183" s="310"/>
    </row>
    <row r="184" spans="1:75" ht="15" customHeight="1" hidden="1">
      <c r="A184" s="59"/>
      <c r="B184" s="59"/>
      <c r="C184" s="59"/>
      <c r="D184" s="712">
        <f t="shared" si="13"/>
        <v>140</v>
      </c>
      <c r="E184" s="713"/>
      <c r="F184" s="714">
        <f t="shared" si="12"/>
      </c>
      <c r="G184" s="714"/>
      <c r="H184" s="714"/>
      <c r="I184" s="715"/>
      <c r="J184" s="716"/>
      <c r="K184" s="716"/>
      <c r="L184" s="716"/>
      <c r="M184" s="716"/>
      <c r="N184" s="717"/>
      <c r="O184" s="718" t="s">
        <v>390</v>
      </c>
      <c r="P184" s="717"/>
      <c r="Q184" s="731" t="s">
        <v>390</v>
      </c>
      <c r="R184" s="731"/>
      <c r="S184" s="732"/>
      <c r="T184" s="733" t="str">
        <f t="shared" si="14"/>
        <v>-</v>
      </c>
      <c r="U184" s="734"/>
      <c r="V184" s="734"/>
      <c r="W184" s="729" t="s">
        <v>664</v>
      </c>
      <c r="X184" s="729"/>
      <c r="Y184" s="729"/>
      <c r="Z184" s="729"/>
      <c r="AA184" s="729"/>
      <c r="AB184" s="729"/>
      <c r="AC184" s="730"/>
      <c r="AD184" s="59"/>
      <c r="AE184" s="59"/>
      <c r="AF184" s="59"/>
      <c r="AG184" s="59"/>
      <c r="AH184" s="59"/>
      <c r="AI184" s="59"/>
      <c r="AJ184" s="59"/>
      <c r="AK184" s="59"/>
      <c r="AL184" s="59"/>
      <c r="AM184" s="59"/>
      <c r="AN184" s="59"/>
      <c r="AO184" s="59"/>
      <c r="AP184" s="59"/>
      <c r="AQ184" s="59"/>
      <c r="AR184" s="59"/>
      <c r="AS184" s="59"/>
      <c r="AT184" s="84"/>
      <c r="AU184" s="310"/>
      <c r="AV184" s="310"/>
      <c r="AW184" s="310"/>
      <c r="AX184" s="310"/>
      <c r="AY184" s="310"/>
      <c r="AZ184" s="310"/>
      <c r="BA184" s="310"/>
      <c r="BB184" s="310"/>
      <c r="BC184" s="310"/>
      <c r="BD184" s="310"/>
      <c r="BE184" s="310"/>
      <c r="BF184" s="310"/>
      <c r="BG184" s="310"/>
      <c r="BH184" s="310"/>
      <c r="BI184" s="310"/>
      <c r="BJ184" s="310"/>
      <c r="BK184" s="310"/>
      <c r="BL184" s="310"/>
      <c r="BM184" s="310"/>
      <c r="BN184" s="310"/>
      <c r="BO184" s="310"/>
      <c r="BP184" s="310"/>
      <c r="BQ184" s="310"/>
      <c r="BR184" s="310"/>
      <c r="BS184" s="310"/>
      <c r="BT184" s="310"/>
      <c r="BU184" s="310"/>
      <c r="BV184" s="310"/>
      <c r="BW184" s="310"/>
    </row>
    <row r="185" spans="1:75" ht="15" customHeight="1" hidden="1">
      <c r="A185" s="59"/>
      <c r="B185" s="59"/>
      <c r="C185" s="59"/>
      <c r="D185" s="712">
        <f t="shared" si="13"/>
        <v>141</v>
      </c>
      <c r="E185" s="713"/>
      <c r="F185" s="714">
        <f t="shared" si="12"/>
      </c>
      <c r="G185" s="714"/>
      <c r="H185" s="714"/>
      <c r="I185" s="715"/>
      <c r="J185" s="716"/>
      <c r="K185" s="716"/>
      <c r="L185" s="716"/>
      <c r="M185" s="716"/>
      <c r="N185" s="717"/>
      <c r="O185" s="718" t="s">
        <v>390</v>
      </c>
      <c r="P185" s="717"/>
      <c r="Q185" s="731" t="s">
        <v>390</v>
      </c>
      <c r="R185" s="731"/>
      <c r="S185" s="732"/>
      <c r="T185" s="733" t="str">
        <f t="shared" si="14"/>
        <v>-</v>
      </c>
      <c r="U185" s="734"/>
      <c r="V185" s="734"/>
      <c r="W185" s="729" t="s">
        <v>664</v>
      </c>
      <c r="X185" s="729"/>
      <c r="Y185" s="729"/>
      <c r="Z185" s="729"/>
      <c r="AA185" s="729"/>
      <c r="AB185" s="729"/>
      <c r="AC185" s="730"/>
      <c r="AD185" s="59"/>
      <c r="AE185" s="59"/>
      <c r="AF185" s="59"/>
      <c r="AG185" s="59"/>
      <c r="AH185" s="59"/>
      <c r="AI185" s="59"/>
      <c r="AJ185" s="59"/>
      <c r="AK185" s="59"/>
      <c r="AL185" s="59"/>
      <c r="AM185" s="59"/>
      <c r="AN185" s="59"/>
      <c r="AO185" s="59"/>
      <c r="AP185" s="59"/>
      <c r="AQ185" s="59"/>
      <c r="AR185" s="59"/>
      <c r="AS185" s="59"/>
      <c r="AT185" s="84"/>
      <c r="AU185" s="310"/>
      <c r="AV185" s="310"/>
      <c r="AW185" s="310"/>
      <c r="AX185" s="310"/>
      <c r="AY185" s="310"/>
      <c r="AZ185" s="310"/>
      <c r="BA185" s="310"/>
      <c r="BB185" s="310"/>
      <c r="BC185" s="310"/>
      <c r="BD185" s="310"/>
      <c r="BE185" s="310"/>
      <c r="BF185" s="310"/>
      <c r="BG185" s="310"/>
      <c r="BH185" s="310"/>
      <c r="BI185" s="310"/>
      <c r="BJ185" s="310"/>
      <c r="BK185" s="310"/>
      <c r="BL185" s="310"/>
      <c r="BM185" s="310"/>
      <c r="BN185" s="310"/>
      <c r="BO185" s="310"/>
      <c r="BP185" s="310"/>
      <c r="BQ185" s="310"/>
      <c r="BR185" s="310"/>
      <c r="BS185" s="310"/>
      <c r="BT185" s="310"/>
      <c r="BU185" s="310"/>
      <c r="BV185" s="310"/>
      <c r="BW185" s="310"/>
    </row>
    <row r="186" spans="1:75" ht="15" customHeight="1" hidden="1">
      <c r="A186" s="59"/>
      <c r="B186" s="59"/>
      <c r="C186" s="59"/>
      <c r="D186" s="712">
        <f t="shared" si="13"/>
        <v>142</v>
      </c>
      <c r="E186" s="713"/>
      <c r="F186" s="714">
        <f t="shared" si="12"/>
      </c>
      <c r="G186" s="714"/>
      <c r="H186" s="714"/>
      <c r="I186" s="715"/>
      <c r="J186" s="716"/>
      <c r="K186" s="716"/>
      <c r="L186" s="716"/>
      <c r="M186" s="716"/>
      <c r="N186" s="717"/>
      <c r="O186" s="718" t="s">
        <v>390</v>
      </c>
      <c r="P186" s="717"/>
      <c r="Q186" s="731" t="s">
        <v>390</v>
      </c>
      <c r="R186" s="731"/>
      <c r="S186" s="732"/>
      <c r="T186" s="733" t="str">
        <f t="shared" si="14"/>
        <v>-</v>
      </c>
      <c r="U186" s="734"/>
      <c r="V186" s="734"/>
      <c r="W186" s="729" t="s">
        <v>664</v>
      </c>
      <c r="X186" s="729"/>
      <c r="Y186" s="729"/>
      <c r="Z186" s="729"/>
      <c r="AA186" s="729"/>
      <c r="AB186" s="729"/>
      <c r="AC186" s="730"/>
      <c r="AD186" s="59"/>
      <c r="AE186" s="59"/>
      <c r="AF186" s="59"/>
      <c r="AG186" s="59"/>
      <c r="AH186" s="59"/>
      <c r="AI186" s="59"/>
      <c r="AJ186" s="59"/>
      <c r="AK186" s="59"/>
      <c r="AL186" s="59"/>
      <c r="AM186" s="59"/>
      <c r="AN186" s="59"/>
      <c r="AO186" s="59"/>
      <c r="AP186" s="59"/>
      <c r="AQ186" s="59"/>
      <c r="AR186" s="59"/>
      <c r="AS186" s="59"/>
      <c r="AT186" s="84"/>
      <c r="AU186" s="310"/>
      <c r="AV186" s="310"/>
      <c r="AW186" s="310"/>
      <c r="AX186" s="310"/>
      <c r="AY186" s="310"/>
      <c r="AZ186" s="310"/>
      <c r="BA186" s="310"/>
      <c r="BB186" s="310"/>
      <c r="BC186" s="310"/>
      <c r="BD186" s="310"/>
      <c r="BE186" s="310"/>
      <c r="BF186" s="310"/>
      <c r="BG186" s="310"/>
      <c r="BH186" s="310"/>
      <c r="BI186" s="310"/>
      <c r="BJ186" s="310"/>
      <c r="BK186" s="310"/>
      <c r="BL186" s="310"/>
      <c r="BM186" s="310"/>
      <c r="BN186" s="310"/>
      <c r="BO186" s="310"/>
      <c r="BP186" s="310"/>
      <c r="BQ186" s="310"/>
      <c r="BR186" s="310"/>
      <c r="BS186" s="310"/>
      <c r="BT186" s="310"/>
      <c r="BU186" s="310"/>
      <c r="BV186" s="310"/>
      <c r="BW186" s="310"/>
    </row>
    <row r="187" spans="1:75" ht="15" customHeight="1" hidden="1">
      <c r="A187" s="59"/>
      <c r="B187" s="59"/>
      <c r="C187" s="59"/>
      <c r="D187" s="712">
        <f t="shared" si="13"/>
        <v>143</v>
      </c>
      <c r="E187" s="713"/>
      <c r="F187" s="714">
        <f t="shared" si="12"/>
      </c>
      <c r="G187" s="714"/>
      <c r="H187" s="714"/>
      <c r="I187" s="715"/>
      <c r="J187" s="716"/>
      <c r="K187" s="716"/>
      <c r="L187" s="716"/>
      <c r="M187" s="716"/>
      <c r="N187" s="717"/>
      <c r="O187" s="718" t="s">
        <v>390</v>
      </c>
      <c r="P187" s="717"/>
      <c r="Q187" s="731" t="s">
        <v>390</v>
      </c>
      <c r="R187" s="731"/>
      <c r="S187" s="732"/>
      <c r="T187" s="733" t="str">
        <f t="shared" si="14"/>
        <v>-</v>
      </c>
      <c r="U187" s="734"/>
      <c r="V187" s="734"/>
      <c r="W187" s="729" t="s">
        <v>664</v>
      </c>
      <c r="X187" s="729"/>
      <c r="Y187" s="729"/>
      <c r="Z187" s="729"/>
      <c r="AA187" s="729"/>
      <c r="AB187" s="729"/>
      <c r="AC187" s="730"/>
      <c r="AD187" s="59"/>
      <c r="AE187" s="59"/>
      <c r="AF187" s="59"/>
      <c r="AG187" s="59"/>
      <c r="AH187" s="59"/>
      <c r="AI187" s="59"/>
      <c r="AJ187" s="59"/>
      <c r="AK187" s="59"/>
      <c r="AL187" s="59"/>
      <c r="AM187" s="59"/>
      <c r="AN187" s="59"/>
      <c r="AO187" s="59"/>
      <c r="AP187" s="59"/>
      <c r="AQ187" s="59"/>
      <c r="AR187" s="59"/>
      <c r="AS187" s="59"/>
      <c r="AT187" s="84"/>
      <c r="AU187" s="310"/>
      <c r="AV187" s="310"/>
      <c r="AW187" s="310"/>
      <c r="AX187" s="310"/>
      <c r="AY187" s="310"/>
      <c r="AZ187" s="310"/>
      <c r="BA187" s="310"/>
      <c r="BB187" s="310"/>
      <c r="BC187" s="310"/>
      <c r="BD187" s="310"/>
      <c r="BE187" s="310"/>
      <c r="BF187" s="310"/>
      <c r="BG187" s="310"/>
      <c r="BH187" s="310"/>
      <c r="BI187" s="310"/>
      <c r="BJ187" s="310"/>
      <c r="BK187" s="310"/>
      <c r="BL187" s="310"/>
      <c r="BM187" s="310"/>
      <c r="BN187" s="310"/>
      <c r="BO187" s="310"/>
      <c r="BP187" s="310"/>
      <c r="BQ187" s="310"/>
      <c r="BR187" s="310"/>
      <c r="BS187" s="310"/>
      <c r="BT187" s="310"/>
      <c r="BU187" s="310"/>
      <c r="BV187" s="310"/>
      <c r="BW187" s="310"/>
    </row>
    <row r="188" spans="1:75" ht="15" customHeight="1" hidden="1">
      <c r="A188" s="59"/>
      <c r="B188" s="59"/>
      <c r="C188" s="59"/>
      <c r="D188" s="712">
        <f t="shared" si="13"/>
        <v>144</v>
      </c>
      <c r="E188" s="713"/>
      <c r="F188" s="714">
        <f t="shared" si="12"/>
      </c>
      <c r="G188" s="714"/>
      <c r="H188" s="714"/>
      <c r="I188" s="735"/>
      <c r="J188" s="736"/>
      <c r="K188" s="736"/>
      <c r="L188" s="736"/>
      <c r="M188" s="736"/>
      <c r="N188" s="737"/>
      <c r="O188" s="718" t="s">
        <v>390</v>
      </c>
      <c r="P188" s="717"/>
      <c r="Q188" s="731" t="s">
        <v>390</v>
      </c>
      <c r="R188" s="731"/>
      <c r="S188" s="732"/>
      <c r="T188" s="733" t="str">
        <f t="shared" si="14"/>
        <v>-</v>
      </c>
      <c r="U188" s="734"/>
      <c r="V188" s="734"/>
      <c r="W188" s="729" t="s">
        <v>664</v>
      </c>
      <c r="X188" s="729"/>
      <c r="Y188" s="729"/>
      <c r="Z188" s="729"/>
      <c r="AA188" s="729"/>
      <c r="AB188" s="729"/>
      <c r="AC188" s="730"/>
      <c r="AD188" s="59"/>
      <c r="AE188" s="59"/>
      <c r="AF188" s="59"/>
      <c r="AG188" s="59"/>
      <c r="AH188" s="59"/>
      <c r="AI188" s="59"/>
      <c r="AJ188" s="59"/>
      <c r="AK188" s="59"/>
      <c r="AL188" s="59"/>
      <c r="AM188" s="59"/>
      <c r="AN188" s="59"/>
      <c r="AO188" s="59"/>
      <c r="AP188" s="59"/>
      <c r="AQ188" s="59"/>
      <c r="AR188" s="59"/>
      <c r="AS188" s="59"/>
      <c r="AT188" s="84"/>
      <c r="AU188" s="310"/>
      <c r="AV188" s="310"/>
      <c r="AW188" s="310"/>
      <c r="AX188" s="310"/>
      <c r="AY188" s="310"/>
      <c r="AZ188" s="310"/>
      <c r="BA188" s="310"/>
      <c r="BB188" s="310"/>
      <c r="BC188" s="310"/>
      <c r="BD188" s="310"/>
      <c r="BE188" s="310"/>
      <c r="BF188" s="310"/>
      <c r="BG188" s="310"/>
      <c r="BH188" s="310"/>
      <c r="BI188" s="310"/>
      <c r="BJ188" s="310"/>
      <c r="BK188" s="310"/>
      <c r="BL188" s="310"/>
      <c r="BM188" s="310"/>
      <c r="BN188" s="310"/>
      <c r="BO188" s="310"/>
      <c r="BP188" s="310"/>
      <c r="BQ188" s="310"/>
      <c r="BR188" s="310"/>
      <c r="BS188" s="310"/>
      <c r="BT188" s="310"/>
      <c r="BU188" s="310"/>
      <c r="BV188" s="310"/>
      <c r="BW188" s="310"/>
    </row>
    <row r="189" spans="1:75" ht="15" customHeight="1" hidden="1">
      <c r="A189" s="59"/>
      <c r="B189" s="59"/>
      <c r="C189" s="59"/>
      <c r="D189" s="712">
        <f t="shared" si="13"/>
        <v>145</v>
      </c>
      <c r="E189" s="713"/>
      <c r="F189" s="714">
        <f t="shared" si="12"/>
      </c>
      <c r="G189" s="714"/>
      <c r="H189" s="714"/>
      <c r="I189" s="715"/>
      <c r="J189" s="716"/>
      <c r="K189" s="716"/>
      <c r="L189" s="716"/>
      <c r="M189" s="716"/>
      <c r="N189" s="717"/>
      <c r="O189" s="718" t="s">
        <v>390</v>
      </c>
      <c r="P189" s="717"/>
      <c r="Q189" s="731" t="s">
        <v>390</v>
      </c>
      <c r="R189" s="731"/>
      <c r="S189" s="732"/>
      <c r="T189" s="733" t="str">
        <f t="shared" si="14"/>
        <v>-</v>
      </c>
      <c r="U189" s="734"/>
      <c r="V189" s="734"/>
      <c r="W189" s="729" t="s">
        <v>664</v>
      </c>
      <c r="X189" s="729"/>
      <c r="Y189" s="729"/>
      <c r="Z189" s="729"/>
      <c r="AA189" s="729"/>
      <c r="AB189" s="729"/>
      <c r="AC189" s="730"/>
      <c r="AD189" s="59"/>
      <c r="AE189" s="59"/>
      <c r="AF189" s="59"/>
      <c r="AG189" s="59"/>
      <c r="AH189" s="59"/>
      <c r="AI189" s="59"/>
      <c r="AJ189" s="59"/>
      <c r="AK189" s="59"/>
      <c r="AL189" s="59"/>
      <c r="AM189" s="59"/>
      <c r="AN189" s="59"/>
      <c r="AO189" s="59"/>
      <c r="AP189" s="59"/>
      <c r="AQ189" s="59"/>
      <c r="AR189" s="59"/>
      <c r="AS189" s="59"/>
      <c r="AT189" s="84"/>
      <c r="AU189" s="310"/>
      <c r="AV189" s="310"/>
      <c r="AW189" s="310"/>
      <c r="AX189" s="310"/>
      <c r="AY189" s="310"/>
      <c r="AZ189" s="310"/>
      <c r="BA189" s="310"/>
      <c r="BB189" s="310"/>
      <c r="BC189" s="310"/>
      <c r="BD189" s="310"/>
      <c r="BE189" s="310"/>
      <c r="BF189" s="310"/>
      <c r="BG189" s="310"/>
      <c r="BH189" s="310"/>
      <c r="BI189" s="310"/>
      <c r="BJ189" s="310"/>
      <c r="BK189" s="310"/>
      <c r="BL189" s="310"/>
      <c r="BM189" s="310"/>
      <c r="BN189" s="310"/>
      <c r="BO189" s="310"/>
      <c r="BP189" s="310"/>
      <c r="BQ189" s="310"/>
      <c r="BR189" s="310"/>
      <c r="BS189" s="310"/>
      <c r="BT189" s="310"/>
      <c r="BU189" s="310"/>
      <c r="BV189" s="310"/>
      <c r="BW189" s="310"/>
    </row>
    <row r="190" spans="1:75" ht="15" customHeight="1" hidden="1">
      <c r="A190" s="59"/>
      <c r="B190" s="59"/>
      <c r="C190" s="59"/>
      <c r="D190" s="712">
        <f t="shared" si="13"/>
        <v>146</v>
      </c>
      <c r="E190" s="713"/>
      <c r="F190" s="714">
        <f t="shared" si="12"/>
      </c>
      <c r="G190" s="714"/>
      <c r="H190" s="714"/>
      <c r="I190" s="715"/>
      <c r="J190" s="716"/>
      <c r="K190" s="716"/>
      <c r="L190" s="716"/>
      <c r="M190" s="716"/>
      <c r="N190" s="717"/>
      <c r="O190" s="718" t="s">
        <v>390</v>
      </c>
      <c r="P190" s="717"/>
      <c r="Q190" s="731" t="s">
        <v>390</v>
      </c>
      <c r="R190" s="731"/>
      <c r="S190" s="732"/>
      <c r="T190" s="733" t="str">
        <f t="shared" si="14"/>
        <v>-</v>
      </c>
      <c r="U190" s="734"/>
      <c r="V190" s="734"/>
      <c r="W190" s="729" t="s">
        <v>664</v>
      </c>
      <c r="X190" s="729"/>
      <c r="Y190" s="729"/>
      <c r="Z190" s="729"/>
      <c r="AA190" s="729"/>
      <c r="AB190" s="729"/>
      <c r="AC190" s="730"/>
      <c r="AD190" s="59"/>
      <c r="AE190" s="59"/>
      <c r="AF190" s="59"/>
      <c r="AG190" s="59"/>
      <c r="AH190" s="59"/>
      <c r="AI190" s="59"/>
      <c r="AJ190" s="59"/>
      <c r="AK190" s="59"/>
      <c r="AL190" s="59"/>
      <c r="AM190" s="59"/>
      <c r="AN190" s="59"/>
      <c r="AO190" s="59"/>
      <c r="AP190" s="59"/>
      <c r="AQ190" s="59"/>
      <c r="AR190" s="59"/>
      <c r="AS190" s="59"/>
      <c r="AT190" s="84"/>
      <c r="AU190" s="310"/>
      <c r="AV190" s="310"/>
      <c r="AW190" s="310"/>
      <c r="AX190" s="310"/>
      <c r="AY190" s="310"/>
      <c r="AZ190" s="310"/>
      <c r="BA190" s="310"/>
      <c r="BB190" s="310"/>
      <c r="BC190" s="310"/>
      <c r="BD190" s="310"/>
      <c r="BE190" s="310"/>
      <c r="BF190" s="310"/>
      <c r="BG190" s="310"/>
      <c r="BH190" s="310"/>
      <c r="BI190" s="310"/>
      <c r="BJ190" s="310"/>
      <c r="BK190" s="310"/>
      <c r="BL190" s="310"/>
      <c r="BM190" s="310"/>
      <c r="BN190" s="310"/>
      <c r="BO190" s="310"/>
      <c r="BP190" s="310"/>
      <c r="BQ190" s="310"/>
      <c r="BR190" s="310"/>
      <c r="BS190" s="310"/>
      <c r="BT190" s="310"/>
      <c r="BU190" s="310"/>
      <c r="BV190" s="310"/>
      <c r="BW190" s="310"/>
    </row>
    <row r="191" spans="1:75" ht="15" customHeight="1" hidden="1">
      <c r="A191" s="59"/>
      <c r="B191" s="59"/>
      <c r="C191" s="59"/>
      <c r="D191" s="712">
        <f t="shared" si="13"/>
        <v>147</v>
      </c>
      <c r="E191" s="713"/>
      <c r="F191" s="714">
        <f t="shared" si="12"/>
      </c>
      <c r="G191" s="714"/>
      <c r="H191" s="714"/>
      <c r="I191" s="715"/>
      <c r="J191" s="716"/>
      <c r="K191" s="716"/>
      <c r="L191" s="716"/>
      <c r="M191" s="716"/>
      <c r="N191" s="717"/>
      <c r="O191" s="718" t="s">
        <v>390</v>
      </c>
      <c r="P191" s="717"/>
      <c r="Q191" s="731" t="s">
        <v>390</v>
      </c>
      <c r="R191" s="731"/>
      <c r="S191" s="732"/>
      <c r="T191" s="733" t="str">
        <f t="shared" si="14"/>
        <v>-</v>
      </c>
      <c r="U191" s="734"/>
      <c r="V191" s="734"/>
      <c r="W191" s="729" t="s">
        <v>664</v>
      </c>
      <c r="X191" s="729"/>
      <c r="Y191" s="729"/>
      <c r="Z191" s="729"/>
      <c r="AA191" s="729"/>
      <c r="AB191" s="729"/>
      <c r="AC191" s="730"/>
      <c r="AD191" s="59"/>
      <c r="AE191" s="59"/>
      <c r="AF191" s="59"/>
      <c r="AG191" s="59"/>
      <c r="AH191" s="59"/>
      <c r="AI191" s="59"/>
      <c r="AJ191" s="59"/>
      <c r="AK191" s="59"/>
      <c r="AL191" s="59"/>
      <c r="AM191" s="59"/>
      <c r="AN191" s="59"/>
      <c r="AO191" s="59"/>
      <c r="AP191" s="59"/>
      <c r="AQ191" s="59"/>
      <c r="AR191" s="59"/>
      <c r="AS191" s="59"/>
      <c r="AT191" s="84"/>
      <c r="AU191" s="310"/>
      <c r="AV191" s="310"/>
      <c r="AW191" s="310"/>
      <c r="AX191" s="310"/>
      <c r="AY191" s="310"/>
      <c r="AZ191" s="310"/>
      <c r="BA191" s="310"/>
      <c r="BB191" s="310"/>
      <c r="BC191" s="310"/>
      <c r="BD191" s="310"/>
      <c r="BE191" s="310"/>
      <c r="BF191" s="310"/>
      <c r="BG191" s="310"/>
      <c r="BH191" s="310"/>
      <c r="BI191" s="310"/>
      <c r="BJ191" s="310"/>
      <c r="BK191" s="310"/>
      <c r="BL191" s="310"/>
      <c r="BM191" s="310"/>
      <c r="BN191" s="310"/>
      <c r="BO191" s="310"/>
      <c r="BP191" s="310"/>
      <c r="BQ191" s="310"/>
      <c r="BR191" s="310"/>
      <c r="BS191" s="310"/>
      <c r="BT191" s="310"/>
      <c r="BU191" s="310"/>
      <c r="BV191" s="310"/>
      <c r="BW191" s="310"/>
    </row>
    <row r="192" spans="1:75" ht="15" customHeight="1" hidden="1">
      <c r="A192" s="59"/>
      <c r="B192" s="59"/>
      <c r="C192" s="59"/>
      <c r="D192" s="712">
        <f t="shared" si="13"/>
        <v>148</v>
      </c>
      <c r="E192" s="713"/>
      <c r="F192" s="714">
        <f t="shared" si="12"/>
      </c>
      <c r="G192" s="714"/>
      <c r="H192" s="714"/>
      <c r="I192" s="715"/>
      <c r="J192" s="716"/>
      <c r="K192" s="716"/>
      <c r="L192" s="716"/>
      <c r="M192" s="716"/>
      <c r="N192" s="717"/>
      <c r="O192" s="718" t="s">
        <v>390</v>
      </c>
      <c r="P192" s="717"/>
      <c r="Q192" s="731" t="s">
        <v>390</v>
      </c>
      <c r="R192" s="731"/>
      <c r="S192" s="732"/>
      <c r="T192" s="733" t="str">
        <f t="shared" si="14"/>
        <v>-</v>
      </c>
      <c r="U192" s="734"/>
      <c r="V192" s="734"/>
      <c r="W192" s="729" t="s">
        <v>664</v>
      </c>
      <c r="X192" s="729"/>
      <c r="Y192" s="729"/>
      <c r="Z192" s="729"/>
      <c r="AA192" s="729"/>
      <c r="AB192" s="729"/>
      <c r="AC192" s="730"/>
      <c r="AD192" s="59"/>
      <c r="AE192" s="59"/>
      <c r="AF192" s="59"/>
      <c r="AG192" s="59"/>
      <c r="AH192" s="59"/>
      <c r="AI192" s="59"/>
      <c r="AJ192" s="59"/>
      <c r="AK192" s="59"/>
      <c r="AL192" s="59"/>
      <c r="AM192" s="59"/>
      <c r="AN192" s="59"/>
      <c r="AO192" s="59"/>
      <c r="AP192" s="59"/>
      <c r="AQ192" s="59"/>
      <c r="AR192" s="59"/>
      <c r="AS192" s="59"/>
      <c r="AT192" s="84"/>
      <c r="AU192" s="310"/>
      <c r="AV192" s="310"/>
      <c r="AW192" s="310"/>
      <c r="AX192" s="310"/>
      <c r="AY192" s="310"/>
      <c r="AZ192" s="310"/>
      <c r="BA192" s="310"/>
      <c r="BB192" s="310"/>
      <c r="BC192" s="310"/>
      <c r="BD192" s="310"/>
      <c r="BE192" s="310"/>
      <c r="BF192" s="310"/>
      <c r="BG192" s="310"/>
      <c r="BH192" s="310"/>
      <c r="BI192" s="310"/>
      <c r="BJ192" s="310"/>
      <c r="BK192" s="310"/>
      <c r="BL192" s="310"/>
      <c r="BM192" s="310"/>
      <c r="BN192" s="310"/>
      <c r="BO192" s="310"/>
      <c r="BP192" s="310"/>
      <c r="BQ192" s="310"/>
      <c r="BR192" s="310"/>
      <c r="BS192" s="310"/>
      <c r="BT192" s="310"/>
      <c r="BU192" s="310"/>
      <c r="BV192" s="310"/>
      <c r="BW192" s="310"/>
    </row>
    <row r="193" spans="1:75" ht="15" customHeight="1" hidden="1">
      <c r="A193" s="59"/>
      <c r="B193" s="59"/>
      <c r="C193" s="59"/>
      <c r="D193" s="712">
        <f t="shared" si="13"/>
        <v>149</v>
      </c>
      <c r="E193" s="713"/>
      <c r="F193" s="714">
        <f t="shared" si="12"/>
      </c>
      <c r="G193" s="714"/>
      <c r="H193" s="714"/>
      <c r="I193" s="715"/>
      <c r="J193" s="716"/>
      <c r="K193" s="716"/>
      <c r="L193" s="716"/>
      <c r="M193" s="716"/>
      <c r="N193" s="717"/>
      <c r="O193" s="718" t="s">
        <v>390</v>
      </c>
      <c r="P193" s="717"/>
      <c r="Q193" s="731" t="s">
        <v>390</v>
      </c>
      <c r="R193" s="731"/>
      <c r="S193" s="732"/>
      <c r="T193" s="733" t="str">
        <f t="shared" si="14"/>
        <v>-</v>
      </c>
      <c r="U193" s="734"/>
      <c r="V193" s="734"/>
      <c r="W193" s="729" t="s">
        <v>664</v>
      </c>
      <c r="X193" s="729"/>
      <c r="Y193" s="729"/>
      <c r="Z193" s="729"/>
      <c r="AA193" s="729"/>
      <c r="AB193" s="729"/>
      <c r="AC193" s="730"/>
      <c r="AD193" s="59"/>
      <c r="AE193" s="59"/>
      <c r="AF193" s="59"/>
      <c r="AG193" s="59"/>
      <c r="AH193" s="59"/>
      <c r="AI193" s="59"/>
      <c r="AJ193" s="59"/>
      <c r="AK193" s="59"/>
      <c r="AL193" s="59"/>
      <c r="AM193" s="59"/>
      <c r="AN193" s="59"/>
      <c r="AO193" s="59"/>
      <c r="AP193" s="59"/>
      <c r="AQ193" s="59"/>
      <c r="AR193" s="59"/>
      <c r="AS193" s="59"/>
      <c r="AT193" s="84"/>
      <c r="AU193" s="310"/>
      <c r="AV193" s="310"/>
      <c r="AW193" s="310"/>
      <c r="AX193" s="310"/>
      <c r="AY193" s="310"/>
      <c r="AZ193" s="310"/>
      <c r="BA193" s="310"/>
      <c r="BB193" s="310"/>
      <c r="BC193" s="310"/>
      <c r="BD193" s="310"/>
      <c r="BE193" s="310"/>
      <c r="BF193" s="310"/>
      <c r="BG193" s="310"/>
      <c r="BH193" s="310"/>
      <c r="BI193" s="310"/>
      <c r="BJ193" s="310"/>
      <c r="BK193" s="310"/>
      <c r="BL193" s="310"/>
      <c r="BM193" s="310"/>
      <c r="BN193" s="310"/>
      <c r="BO193" s="310"/>
      <c r="BP193" s="310"/>
      <c r="BQ193" s="310"/>
      <c r="BR193" s="310"/>
      <c r="BS193" s="310"/>
      <c r="BT193" s="310"/>
      <c r="BU193" s="310"/>
      <c r="BV193" s="310"/>
      <c r="BW193" s="310"/>
    </row>
    <row r="194" spans="1:75" ht="15" customHeight="1" hidden="1">
      <c r="A194" s="59"/>
      <c r="B194" s="59"/>
      <c r="C194" s="59"/>
      <c r="D194" s="712">
        <f t="shared" si="13"/>
        <v>150</v>
      </c>
      <c r="E194" s="713"/>
      <c r="F194" s="714">
        <f aca="true" t="shared" si="15" ref="F194:F243">IF(I194="","",IF(O194="-","【※選択】",IF(Q194="-","【※選択】","【入力済】")))</f>
      </c>
      <c r="G194" s="714"/>
      <c r="H194" s="714"/>
      <c r="I194" s="715"/>
      <c r="J194" s="716"/>
      <c r="K194" s="716"/>
      <c r="L194" s="716"/>
      <c r="M194" s="716"/>
      <c r="N194" s="717"/>
      <c r="O194" s="718" t="s">
        <v>390</v>
      </c>
      <c r="P194" s="717"/>
      <c r="Q194" s="731" t="s">
        <v>390</v>
      </c>
      <c r="R194" s="731"/>
      <c r="S194" s="732"/>
      <c r="T194" s="733" t="str">
        <f aca="true" t="shared" si="16" ref="T194:T243">IF(I194="","-",IF($L$41="選択をして掲載する",IF(W194="－","【※選択】","【入力済】"),"【入力済】"))</f>
        <v>-</v>
      </c>
      <c r="U194" s="734"/>
      <c r="V194" s="734"/>
      <c r="W194" s="729" t="s">
        <v>664</v>
      </c>
      <c r="X194" s="729"/>
      <c r="Y194" s="729"/>
      <c r="Z194" s="729"/>
      <c r="AA194" s="729"/>
      <c r="AB194" s="729"/>
      <c r="AC194" s="730"/>
      <c r="AD194" s="59"/>
      <c r="AE194" s="59"/>
      <c r="AF194" s="59"/>
      <c r="AG194" s="59"/>
      <c r="AH194" s="59"/>
      <c r="AI194" s="59"/>
      <c r="AJ194" s="59"/>
      <c r="AK194" s="59"/>
      <c r="AL194" s="59"/>
      <c r="AM194" s="59"/>
      <c r="AN194" s="59"/>
      <c r="AO194" s="59"/>
      <c r="AP194" s="59"/>
      <c r="AQ194" s="59"/>
      <c r="AR194" s="59"/>
      <c r="AS194" s="59"/>
      <c r="AT194" s="84"/>
      <c r="AU194" s="310"/>
      <c r="AV194" s="310"/>
      <c r="AW194" s="310"/>
      <c r="AX194" s="310"/>
      <c r="AY194" s="310"/>
      <c r="AZ194" s="310"/>
      <c r="BA194" s="310"/>
      <c r="BB194" s="310"/>
      <c r="BC194" s="310"/>
      <c r="BD194" s="310"/>
      <c r="BE194" s="310"/>
      <c r="BF194" s="310"/>
      <c r="BG194" s="310"/>
      <c r="BH194" s="310"/>
      <c r="BI194" s="310"/>
      <c r="BJ194" s="310"/>
      <c r="BK194" s="310"/>
      <c r="BL194" s="310"/>
      <c r="BM194" s="310"/>
      <c r="BN194" s="310"/>
      <c r="BO194" s="310"/>
      <c r="BP194" s="310"/>
      <c r="BQ194" s="310"/>
      <c r="BR194" s="310"/>
      <c r="BS194" s="310"/>
      <c r="BT194" s="310"/>
      <c r="BU194" s="310"/>
      <c r="BV194" s="310"/>
      <c r="BW194" s="310"/>
    </row>
    <row r="195" spans="1:75" ht="15" customHeight="1" hidden="1">
      <c r="A195" s="59"/>
      <c r="B195" s="59"/>
      <c r="C195" s="59"/>
      <c r="D195" s="712">
        <f t="shared" si="13"/>
        <v>151</v>
      </c>
      <c r="E195" s="713"/>
      <c r="F195" s="714">
        <f t="shared" si="15"/>
      </c>
      <c r="G195" s="714"/>
      <c r="H195" s="714"/>
      <c r="I195" s="715"/>
      <c r="J195" s="716"/>
      <c r="K195" s="716"/>
      <c r="L195" s="716"/>
      <c r="M195" s="716"/>
      <c r="N195" s="717"/>
      <c r="O195" s="718" t="s">
        <v>390</v>
      </c>
      <c r="P195" s="717"/>
      <c r="Q195" s="731" t="s">
        <v>390</v>
      </c>
      <c r="R195" s="731"/>
      <c r="S195" s="732"/>
      <c r="T195" s="733" t="str">
        <f t="shared" si="16"/>
        <v>-</v>
      </c>
      <c r="U195" s="734"/>
      <c r="V195" s="734"/>
      <c r="W195" s="729" t="s">
        <v>664</v>
      </c>
      <c r="X195" s="729"/>
      <c r="Y195" s="729"/>
      <c r="Z195" s="729"/>
      <c r="AA195" s="729"/>
      <c r="AB195" s="729"/>
      <c r="AC195" s="730"/>
      <c r="AD195" s="59"/>
      <c r="AE195" s="59"/>
      <c r="AF195" s="59"/>
      <c r="AG195" s="59"/>
      <c r="AH195" s="59"/>
      <c r="AI195" s="59"/>
      <c r="AJ195" s="59"/>
      <c r="AK195" s="59"/>
      <c r="AL195" s="59"/>
      <c r="AM195" s="59"/>
      <c r="AN195" s="59"/>
      <c r="AO195" s="59"/>
      <c r="AP195" s="59"/>
      <c r="AQ195" s="59"/>
      <c r="AR195" s="59"/>
      <c r="AS195" s="59"/>
      <c r="AT195" s="84"/>
      <c r="AU195" s="310"/>
      <c r="AV195" s="310"/>
      <c r="AW195" s="310"/>
      <c r="AX195" s="310"/>
      <c r="AY195" s="310"/>
      <c r="AZ195" s="310"/>
      <c r="BA195" s="310"/>
      <c r="BB195" s="310"/>
      <c r="BC195" s="310"/>
      <c r="BD195" s="310"/>
      <c r="BE195" s="310"/>
      <c r="BF195" s="310"/>
      <c r="BG195" s="310"/>
      <c r="BH195" s="310"/>
      <c r="BI195" s="310"/>
      <c r="BJ195" s="310"/>
      <c r="BK195" s="310"/>
      <c r="BL195" s="310"/>
      <c r="BM195" s="310"/>
      <c r="BN195" s="310"/>
      <c r="BO195" s="310"/>
      <c r="BP195" s="310"/>
      <c r="BQ195" s="310"/>
      <c r="BR195" s="310"/>
      <c r="BS195" s="310"/>
      <c r="BT195" s="310"/>
      <c r="BU195" s="310"/>
      <c r="BV195" s="310"/>
      <c r="BW195" s="310"/>
    </row>
    <row r="196" spans="1:75" ht="15" customHeight="1" hidden="1">
      <c r="A196" s="59"/>
      <c r="B196" s="59"/>
      <c r="C196" s="59"/>
      <c r="D196" s="712">
        <f t="shared" si="13"/>
        <v>152</v>
      </c>
      <c r="E196" s="713"/>
      <c r="F196" s="714">
        <f t="shared" si="15"/>
      </c>
      <c r="G196" s="714"/>
      <c r="H196" s="714"/>
      <c r="I196" s="715"/>
      <c r="J196" s="716"/>
      <c r="K196" s="716"/>
      <c r="L196" s="716"/>
      <c r="M196" s="716"/>
      <c r="N196" s="717"/>
      <c r="O196" s="718" t="s">
        <v>390</v>
      </c>
      <c r="P196" s="717"/>
      <c r="Q196" s="731" t="s">
        <v>390</v>
      </c>
      <c r="R196" s="731"/>
      <c r="S196" s="732"/>
      <c r="T196" s="733" t="str">
        <f t="shared" si="16"/>
        <v>-</v>
      </c>
      <c r="U196" s="734"/>
      <c r="V196" s="734"/>
      <c r="W196" s="729" t="s">
        <v>664</v>
      </c>
      <c r="X196" s="729"/>
      <c r="Y196" s="729"/>
      <c r="Z196" s="729"/>
      <c r="AA196" s="729"/>
      <c r="AB196" s="729"/>
      <c r="AC196" s="730"/>
      <c r="AD196" s="59"/>
      <c r="AE196" s="59"/>
      <c r="AF196" s="59"/>
      <c r="AG196" s="59"/>
      <c r="AH196" s="59"/>
      <c r="AI196" s="59"/>
      <c r="AJ196" s="59"/>
      <c r="AK196" s="59"/>
      <c r="AL196" s="59"/>
      <c r="AM196" s="59"/>
      <c r="AN196" s="59"/>
      <c r="AO196" s="59"/>
      <c r="AP196" s="59"/>
      <c r="AQ196" s="59"/>
      <c r="AR196" s="59"/>
      <c r="AS196" s="59"/>
      <c r="AT196" s="84"/>
      <c r="AU196" s="310"/>
      <c r="AV196" s="310"/>
      <c r="AW196" s="310"/>
      <c r="AX196" s="310"/>
      <c r="AY196" s="310"/>
      <c r="AZ196" s="310"/>
      <c r="BA196" s="310"/>
      <c r="BB196" s="310"/>
      <c r="BC196" s="310"/>
      <c r="BD196" s="310"/>
      <c r="BE196" s="310"/>
      <c r="BF196" s="310"/>
      <c r="BG196" s="310"/>
      <c r="BH196" s="310"/>
      <c r="BI196" s="310"/>
      <c r="BJ196" s="310"/>
      <c r="BK196" s="310"/>
      <c r="BL196" s="310"/>
      <c r="BM196" s="310"/>
      <c r="BN196" s="310"/>
      <c r="BO196" s="310"/>
      <c r="BP196" s="310"/>
      <c r="BQ196" s="310"/>
      <c r="BR196" s="310"/>
      <c r="BS196" s="310"/>
      <c r="BT196" s="310"/>
      <c r="BU196" s="310"/>
      <c r="BV196" s="310"/>
      <c r="BW196" s="310"/>
    </row>
    <row r="197" spans="1:75" ht="15" customHeight="1" hidden="1">
      <c r="A197" s="59"/>
      <c r="B197" s="59"/>
      <c r="C197" s="59"/>
      <c r="D197" s="712">
        <f t="shared" si="13"/>
        <v>153</v>
      </c>
      <c r="E197" s="713"/>
      <c r="F197" s="714">
        <f t="shared" si="15"/>
      </c>
      <c r="G197" s="714"/>
      <c r="H197" s="714"/>
      <c r="I197" s="715"/>
      <c r="J197" s="716"/>
      <c r="K197" s="716"/>
      <c r="L197" s="716"/>
      <c r="M197" s="716"/>
      <c r="N197" s="717"/>
      <c r="O197" s="718" t="s">
        <v>390</v>
      </c>
      <c r="P197" s="717"/>
      <c r="Q197" s="731" t="s">
        <v>390</v>
      </c>
      <c r="R197" s="731"/>
      <c r="S197" s="732"/>
      <c r="T197" s="733" t="str">
        <f t="shared" si="16"/>
        <v>-</v>
      </c>
      <c r="U197" s="734"/>
      <c r="V197" s="734"/>
      <c r="W197" s="729" t="s">
        <v>664</v>
      </c>
      <c r="X197" s="729"/>
      <c r="Y197" s="729"/>
      <c r="Z197" s="729"/>
      <c r="AA197" s="729"/>
      <c r="AB197" s="729"/>
      <c r="AC197" s="730"/>
      <c r="AD197" s="59"/>
      <c r="AE197" s="59"/>
      <c r="AF197" s="59"/>
      <c r="AG197" s="59"/>
      <c r="AH197" s="59"/>
      <c r="AI197" s="59"/>
      <c r="AJ197" s="59"/>
      <c r="AK197" s="59"/>
      <c r="AL197" s="59"/>
      <c r="AM197" s="59"/>
      <c r="AN197" s="59"/>
      <c r="AO197" s="59"/>
      <c r="AP197" s="59"/>
      <c r="AQ197" s="59"/>
      <c r="AR197" s="59"/>
      <c r="AS197" s="59"/>
      <c r="AT197" s="84"/>
      <c r="AU197" s="310"/>
      <c r="AV197" s="310"/>
      <c r="AW197" s="310"/>
      <c r="AX197" s="310"/>
      <c r="AY197" s="310"/>
      <c r="AZ197" s="310"/>
      <c r="BA197" s="310"/>
      <c r="BB197" s="310"/>
      <c r="BC197" s="310"/>
      <c r="BD197" s="310"/>
      <c r="BE197" s="310"/>
      <c r="BF197" s="310"/>
      <c r="BG197" s="310"/>
      <c r="BH197" s="310"/>
      <c r="BI197" s="310"/>
      <c r="BJ197" s="310"/>
      <c r="BK197" s="310"/>
      <c r="BL197" s="310"/>
      <c r="BM197" s="310"/>
      <c r="BN197" s="310"/>
      <c r="BO197" s="310"/>
      <c r="BP197" s="310"/>
      <c r="BQ197" s="310"/>
      <c r="BR197" s="310"/>
      <c r="BS197" s="310"/>
      <c r="BT197" s="310"/>
      <c r="BU197" s="310"/>
      <c r="BV197" s="310"/>
      <c r="BW197" s="310"/>
    </row>
    <row r="198" spans="1:75" ht="15" customHeight="1" hidden="1">
      <c r="A198" s="59"/>
      <c r="B198" s="59"/>
      <c r="C198" s="59"/>
      <c r="D198" s="712">
        <f t="shared" si="13"/>
        <v>154</v>
      </c>
      <c r="E198" s="713"/>
      <c r="F198" s="714">
        <f t="shared" si="15"/>
      </c>
      <c r="G198" s="714"/>
      <c r="H198" s="714"/>
      <c r="I198" s="715"/>
      <c r="J198" s="716"/>
      <c r="K198" s="716"/>
      <c r="L198" s="716"/>
      <c r="M198" s="716"/>
      <c r="N198" s="717"/>
      <c r="O198" s="718" t="s">
        <v>390</v>
      </c>
      <c r="P198" s="717"/>
      <c r="Q198" s="731" t="s">
        <v>390</v>
      </c>
      <c r="R198" s="731"/>
      <c r="S198" s="732"/>
      <c r="T198" s="733" t="str">
        <f t="shared" si="16"/>
        <v>-</v>
      </c>
      <c r="U198" s="734"/>
      <c r="V198" s="734"/>
      <c r="W198" s="729" t="s">
        <v>664</v>
      </c>
      <c r="X198" s="729"/>
      <c r="Y198" s="729"/>
      <c r="Z198" s="729"/>
      <c r="AA198" s="729"/>
      <c r="AB198" s="729"/>
      <c r="AC198" s="730"/>
      <c r="AD198" s="59"/>
      <c r="AE198" s="59"/>
      <c r="AF198" s="59"/>
      <c r="AG198" s="59"/>
      <c r="AH198" s="59"/>
      <c r="AI198" s="59"/>
      <c r="AJ198" s="59"/>
      <c r="AK198" s="59"/>
      <c r="AL198" s="59"/>
      <c r="AM198" s="59"/>
      <c r="AN198" s="59"/>
      <c r="AO198" s="59"/>
      <c r="AP198" s="59"/>
      <c r="AQ198" s="59"/>
      <c r="AR198" s="59"/>
      <c r="AS198" s="59"/>
      <c r="AT198" s="84"/>
      <c r="AU198" s="310"/>
      <c r="AV198" s="310"/>
      <c r="AW198" s="310"/>
      <c r="AX198" s="310"/>
      <c r="AY198" s="310"/>
      <c r="AZ198" s="310"/>
      <c r="BA198" s="310"/>
      <c r="BB198" s="310"/>
      <c r="BC198" s="310"/>
      <c r="BD198" s="310"/>
      <c r="BE198" s="310"/>
      <c r="BF198" s="310"/>
      <c r="BG198" s="310"/>
      <c r="BH198" s="310"/>
      <c r="BI198" s="310"/>
      <c r="BJ198" s="310"/>
      <c r="BK198" s="310"/>
      <c r="BL198" s="310"/>
      <c r="BM198" s="310"/>
      <c r="BN198" s="310"/>
      <c r="BO198" s="310"/>
      <c r="BP198" s="310"/>
      <c r="BQ198" s="310"/>
      <c r="BR198" s="310"/>
      <c r="BS198" s="310"/>
      <c r="BT198" s="310"/>
      <c r="BU198" s="310"/>
      <c r="BV198" s="310"/>
      <c r="BW198" s="310"/>
    </row>
    <row r="199" spans="1:75" ht="15" customHeight="1" hidden="1">
      <c r="A199" s="59"/>
      <c r="B199" s="59"/>
      <c r="C199" s="59"/>
      <c r="D199" s="712">
        <f t="shared" si="13"/>
        <v>155</v>
      </c>
      <c r="E199" s="713"/>
      <c r="F199" s="714">
        <f t="shared" si="15"/>
      </c>
      <c r="G199" s="714"/>
      <c r="H199" s="714"/>
      <c r="I199" s="715"/>
      <c r="J199" s="716"/>
      <c r="K199" s="716"/>
      <c r="L199" s="716"/>
      <c r="M199" s="716"/>
      <c r="N199" s="717"/>
      <c r="O199" s="718" t="s">
        <v>390</v>
      </c>
      <c r="P199" s="717"/>
      <c r="Q199" s="731" t="s">
        <v>390</v>
      </c>
      <c r="R199" s="731"/>
      <c r="S199" s="732"/>
      <c r="T199" s="733" t="str">
        <f t="shared" si="16"/>
        <v>-</v>
      </c>
      <c r="U199" s="734"/>
      <c r="V199" s="734"/>
      <c r="W199" s="729" t="s">
        <v>664</v>
      </c>
      <c r="X199" s="729"/>
      <c r="Y199" s="729"/>
      <c r="Z199" s="729"/>
      <c r="AA199" s="729"/>
      <c r="AB199" s="729"/>
      <c r="AC199" s="730"/>
      <c r="AD199" s="59"/>
      <c r="AE199" s="59"/>
      <c r="AF199" s="59"/>
      <c r="AG199" s="59"/>
      <c r="AH199" s="59"/>
      <c r="AI199" s="59"/>
      <c r="AJ199" s="59"/>
      <c r="AK199" s="59"/>
      <c r="AL199" s="59"/>
      <c r="AM199" s="59"/>
      <c r="AN199" s="59"/>
      <c r="AO199" s="59"/>
      <c r="AP199" s="59"/>
      <c r="AQ199" s="59"/>
      <c r="AR199" s="59"/>
      <c r="AS199" s="59"/>
      <c r="AT199" s="84"/>
      <c r="AU199" s="310"/>
      <c r="AV199" s="310"/>
      <c r="AW199" s="310"/>
      <c r="AX199" s="310"/>
      <c r="AY199" s="310"/>
      <c r="AZ199" s="310"/>
      <c r="BA199" s="310"/>
      <c r="BB199" s="310"/>
      <c r="BC199" s="310"/>
      <c r="BD199" s="310"/>
      <c r="BE199" s="310"/>
      <c r="BF199" s="310"/>
      <c r="BG199" s="310"/>
      <c r="BH199" s="310"/>
      <c r="BI199" s="310"/>
      <c r="BJ199" s="310"/>
      <c r="BK199" s="310"/>
      <c r="BL199" s="310"/>
      <c r="BM199" s="310"/>
      <c r="BN199" s="310"/>
      <c r="BO199" s="310"/>
      <c r="BP199" s="310"/>
      <c r="BQ199" s="310"/>
      <c r="BR199" s="310"/>
      <c r="BS199" s="310"/>
      <c r="BT199" s="310"/>
      <c r="BU199" s="310"/>
      <c r="BV199" s="310"/>
      <c r="BW199" s="310"/>
    </row>
    <row r="200" spans="1:75" ht="15" customHeight="1" hidden="1">
      <c r="A200" s="59"/>
      <c r="B200" s="59"/>
      <c r="C200" s="59"/>
      <c r="D200" s="712">
        <f t="shared" si="13"/>
        <v>156</v>
      </c>
      <c r="E200" s="713"/>
      <c r="F200" s="714">
        <f t="shared" si="15"/>
      </c>
      <c r="G200" s="714"/>
      <c r="H200" s="714"/>
      <c r="I200" s="715"/>
      <c r="J200" s="716"/>
      <c r="K200" s="716"/>
      <c r="L200" s="716"/>
      <c r="M200" s="716"/>
      <c r="N200" s="717"/>
      <c r="O200" s="718" t="s">
        <v>390</v>
      </c>
      <c r="P200" s="717"/>
      <c r="Q200" s="731" t="s">
        <v>390</v>
      </c>
      <c r="R200" s="731"/>
      <c r="S200" s="732"/>
      <c r="T200" s="733" t="str">
        <f t="shared" si="16"/>
        <v>-</v>
      </c>
      <c r="U200" s="734"/>
      <c r="V200" s="734"/>
      <c r="W200" s="729" t="s">
        <v>664</v>
      </c>
      <c r="X200" s="729"/>
      <c r="Y200" s="729"/>
      <c r="Z200" s="729"/>
      <c r="AA200" s="729"/>
      <c r="AB200" s="729"/>
      <c r="AC200" s="730"/>
      <c r="AD200" s="59"/>
      <c r="AE200" s="59"/>
      <c r="AF200" s="59"/>
      <c r="AG200" s="59"/>
      <c r="AH200" s="59"/>
      <c r="AI200" s="59"/>
      <c r="AJ200" s="59"/>
      <c r="AK200" s="59"/>
      <c r="AL200" s="59"/>
      <c r="AM200" s="59"/>
      <c r="AN200" s="59"/>
      <c r="AO200" s="59"/>
      <c r="AP200" s="59"/>
      <c r="AQ200" s="59"/>
      <c r="AR200" s="59"/>
      <c r="AS200" s="59"/>
      <c r="AT200" s="84"/>
      <c r="AU200" s="310"/>
      <c r="AV200" s="310"/>
      <c r="AW200" s="310"/>
      <c r="AX200" s="310"/>
      <c r="AY200" s="310"/>
      <c r="AZ200" s="310"/>
      <c r="BA200" s="310"/>
      <c r="BB200" s="310"/>
      <c r="BC200" s="310"/>
      <c r="BD200" s="310"/>
      <c r="BE200" s="310"/>
      <c r="BF200" s="310"/>
      <c r="BG200" s="310"/>
      <c r="BH200" s="310"/>
      <c r="BI200" s="310"/>
      <c r="BJ200" s="310"/>
      <c r="BK200" s="310"/>
      <c r="BL200" s="310"/>
      <c r="BM200" s="310"/>
      <c r="BN200" s="310"/>
      <c r="BO200" s="310"/>
      <c r="BP200" s="310"/>
      <c r="BQ200" s="310"/>
      <c r="BR200" s="310"/>
      <c r="BS200" s="310"/>
      <c r="BT200" s="310"/>
      <c r="BU200" s="310"/>
      <c r="BV200" s="310"/>
      <c r="BW200" s="310"/>
    </row>
    <row r="201" spans="1:75" ht="15" customHeight="1" hidden="1">
      <c r="A201" s="59"/>
      <c r="B201" s="59"/>
      <c r="C201" s="59"/>
      <c r="D201" s="712">
        <f t="shared" si="13"/>
        <v>157</v>
      </c>
      <c r="E201" s="713"/>
      <c r="F201" s="714">
        <f t="shared" si="15"/>
      </c>
      <c r="G201" s="714"/>
      <c r="H201" s="714"/>
      <c r="I201" s="715"/>
      <c r="J201" s="716"/>
      <c r="K201" s="716"/>
      <c r="L201" s="716"/>
      <c r="M201" s="716"/>
      <c r="N201" s="717"/>
      <c r="O201" s="718" t="s">
        <v>390</v>
      </c>
      <c r="P201" s="717"/>
      <c r="Q201" s="731" t="s">
        <v>390</v>
      </c>
      <c r="R201" s="731"/>
      <c r="S201" s="732"/>
      <c r="T201" s="733" t="str">
        <f t="shared" si="16"/>
        <v>-</v>
      </c>
      <c r="U201" s="734"/>
      <c r="V201" s="734"/>
      <c r="W201" s="729" t="s">
        <v>664</v>
      </c>
      <c r="X201" s="729"/>
      <c r="Y201" s="729"/>
      <c r="Z201" s="729"/>
      <c r="AA201" s="729"/>
      <c r="AB201" s="729"/>
      <c r="AC201" s="730"/>
      <c r="AD201" s="59"/>
      <c r="AE201" s="59"/>
      <c r="AF201" s="59"/>
      <c r="AG201" s="59"/>
      <c r="AH201" s="59"/>
      <c r="AI201" s="59"/>
      <c r="AJ201" s="59"/>
      <c r="AK201" s="59"/>
      <c r="AL201" s="59"/>
      <c r="AM201" s="59"/>
      <c r="AN201" s="59"/>
      <c r="AO201" s="59"/>
      <c r="AP201" s="59"/>
      <c r="AQ201" s="59"/>
      <c r="AR201" s="59"/>
      <c r="AS201" s="59"/>
      <c r="AT201" s="84"/>
      <c r="AU201" s="310"/>
      <c r="AV201" s="310"/>
      <c r="AW201" s="310"/>
      <c r="AX201" s="310"/>
      <c r="AY201" s="310"/>
      <c r="AZ201" s="310"/>
      <c r="BA201" s="310"/>
      <c r="BB201" s="310"/>
      <c r="BC201" s="310"/>
      <c r="BD201" s="310"/>
      <c r="BE201" s="310"/>
      <c r="BF201" s="310"/>
      <c r="BG201" s="310"/>
      <c r="BH201" s="310"/>
      <c r="BI201" s="310"/>
      <c r="BJ201" s="310"/>
      <c r="BK201" s="310"/>
      <c r="BL201" s="310"/>
      <c r="BM201" s="310"/>
      <c r="BN201" s="310"/>
      <c r="BO201" s="310"/>
      <c r="BP201" s="310"/>
      <c r="BQ201" s="310"/>
      <c r="BR201" s="310"/>
      <c r="BS201" s="310"/>
      <c r="BT201" s="310"/>
      <c r="BU201" s="310"/>
      <c r="BV201" s="310"/>
      <c r="BW201" s="310"/>
    </row>
    <row r="202" spans="1:75" ht="15" customHeight="1" hidden="1">
      <c r="A202" s="59"/>
      <c r="B202" s="59"/>
      <c r="C202" s="59"/>
      <c r="D202" s="712">
        <f t="shared" si="13"/>
        <v>158</v>
      </c>
      <c r="E202" s="713"/>
      <c r="F202" s="714">
        <f t="shared" si="15"/>
      </c>
      <c r="G202" s="714"/>
      <c r="H202" s="714"/>
      <c r="I202" s="715"/>
      <c r="J202" s="716"/>
      <c r="K202" s="716"/>
      <c r="L202" s="716"/>
      <c r="M202" s="716"/>
      <c r="N202" s="717"/>
      <c r="O202" s="718" t="s">
        <v>390</v>
      </c>
      <c r="P202" s="717"/>
      <c r="Q202" s="731" t="s">
        <v>390</v>
      </c>
      <c r="R202" s="731"/>
      <c r="S202" s="732"/>
      <c r="T202" s="733" t="str">
        <f t="shared" si="16"/>
        <v>-</v>
      </c>
      <c r="U202" s="734"/>
      <c r="V202" s="734"/>
      <c r="W202" s="729" t="s">
        <v>664</v>
      </c>
      <c r="X202" s="729"/>
      <c r="Y202" s="729"/>
      <c r="Z202" s="729"/>
      <c r="AA202" s="729"/>
      <c r="AB202" s="729"/>
      <c r="AC202" s="730"/>
      <c r="AD202" s="59"/>
      <c r="AE202" s="59"/>
      <c r="AF202" s="59"/>
      <c r="AG202" s="59"/>
      <c r="AH202" s="59"/>
      <c r="AI202" s="59"/>
      <c r="AJ202" s="59"/>
      <c r="AK202" s="59"/>
      <c r="AL202" s="59"/>
      <c r="AM202" s="59"/>
      <c r="AN202" s="59"/>
      <c r="AO202" s="59"/>
      <c r="AP202" s="59"/>
      <c r="AQ202" s="59"/>
      <c r="AR202" s="59"/>
      <c r="AS202" s="59"/>
      <c r="AT202" s="84"/>
      <c r="AU202" s="310"/>
      <c r="AV202" s="310"/>
      <c r="AW202" s="310"/>
      <c r="AX202" s="310"/>
      <c r="AY202" s="310"/>
      <c r="AZ202" s="310"/>
      <c r="BA202" s="310"/>
      <c r="BB202" s="310"/>
      <c r="BC202" s="310"/>
      <c r="BD202" s="310"/>
      <c r="BE202" s="310"/>
      <c r="BF202" s="310"/>
      <c r="BG202" s="310"/>
      <c r="BH202" s="310"/>
      <c r="BI202" s="310"/>
      <c r="BJ202" s="310"/>
      <c r="BK202" s="310"/>
      <c r="BL202" s="310"/>
      <c r="BM202" s="310"/>
      <c r="BN202" s="310"/>
      <c r="BO202" s="310"/>
      <c r="BP202" s="310"/>
      <c r="BQ202" s="310"/>
      <c r="BR202" s="310"/>
      <c r="BS202" s="310"/>
      <c r="BT202" s="310"/>
      <c r="BU202" s="310"/>
      <c r="BV202" s="310"/>
      <c r="BW202" s="310"/>
    </row>
    <row r="203" spans="1:75" ht="15" customHeight="1" hidden="1">
      <c r="A203" s="59"/>
      <c r="B203" s="59"/>
      <c r="C203" s="59"/>
      <c r="D203" s="712">
        <f t="shared" si="13"/>
        <v>159</v>
      </c>
      <c r="E203" s="713"/>
      <c r="F203" s="714">
        <f t="shared" si="15"/>
      </c>
      <c r="G203" s="714"/>
      <c r="H203" s="714"/>
      <c r="I203" s="715"/>
      <c r="J203" s="716"/>
      <c r="K203" s="716"/>
      <c r="L203" s="716"/>
      <c r="M203" s="716"/>
      <c r="N203" s="717"/>
      <c r="O203" s="718" t="s">
        <v>390</v>
      </c>
      <c r="P203" s="717"/>
      <c r="Q203" s="731" t="s">
        <v>390</v>
      </c>
      <c r="R203" s="731"/>
      <c r="S203" s="732"/>
      <c r="T203" s="733" t="str">
        <f t="shared" si="16"/>
        <v>-</v>
      </c>
      <c r="U203" s="734"/>
      <c r="V203" s="734"/>
      <c r="W203" s="729" t="s">
        <v>664</v>
      </c>
      <c r="X203" s="729"/>
      <c r="Y203" s="729"/>
      <c r="Z203" s="729"/>
      <c r="AA203" s="729"/>
      <c r="AB203" s="729"/>
      <c r="AC203" s="730"/>
      <c r="AD203" s="59"/>
      <c r="AE203" s="59"/>
      <c r="AF203" s="59"/>
      <c r="AG203" s="59"/>
      <c r="AH203" s="59"/>
      <c r="AI203" s="59"/>
      <c r="AJ203" s="59"/>
      <c r="AK203" s="59"/>
      <c r="AL203" s="59"/>
      <c r="AM203" s="59"/>
      <c r="AN203" s="59"/>
      <c r="AO203" s="59"/>
      <c r="AP203" s="59"/>
      <c r="AQ203" s="59"/>
      <c r="AR203" s="59"/>
      <c r="AS203" s="59"/>
      <c r="AT203" s="84"/>
      <c r="AU203" s="310"/>
      <c r="AV203" s="310"/>
      <c r="AW203" s="310"/>
      <c r="AX203" s="310"/>
      <c r="AY203" s="310"/>
      <c r="AZ203" s="310"/>
      <c r="BA203" s="310"/>
      <c r="BB203" s="310"/>
      <c r="BC203" s="310"/>
      <c r="BD203" s="310"/>
      <c r="BE203" s="310"/>
      <c r="BF203" s="310"/>
      <c r="BG203" s="310"/>
      <c r="BH203" s="310"/>
      <c r="BI203" s="310"/>
      <c r="BJ203" s="310"/>
      <c r="BK203" s="310"/>
      <c r="BL203" s="310"/>
      <c r="BM203" s="310"/>
      <c r="BN203" s="310"/>
      <c r="BO203" s="310"/>
      <c r="BP203" s="310"/>
      <c r="BQ203" s="310"/>
      <c r="BR203" s="310"/>
      <c r="BS203" s="310"/>
      <c r="BT203" s="310"/>
      <c r="BU203" s="310"/>
      <c r="BV203" s="310"/>
      <c r="BW203" s="310"/>
    </row>
    <row r="204" spans="1:75" ht="15" customHeight="1" hidden="1">
      <c r="A204" s="59"/>
      <c r="B204" s="59"/>
      <c r="C204" s="59"/>
      <c r="D204" s="712">
        <f t="shared" si="13"/>
        <v>160</v>
      </c>
      <c r="E204" s="713"/>
      <c r="F204" s="714">
        <f t="shared" si="15"/>
      </c>
      <c r="G204" s="714"/>
      <c r="H204" s="714"/>
      <c r="I204" s="715"/>
      <c r="J204" s="716"/>
      <c r="K204" s="716"/>
      <c r="L204" s="716"/>
      <c r="M204" s="716"/>
      <c r="N204" s="717"/>
      <c r="O204" s="718" t="s">
        <v>390</v>
      </c>
      <c r="P204" s="717"/>
      <c r="Q204" s="731" t="s">
        <v>390</v>
      </c>
      <c r="R204" s="731"/>
      <c r="S204" s="732"/>
      <c r="T204" s="733" t="str">
        <f t="shared" si="16"/>
        <v>-</v>
      </c>
      <c r="U204" s="734"/>
      <c r="V204" s="734"/>
      <c r="W204" s="729" t="s">
        <v>664</v>
      </c>
      <c r="X204" s="729"/>
      <c r="Y204" s="729"/>
      <c r="Z204" s="729"/>
      <c r="AA204" s="729"/>
      <c r="AB204" s="729"/>
      <c r="AC204" s="730"/>
      <c r="AD204" s="59"/>
      <c r="AE204" s="59"/>
      <c r="AF204" s="59"/>
      <c r="AG204" s="59"/>
      <c r="AH204" s="59"/>
      <c r="AI204" s="59"/>
      <c r="AJ204" s="59"/>
      <c r="AK204" s="59"/>
      <c r="AL204" s="59"/>
      <c r="AM204" s="59"/>
      <c r="AN204" s="59"/>
      <c r="AO204" s="59"/>
      <c r="AP204" s="59"/>
      <c r="AQ204" s="59"/>
      <c r="AR204" s="59"/>
      <c r="AS204" s="59"/>
      <c r="AT204" s="84"/>
      <c r="AU204" s="310"/>
      <c r="AV204" s="310"/>
      <c r="AW204" s="310"/>
      <c r="AX204" s="310"/>
      <c r="AY204" s="310"/>
      <c r="AZ204" s="310"/>
      <c r="BA204" s="310"/>
      <c r="BB204" s="310"/>
      <c r="BC204" s="310"/>
      <c r="BD204" s="310"/>
      <c r="BE204" s="310"/>
      <c r="BF204" s="310"/>
      <c r="BG204" s="310"/>
      <c r="BH204" s="310"/>
      <c r="BI204" s="310"/>
      <c r="BJ204" s="310"/>
      <c r="BK204" s="310"/>
      <c r="BL204" s="310"/>
      <c r="BM204" s="310"/>
      <c r="BN204" s="310"/>
      <c r="BO204" s="310"/>
      <c r="BP204" s="310"/>
      <c r="BQ204" s="310"/>
      <c r="BR204" s="310"/>
      <c r="BS204" s="310"/>
      <c r="BT204" s="310"/>
      <c r="BU204" s="310"/>
      <c r="BV204" s="310"/>
      <c r="BW204" s="310"/>
    </row>
    <row r="205" spans="1:75" ht="15" customHeight="1" hidden="1">
      <c r="A205" s="59"/>
      <c r="B205" s="59"/>
      <c r="C205" s="59"/>
      <c r="D205" s="712">
        <f t="shared" si="13"/>
        <v>161</v>
      </c>
      <c r="E205" s="713"/>
      <c r="F205" s="714">
        <f t="shared" si="15"/>
      </c>
      <c r="G205" s="714"/>
      <c r="H205" s="714"/>
      <c r="I205" s="715"/>
      <c r="J205" s="716"/>
      <c r="K205" s="716"/>
      <c r="L205" s="716"/>
      <c r="M205" s="716"/>
      <c r="N205" s="717"/>
      <c r="O205" s="718" t="s">
        <v>390</v>
      </c>
      <c r="P205" s="717"/>
      <c r="Q205" s="731" t="s">
        <v>390</v>
      </c>
      <c r="R205" s="731"/>
      <c r="S205" s="732"/>
      <c r="T205" s="733" t="str">
        <f t="shared" si="16"/>
        <v>-</v>
      </c>
      <c r="U205" s="734"/>
      <c r="V205" s="734"/>
      <c r="W205" s="729" t="s">
        <v>664</v>
      </c>
      <c r="X205" s="729"/>
      <c r="Y205" s="729"/>
      <c r="Z205" s="729"/>
      <c r="AA205" s="729"/>
      <c r="AB205" s="729"/>
      <c r="AC205" s="730"/>
      <c r="AD205" s="59"/>
      <c r="AE205" s="59"/>
      <c r="AF205" s="59"/>
      <c r="AG205" s="59"/>
      <c r="AH205" s="59"/>
      <c r="AI205" s="59"/>
      <c r="AJ205" s="59"/>
      <c r="AK205" s="59"/>
      <c r="AL205" s="59"/>
      <c r="AM205" s="59"/>
      <c r="AN205" s="59"/>
      <c r="AO205" s="59"/>
      <c r="AP205" s="59"/>
      <c r="AQ205" s="59"/>
      <c r="AR205" s="59"/>
      <c r="AS205" s="59"/>
      <c r="AT205" s="84"/>
      <c r="AU205" s="310"/>
      <c r="AV205" s="310"/>
      <c r="AW205" s="310"/>
      <c r="AX205" s="310"/>
      <c r="AY205" s="310"/>
      <c r="AZ205" s="310"/>
      <c r="BA205" s="310"/>
      <c r="BB205" s="310"/>
      <c r="BC205" s="310"/>
      <c r="BD205" s="310"/>
      <c r="BE205" s="310"/>
      <c r="BF205" s="310"/>
      <c r="BG205" s="310"/>
      <c r="BH205" s="310"/>
      <c r="BI205" s="310"/>
      <c r="BJ205" s="310"/>
      <c r="BK205" s="310"/>
      <c r="BL205" s="310"/>
      <c r="BM205" s="310"/>
      <c r="BN205" s="310"/>
      <c r="BO205" s="310"/>
      <c r="BP205" s="310"/>
      <c r="BQ205" s="310"/>
      <c r="BR205" s="310"/>
      <c r="BS205" s="310"/>
      <c r="BT205" s="310"/>
      <c r="BU205" s="310"/>
      <c r="BV205" s="310"/>
      <c r="BW205" s="310"/>
    </row>
    <row r="206" spans="1:75" ht="15" customHeight="1" hidden="1">
      <c r="A206" s="59"/>
      <c r="B206" s="59"/>
      <c r="C206" s="59"/>
      <c r="D206" s="712">
        <f t="shared" si="13"/>
        <v>162</v>
      </c>
      <c r="E206" s="713"/>
      <c r="F206" s="714">
        <f t="shared" si="15"/>
      </c>
      <c r="G206" s="714"/>
      <c r="H206" s="714"/>
      <c r="I206" s="715"/>
      <c r="J206" s="716"/>
      <c r="K206" s="716"/>
      <c r="L206" s="716"/>
      <c r="M206" s="716"/>
      <c r="N206" s="717"/>
      <c r="O206" s="718" t="s">
        <v>390</v>
      </c>
      <c r="P206" s="717"/>
      <c r="Q206" s="731" t="s">
        <v>390</v>
      </c>
      <c r="R206" s="731"/>
      <c r="S206" s="732"/>
      <c r="T206" s="733" t="str">
        <f t="shared" si="16"/>
        <v>-</v>
      </c>
      <c r="U206" s="734"/>
      <c r="V206" s="734"/>
      <c r="W206" s="729" t="s">
        <v>664</v>
      </c>
      <c r="X206" s="729"/>
      <c r="Y206" s="729"/>
      <c r="Z206" s="729"/>
      <c r="AA206" s="729"/>
      <c r="AB206" s="729"/>
      <c r="AC206" s="730"/>
      <c r="AD206" s="59"/>
      <c r="AE206" s="59"/>
      <c r="AF206" s="59"/>
      <c r="AG206" s="59"/>
      <c r="AH206" s="59"/>
      <c r="AI206" s="59"/>
      <c r="AJ206" s="59"/>
      <c r="AK206" s="59"/>
      <c r="AL206" s="59"/>
      <c r="AM206" s="59"/>
      <c r="AN206" s="59"/>
      <c r="AO206" s="59"/>
      <c r="AP206" s="59"/>
      <c r="AQ206" s="59"/>
      <c r="AR206" s="59"/>
      <c r="AS206" s="59"/>
      <c r="AT206" s="84"/>
      <c r="AU206" s="310"/>
      <c r="AV206" s="310"/>
      <c r="AW206" s="310"/>
      <c r="AX206" s="310"/>
      <c r="AY206" s="310"/>
      <c r="AZ206" s="310"/>
      <c r="BA206" s="310"/>
      <c r="BB206" s="310"/>
      <c r="BC206" s="310"/>
      <c r="BD206" s="310"/>
      <c r="BE206" s="310"/>
      <c r="BF206" s="310"/>
      <c r="BG206" s="310"/>
      <c r="BH206" s="310"/>
      <c r="BI206" s="310"/>
      <c r="BJ206" s="310"/>
      <c r="BK206" s="310"/>
      <c r="BL206" s="310"/>
      <c r="BM206" s="310"/>
      <c r="BN206" s="310"/>
      <c r="BO206" s="310"/>
      <c r="BP206" s="310"/>
      <c r="BQ206" s="310"/>
      <c r="BR206" s="310"/>
      <c r="BS206" s="310"/>
      <c r="BT206" s="310"/>
      <c r="BU206" s="310"/>
      <c r="BV206" s="310"/>
      <c r="BW206" s="310"/>
    </row>
    <row r="207" spans="1:75" ht="15" customHeight="1" hidden="1">
      <c r="A207" s="59"/>
      <c r="B207" s="59"/>
      <c r="C207" s="59"/>
      <c r="D207" s="712">
        <f t="shared" si="13"/>
        <v>163</v>
      </c>
      <c r="E207" s="713"/>
      <c r="F207" s="714">
        <f t="shared" si="15"/>
      </c>
      <c r="G207" s="714"/>
      <c r="H207" s="714"/>
      <c r="I207" s="715"/>
      <c r="J207" s="716"/>
      <c r="K207" s="716"/>
      <c r="L207" s="716"/>
      <c r="M207" s="716"/>
      <c r="N207" s="717"/>
      <c r="O207" s="718" t="s">
        <v>390</v>
      </c>
      <c r="P207" s="717"/>
      <c r="Q207" s="731" t="s">
        <v>390</v>
      </c>
      <c r="R207" s="731"/>
      <c r="S207" s="732"/>
      <c r="T207" s="733" t="str">
        <f t="shared" si="16"/>
        <v>-</v>
      </c>
      <c r="U207" s="734"/>
      <c r="V207" s="734"/>
      <c r="W207" s="729" t="s">
        <v>664</v>
      </c>
      <c r="X207" s="729"/>
      <c r="Y207" s="729"/>
      <c r="Z207" s="729"/>
      <c r="AA207" s="729"/>
      <c r="AB207" s="729"/>
      <c r="AC207" s="730"/>
      <c r="AD207" s="59"/>
      <c r="AE207" s="59"/>
      <c r="AF207" s="59"/>
      <c r="AG207" s="59"/>
      <c r="AH207" s="59"/>
      <c r="AI207" s="59"/>
      <c r="AJ207" s="59"/>
      <c r="AK207" s="59"/>
      <c r="AL207" s="59"/>
      <c r="AM207" s="59"/>
      <c r="AN207" s="59"/>
      <c r="AO207" s="59"/>
      <c r="AP207" s="59"/>
      <c r="AQ207" s="59"/>
      <c r="AR207" s="59"/>
      <c r="AS207" s="59"/>
      <c r="AT207" s="84"/>
      <c r="AU207" s="310"/>
      <c r="AV207" s="310"/>
      <c r="AW207" s="310"/>
      <c r="AX207" s="310"/>
      <c r="AY207" s="310"/>
      <c r="AZ207" s="310"/>
      <c r="BA207" s="310"/>
      <c r="BB207" s="310"/>
      <c r="BC207" s="310"/>
      <c r="BD207" s="310"/>
      <c r="BE207" s="310"/>
      <c r="BF207" s="310"/>
      <c r="BG207" s="310"/>
      <c r="BH207" s="310"/>
      <c r="BI207" s="310"/>
      <c r="BJ207" s="310"/>
      <c r="BK207" s="310"/>
      <c r="BL207" s="310"/>
      <c r="BM207" s="310"/>
      <c r="BN207" s="310"/>
      <c r="BO207" s="310"/>
      <c r="BP207" s="310"/>
      <c r="BQ207" s="310"/>
      <c r="BR207" s="310"/>
      <c r="BS207" s="310"/>
      <c r="BT207" s="310"/>
      <c r="BU207" s="310"/>
      <c r="BV207" s="310"/>
      <c r="BW207" s="310"/>
    </row>
    <row r="208" spans="1:75" ht="15" customHeight="1" hidden="1">
      <c r="A208" s="59"/>
      <c r="B208" s="59"/>
      <c r="C208" s="59"/>
      <c r="D208" s="712">
        <f t="shared" si="13"/>
        <v>164</v>
      </c>
      <c r="E208" s="713"/>
      <c r="F208" s="714">
        <f t="shared" si="15"/>
      </c>
      <c r="G208" s="714"/>
      <c r="H208" s="714"/>
      <c r="I208" s="715"/>
      <c r="J208" s="716"/>
      <c r="K208" s="716"/>
      <c r="L208" s="716"/>
      <c r="M208" s="716"/>
      <c r="N208" s="717"/>
      <c r="O208" s="718" t="s">
        <v>390</v>
      </c>
      <c r="P208" s="717"/>
      <c r="Q208" s="731" t="s">
        <v>390</v>
      </c>
      <c r="R208" s="731"/>
      <c r="S208" s="732"/>
      <c r="T208" s="733" t="str">
        <f t="shared" si="16"/>
        <v>-</v>
      </c>
      <c r="U208" s="734"/>
      <c r="V208" s="734"/>
      <c r="W208" s="729" t="s">
        <v>664</v>
      </c>
      <c r="X208" s="729"/>
      <c r="Y208" s="729"/>
      <c r="Z208" s="729"/>
      <c r="AA208" s="729"/>
      <c r="AB208" s="729"/>
      <c r="AC208" s="730"/>
      <c r="AD208" s="59"/>
      <c r="AE208" s="59"/>
      <c r="AF208" s="59"/>
      <c r="AG208" s="59"/>
      <c r="AH208" s="59"/>
      <c r="AI208" s="59"/>
      <c r="AJ208" s="59"/>
      <c r="AK208" s="59"/>
      <c r="AL208" s="59"/>
      <c r="AM208" s="59"/>
      <c r="AN208" s="59"/>
      <c r="AO208" s="59"/>
      <c r="AP208" s="59"/>
      <c r="AQ208" s="59"/>
      <c r="AR208" s="59"/>
      <c r="AS208" s="59"/>
      <c r="AT208" s="84"/>
      <c r="AU208" s="310"/>
      <c r="AV208" s="310"/>
      <c r="AW208" s="310"/>
      <c r="AX208" s="310"/>
      <c r="AY208" s="310"/>
      <c r="AZ208" s="310"/>
      <c r="BA208" s="310"/>
      <c r="BB208" s="310"/>
      <c r="BC208" s="310"/>
      <c r="BD208" s="310"/>
      <c r="BE208" s="310"/>
      <c r="BF208" s="310"/>
      <c r="BG208" s="310"/>
      <c r="BH208" s="310"/>
      <c r="BI208" s="310"/>
      <c r="BJ208" s="310"/>
      <c r="BK208" s="310"/>
      <c r="BL208" s="310"/>
      <c r="BM208" s="310"/>
      <c r="BN208" s="310"/>
      <c r="BO208" s="310"/>
      <c r="BP208" s="310"/>
      <c r="BQ208" s="310"/>
      <c r="BR208" s="310"/>
      <c r="BS208" s="310"/>
      <c r="BT208" s="310"/>
      <c r="BU208" s="310"/>
      <c r="BV208" s="310"/>
      <c r="BW208" s="310"/>
    </row>
    <row r="209" spans="1:75" ht="15" customHeight="1" hidden="1">
      <c r="A209" s="59"/>
      <c r="B209" s="59"/>
      <c r="C209" s="59"/>
      <c r="D209" s="712">
        <f t="shared" si="13"/>
        <v>165</v>
      </c>
      <c r="E209" s="713"/>
      <c r="F209" s="714">
        <f t="shared" si="15"/>
      </c>
      <c r="G209" s="714"/>
      <c r="H209" s="714"/>
      <c r="I209" s="715"/>
      <c r="J209" s="716"/>
      <c r="K209" s="716"/>
      <c r="L209" s="716"/>
      <c r="M209" s="716"/>
      <c r="N209" s="717"/>
      <c r="O209" s="718" t="s">
        <v>390</v>
      </c>
      <c r="P209" s="717"/>
      <c r="Q209" s="731" t="s">
        <v>390</v>
      </c>
      <c r="R209" s="731"/>
      <c r="S209" s="732"/>
      <c r="T209" s="733" t="str">
        <f t="shared" si="16"/>
        <v>-</v>
      </c>
      <c r="U209" s="734"/>
      <c r="V209" s="734"/>
      <c r="W209" s="729" t="s">
        <v>664</v>
      </c>
      <c r="X209" s="729"/>
      <c r="Y209" s="729"/>
      <c r="Z209" s="729"/>
      <c r="AA209" s="729"/>
      <c r="AB209" s="729"/>
      <c r="AC209" s="730"/>
      <c r="AD209" s="59"/>
      <c r="AE209" s="59"/>
      <c r="AF209" s="59"/>
      <c r="AG209" s="59"/>
      <c r="AH209" s="59"/>
      <c r="AI209" s="59"/>
      <c r="AJ209" s="59"/>
      <c r="AK209" s="59"/>
      <c r="AL209" s="59"/>
      <c r="AM209" s="59"/>
      <c r="AN209" s="59"/>
      <c r="AO209" s="59"/>
      <c r="AP209" s="59"/>
      <c r="AQ209" s="59"/>
      <c r="AR209" s="59"/>
      <c r="AS209" s="59"/>
      <c r="AT209" s="84"/>
      <c r="AU209" s="310"/>
      <c r="AV209" s="310"/>
      <c r="AW209" s="310"/>
      <c r="AX209" s="310"/>
      <c r="AY209" s="310"/>
      <c r="AZ209" s="310"/>
      <c r="BA209" s="310"/>
      <c r="BB209" s="310"/>
      <c r="BC209" s="310"/>
      <c r="BD209" s="310"/>
      <c r="BE209" s="310"/>
      <c r="BF209" s="310"/>
      <c r="BG209" s="310"/>
      <c r="BH209" s="310"/>
      <c r="BI209" s="310"/>
      <c r="BJ209" s="310"/>
      <c r="BK209" s="310"/>
      <c r="BL209" s="310"/>
      <c r="BM209" s="310"/>
      <c r="BN209" s="310"/>
      <c r="BO209" s="310"/>
      <c r="BP209" s="310"/>
      <c r="BQ209" s="310"/>
      <c r="BR209" s="310"/>
      <c r="BS209" s="310"/>
      <c r="BT209" s="310"/>
      <c r="BU209" s="310"/>
      <c r="BV209" s="310"/>
      <c r="BW209" s="310"/>
    </row>
    <row r="210" spans="1:75" ht="15" customHeight="1" hidden="1">
      <c r="A210" s="59"/>
      <c r="B210" s="59"/>
      <c r="C210" s="59"/>
      <c r="D210" s="712">
        <f t="shared" si="13"/>
        <v>166</v>
      </c>
      <c r="E210" s="713"/>
      <c r="F210" s="714">
        <f t="shared" si="15"/>
      </c>
      <c r="G210" s="714"/>
      <c r="H210" s="714"/>
      <c r="I210" s="715"/>
      <c r="J210" s="716"/>
      <c r="K210" s="716"/>
      <c r="L210" s="716"/>
      <c r="M210" s="716"/>
      <c r="N210" s="717"/>
      <c r="O210" s="718" t="s">
        <v>390</v>
      </c>
      <c r="P210" s="717"/>
      <c r="Q210" s="731" t="s">
        <v>390</v>
      </c>
      <c r="R210" s="731"/>
      <c r="S210" s="732"/>
      <c r="T210" s="733" t="str">
        <f t="shared" si="16"/>
        <v>-</v>
      </c>
      <c r="U210" s="734"/>
      <c r="V210" s="734"/>
      <c r="W210" s="729" t="s">
        <v>664</v>
      </c>
      <c r="X210" s="729"/>
      <c r="Y210" s="729"/>
      <c r="Z210" s="729"/>
      <c r="AA210" s="729"/>
      <c r="AB210" s="729"/>
      <c r="AC210" s="730"/>
      <c r="AD210" s="59"/>
      <c r="AE210" s="59"/>
      <c r="AF210" s="59"/>
      <c r="AG210" s="59"/>
      <c r="AH210" s="59"/>
      <c r="AI210" s="59"/>
      <c r="AJ210" s="59"/>
      <c r="AK210" s="59"/>
      <c r="AL210" s="59"/>
      <c r="AM210" s="59"/>
      <c r="AN210" s="59"/>
      <c r="AO210" s="59"/>
      <c r="AP210" s="59"/>
      <c r="AQ210" s="59"/>
      <c r="AR210" s="59"/>
      <c r="AS210" s="59"/>
      <c r="AT210" s="84"/>
      <c r="AU210" s="310"/>
      <c r="AV210" s="310"/>
      <c r="AW210" s="310"/>
      <c r="AX210" s="310"/>
      <c r="AY210" s="310"/>
      <c r="AZ210" s="310"/>
      <c r="BA210" s="310"/>
      <c r="BB210" s="310"/>
      <c r="BC210" s="310"/>
      <c r="BD210" s="310"/>
      <c r="BE210" s="310"/>
      <c r="BF210" s="310"/>
      <c r="BG210" s="310"/>
      <c r="BH210" s="310"/>
      <c r="BI210" s="310"/>
      <c r="BJ210" s="310"/>
      <c r="BK210" s="310"/>
      <c r="BL210" s="310"/>
      <c r="BM210" s="310"/>
      <c r="BN210" s="310"/>
      <c r="BO210" s="310"/>
      <c r="BP210" s="310"/>
      <c r="BQ210" s="310"/>
      <c r="BR210" s="310"/>
      <c r="BS210" s="310"/>
      <c r="BT210" s="310"/>
      <c r="BU210" s="310"/>
      <c r="BV210" s="310"/>
      <c r="BW210" s="310"/>
    </row>
    <row r="211" spans="1:75" ht="15" customHeight="1" hidden="1">
      <c r="A211" s="59"/>
      <c r="B211" s="59"/>
      <c r="C211" s="59"/>
      <c r="D211" s="712">
        <f t="shared" si="13"/>
        <v>167</v>
      </c>
      <c r="E211" s="713"/>
      <c r="F211" s="714">
        <f t="shared" si="15"/>
      </c>
      <c r="G211" s="714"/>
      <c r="H211" s="714"/>
      <c r="I211" s="715"/>
      <c r="J211" s="716"/>
      <c r="K211" s="716"/>
      <c r="L211" s="716"/>
      <c r="M211" s="716"/>
      <c r="N211" s="717"/>
      <c r="O211" s="718" t="s">
        <v>390</v>
      </c>
      <c r="P211" s="717"/>
      <c r="Q211" s="731" t="s">
        <v>390</v>
      </c>
      <c r="R211" s="731"/>
      <c r="S211" s="732"/>
      <c r="T211" s="733" t="str">
        <f t="shared" si="16"/>
        <v>-</v>
      </c>
      <c r="U211" s="734"/>
      <c r="V211" s="734"/>
      <c r="W211" s="729" t="s">
        <v>664</v>
      </c>
      <c r="X211" s="729"/>
      <c r="Y211" s="729"/>
      <c r="Z211" s="729"/>
      <c r="AA211" s="729"/>
      <c r="AB211" s="729"/>
      <c r="AC211" s="730"/>
      <c r="AD211" s="59"/>
      <c r="AE211" s="59"/>
      <c r="AF211" s="59"/>
      <c r="AG211" s="59"/>
      <c r="AH211" s="59"/>
      <c r="AI211" s="59"/>
      <c r="AJ211" s="59"/>
      <c r="AK211" s="59"/>
      <c r="AL211" s="59"/>
      <c r="AM211" s="59"/>
      <c r="AN211" s="59"/>
      <c r="AO211" s="59"/>
      <c r="AP211" s="59"/>
      <c r="AQ211" s="59"/>
      <c r="AR211" s="59"/>
      <c r="AS211" s="59"/>
      <c r="AT211" s="84"/>
      <c r="AU211" s="310"/>
      <c r="AV211" s="310"/>
      <c r="AW211" s="310"/>
      <c r="AX211" s="310"/>
      <c r="AY211" s="310"/>
      <c r="AZ211" s="310"/>
      <c r="BA211" s="310"/>
      <c r="BB211" s="310"/>
      <c r="BC211" s="310"/>
      <c r="BD211" s="310"/>
      <c r="BE211" s="310"/>
      <c r="BF211" s="310"/>
      <c r="BG211" s="310"/>
      <c r="BH211" s="310"/>
      <c r="BI211" s="310"/>
      <c r="BJ211" s="310"/>
      <c r="BK211" s="310"/>
      <c r="BL211" s="310"/>
      <c r="BM211" s="310"/>
      <c r="BN211" s="310"/>
      <c r="BO211" s="310"/>
      <c r="BP211" s="310"/>
      <c r="BQ211" s="310"/>
      <c r="BR211" s="310"/>
      <c r="BS211" s="310"/>
      <c r="BT211" s="310"/>
      <c r="BU211" s="310"/>
      <c r="BV211" s="310"/>
      <c r="BW211" s="310"/>
    </row>
    <row r="212" spans="1:75" ht="15" customHeight="1" hidden="1">
      <c r="A212" s="59"/>
      <c r="B212" s="59"/>
      <c r="C212" s="59"/>
      <c r="D212" s="712">
        <f t="shared" si="13"/>
        <v>168</v>
      </c>
      <c r="E212" s="713"/>
      <c r="F212" s="714">
        <f t="shared" si="15"/>
      </c>
      <c r="G212" s="714"/>
      <c r="H212" s="714"/>
      <c r="I212" s="715"/>
      <c r="J212" s="716"/>
      <c r="K212" s="716"/>
      <c r="L212" s="716"/>
      <c r="M212" s="716"/>
      <c r="N212" s="717"/>
      <c r="O212" s="718" t="s">
        <v>390</v>
      </c>
      <c r="P212" s="717"/>
      <c r="Q212" s="731" t="s">
        <v>390</v>
      </c>
      <c r="R212" s="731"/>
      <c r="S212" s="732"/>
      <c r="T212" s="733" t="str">
        <f t="shared" si="16"/>
        <v>-</v>
      </c>
      <c r="U212" s="734"/>
      <c r="V212" s="734"/>
      <c r="W212" s="729" t="s">
        <v>664</v>
      </c>
      <c r="X212" s="729"/>
      <c r="Y212" s="729"/>
      <c r="Z212" s="729"/>
      <c r="AA212" s="729"/>
      <c r="AB212" s="729"/>
      <c r="AC212" s="730"/>
      <c r="AD212" s="59"/>
      <c r="AE212" s="59"/>
      <c r="AF212" s="59"/>
      <c r="AG212" s="59"/>
      <c r="AH212" s="59"/>
      <c r="AI212" s="59"/>
      <c r="AJ212" s="59"/>
      <c r="AK212" s="59"/>
      <c r="AL212" s="59"/>
      <c r="AM212" s="59"/>
      <c r="AN212" s="59"/>
      <c r="AO212" s="59"/>
      <c r="AP212" s="59"/>
      <c r="AQ212" s="59"/>
      <c r="AR212" s="59"/>
      <c r="AS212" s="59"/>
      <c r="AT212" s="84"/>
      <c r="AU212" s="310"/>
      <c r="AV212" s="310"/>
      <c r="AW212" s="310"/>
      <c r="AX212" s="310"/>
      <c r="AY212" s="310"/>
      <c r="AZ212" s="310"/>
      <c r="BA212" s="310"/>
      <c r="BB212" s="310"/>
      <c r="BC212" s="310"/>
      <c r="BD212" s="310"/>
      <c r="BE212" s="310"/>
      <c r="BF212" s="310"/>
      <c r="BG212" s="310"/>
      <c r="BH212" s="310"/>
      <c r="BI212" s="310"/>
      <c r="BJ212" s="310"/>
      <c r="BK212" s="310"/>
      <c r="BL212" s="310"/>
      <c r="BM212" s="310"/>
      <c r="BN212" s="310"/>
      <c r="BO212" s="310"/>
      <c r="BP212" s="310"/>
      <c r="BQ212" s="310"/>
      <c r="BR212" s="310"/>
      <c r="BS212" s="310"/>
      <c r="BT212" s="310"/>
      <c r="BU212" s="310"/>
      <c r="BV212" s="310"/>
      <c r="BW212" s="310"/>
    </row>
    <row r="213" spans="1:75" ht="15" customHeight="1" hidden="1">
      <c r="A213" s="59"/>
      <c r="B213" s="59"/>
      <c r="C213" s="59"/>
      <c r="D213" s="712">
        <f t="shared" si="13"/>
        <v>169</v>
      </c>
      <c r="E213" s="713"/>
      <c r="F213" s="714">
        <f t="shared" si="15"/>
      </c>
      <c r="G213" s="714"/>
      <c r="H213" s="714"/>
      <c r="I213" s="715"/>
      <c r="J213" s="716"/>
      <c r="K213" s="716"/>
      <c r="L213" s="716"/>
      <c r="M213" s="716"/>
      <c r="N213" s="717"/>
      <c r="O213" s="718" t="s">
        <v>390</v>
      </c>
      <c r="P213" s="717"/>
      <c r="Q213" s="731" t="s">
        <v>390</v>
      </c>
      <c r="R213" s="731"/>
      <c r="S213" s="732"/>
      <c r="T213" s="733" t="str">
        <f t="shared" si="16"/>
        <v>-</v>
      </c>
      <c r="U213" s="734"/>
      <c r="V213" s="734"/>
      <c r="W213" s="729" t="s">
        <v>664</v>
      </c>
      <c r="X213" s="729"/>
      <c r="Y213" s="729"/>
      <c r="Z213" s="729"/>
      <c r="AA213" s="729"/>
      <c r="AB213" s="729"/>
      <c r="AC213" s="730"/>
      <c r="AD213" s="59"/>
      <c r="AE213" s="59"/>
      <c r="AF213" s="59"/>
      <c r="AG213" s="59"/>
      <c r="AH213" s="59"/>
      <c r="AI213" s="59"/>
      <c r="AJ213" s="59"/>
      <c r="AK213" s="59"/>
      <c r="AL213" s="59"/>
      <c r="AM213" s="59"/>
      <c r="AN213" s="59"/>
      <c r="AO213" s="59"/>
      <c r="AP213" s="59"/>
      <c r="AQ213" s="59"/>
      <c r="AR213" s="59"/>
      <c r="AS213" s="59"/>
      <c r="AT213" s="84"/>
      <c r="AU213" s="310"/>
      <c r="AV213" s="310"/>
      <c r="AW213" s="310"/>
      <c r="AX213" s="310"/>
      <c r="AY213" s="310"/>
      <c r="AZ213" s="310"/>
      <c r="BA213" s="310"/>
      <c r="BB213" s="310"/>
      <c r="BC213" s="310"/>
      <c r="BD213" s="310"/>
      <c r="BE213" s="310"/>
      <c r="BF213" s="310"/>
      <c r="BG213" s="310"/>
      <c r="BH213" s="310"/>
      <c r="BI213" s="310"/>
      <c r="BJ213" s="310"/>
      <c r="BK213" s="310"/>
      <c r="BL213" s="310"/>
      <c r="BM213" s="310"/>
      <c r="BN213" s="310"/>
      <c r="BO213" s="310"/>
      <c r="BP213" s="310"/>
      <c r="BQ213" s="310"/>
      <c r="BR213" s="310"/>
      <c r="BS213" s="310"/>
      <c r="BT213" s="310"/>
      <c r="BU213" s="310"/>
      <c r="BV213" s="310"/>
      <c r="BW213" s="310"/>
    </row>
    <row r="214" spans="1:75" ht="15" customHeight="1" hidden="1">
      <c r="A214" s="59"/>
      <c r="B214" s="59"/>
      <c r="C214" s="59"/>
      <c r="D214" s="712">
        <f t="shared" si="13"/>
        <v>170</v>
      </c>
      <c r="E214" s="713"/>
      <c r="F214" s="714">
        <f t="shared" si="15"/>
      </c>
      <c r="G214" s="714"/>
      <c r="H214" s="714"/>
      <c r="I214" s="715"/>
      <c r="J214" s="716"/>
      <c r="K214" s="716"/>
      <c r="L214" s="716"/>
      <c r="M214" s="716"/>
      <c r="N214" s="717"/>
      <c r="O214" s="718" t="s">
        <v>390</v>
      </c>
      <c r="P214" s="717"/>
      <c r="Q214" s="731" t="s">
        <v>390</v>
      </c>
      <c r="R214" s="731"/>
      <c r="S214" s="732"/>
      <c r="T214" s="733" t="str">
        <f t="shared" si="16"/>
        <v>-</v>
      </c>
      <c r="U214" s="734"/>
      <c r="V214" s="734"/>
      <c r="W214" s="729" t="s">
        <v>664</v>
      </c>
      <c r="X214" s="729"/>
      <c r="Y214" s="729"/>
      <c r="Z214" s="729"/>
      <c r="AA214" s="729"/>
      <c r="AB214" s="729"/>
      <c r="AC214" s="730"/>
      <c r="AD214" s="59"/>
      <c r="AE214" s="59"/>
      <c r="AF214" s="59"/>
      <c r="AG214" s="59"/>
      <c r="AH214" s="59"/>
      <c r="AI214" s="59"/>
      <c r="AJ214" s="59"/>
      <c r="AK214" s="59"/>
      <c r="AL214" s="59"/>
      <c r="AM214" s="59"/>
      <c r="AN214" s="59"/>
      <c r="AO214" s="59"/>
      <c r="AP214" s="59"/>
      <c r="AQ214" s="59"/>
      <c r="AR214" s="59"/>
      <c r="AS214" s="59"/>
      <c r="AT214" s="84"/>
      <c r="AU214" s="310"/>
      <c r="AV214" s="310"/>
      <c r="AW214" s="310"/>
      <c r="AX214" s="310"/>
      <c r="AY214" s="310"/>
      <c r="AZ214" s="310"/>
      <c r="BA214" s="310"/>
      <c r="BB214" s="310"/>
      <c r="BC214" s="310"/>
      <c r="BD214" s="310"/>
      <c r="BE214" s="310"/>
      <c r="BF214" s="310"/>
      <c r="BG214" s="310"/>
      <c r="BH214" s="310"/>
      <c r="BI214" s="310"/>
      <c r="BJ214" s="310"/>
      <c r="BK214" s="310"/>
      <c r="BL214" s="310"/>
      <c r="BM214" s="310"/>
      <c r="BN214" s="310"/>
      <c r="BO214" s="310"/>
      <c r="BP214" s="310"/>
      <c r="BQ214" s="310"/>
      <c r="BR214" s="310"/>
      <c r="BS214" s="310"/>
      <c r="BT214" s="310"/>
      <c r="BU214" s="310"/>
      <c r="BV214" s="310"/>
      <c r="BW214" s="310"/>
    </row>
    <row r="215" spans="1:75" ht="15" customHeight="1" hidden="1">
      <c r="A215" s="59"/>
      <c r="B215" s="59"/>
      <c r="C215" s="59"/>
      <c r="D215" s="712">
        <f t="shared" si="13"/>
        <v>171</v>
      </c>
      <c r="E215" s="713"/>
      <c r="F215" s="714">
        <f t="shared" si="15"/>
      </c>
      <c r="G215" s="714"/>
      <c r="H215" s="714"/>
      <c r="I215" s="715"/>
      <c r="J215" s="716"/>
      <c r="K215" s="716"/>
      <c r="L215" s="716"/>
      <c r="M215" s="716"/>
      <c r="N215" s="717"/>
      <c r="O215" s="718" t="s">
        <v>390</v>
      </c>
      <c r="P215" s="717"/>
      <c r="Q215" s="731" t="s">
        <v>390</v>
      </c>
      <c r="R215" s="731"/>
      <c r="S215" s="732"/>
      <c r="T215" s="733" t="str">
        <f t="shared" si="16"/>
        <v>-</v>
      </c>
      <c r="U215" s="734"/>
      <c r="V215" s="734"/>
      <c r="W215" s="729" t="s">
        <v>664</v>
      </c>
      <c r="X215" s="729"/>
      <c r="Y215" s="729"/>
      <c r="Z215" s="729"/>
      <c r="AA215" s="729"/>
      <c r="AB215" s="729"/>
      <c r="AC215" s="730"/>
      <c r="AD215" s="59"/>
      <c r="AE215" s="59"/>
      <c r="AF215" s="59"/>
      <c r="AG215" s="59"/>
      <c r="AH215" s="59"/>
      <c r="AI215" s="59"/>
      <c r="AJ215" s="59"/>
      <c r="AK215" s="59"/>
      <c r="AL215" s="59"/>
      <c r="AM215" s="59"/>
      <c r="AN215" s="59"/>
      <c r="AO215" s="59"/>
      <c r="AP215" s="59"/>
      <c r="AQ215" s="59"/>
      <c r="AR215" s="59"/>
      <c r="AS215" s="59"/>
      <c r="AT215" s="84"/>
      <c r="AU215" s="310"/>
      <c r="AV215" s="310"/>
      <c r="AW215" s="310"/>
      <c r="AX215" s="310"/>
      <c r="AY215" s="310"/>
      <c r="AZ215" s="310"/>
      <c r="BA215" s="310"/>
      <c r="BB215" s="310"/>
      <c r="BC215" s="310"/>
      <c r="BD215" s="310"/>
      <c r="BE215" s="310"/>
      <c r="BF215" s="310"/>
      <c r="BG215" s="310"/>
      <c r="BH215" s="310"/>
      <c r="BI215" s="310"/>
      <c r="BJ215" s="310"/>
      <c r="BK215" s="310"/>
      <c r="BL215" s="310"/>
      <c r="BM215" s="310"/>
      <c r="BN215" s="310"/>
      <c r="BO215" s="310"/>
      <c r="BP215" s="310"/>
      <c r="BQ215" s="310"/>
      <c r="BR215" s="310"/>
      <c r="BS215" s="310"/>
      <c r="BT215" s="310"/>
      <c r="BU215" s="310"/>
      <c r="BV215" s="310"/>
      <c r="BW215" s="310"/>
    </row>
    <row r="216" spans="1:75" ht="15" customHeight="1" hidden="1">
      <c r="A216" s="59"/>
      <c r="B216" s="59"/>
      <c r="C216" s="59"/>
      <c r="D216" s="712">
        <f t="shared" si="13"/>
        <v>172</v>
      </c>
      <c r="E216" s="713"/>
      <c r="F216" s="714">
        <f t="shared" si="15"/>
      </c>
      <c r="G216" s="714"/>
      <c r="H216" s="714"/>
      <c r="I216" s="715"/>
      <c r="J216" s="716"/>
      <c r="K216" s="716"/>
      <c r="L216" s="716"/>
      <c r="M216" s="716"/>
      <c r="N216" s="717"/>
      <c r="O216" s="718" t="s">
        <v>390</v>
      </c>
      <c r="P216" s="717"/>
      <c r="Q216" s="731" t="s">
        <v>390</v>
      </c>
      <c r="R216" s="731"/>
      <c r="S216" s="732"/>
      <c r="T216" s="733" t="str">
        <f t="shared" si="16"/>
        <v>-</v>
      </c>
      <c r="U216" s="734"/>
      <c r="V216" s="734"/>
      <c r="W216" s="729" t="s">
        <v>664</v>
      </c>
      <c r="X216" s="729"/>
      <c r="Y216" s="729"/>
      <c r="Z216" s="729"/>
      <c r="AA216" s="729"/>
      <c r="AB216" s="729"/>
      <c r="AC216" s="730"/>
      <c r="AD216" s="59"/>
      <c r="AE216" s="59"/>
      <c r="AF216" s="59"/>
      <c r="AG216" s="59"/>
      <c r="AH216" s="59"/>
      <c r="AI216" s="59"/>
      <c r="AJ216" s="59"/>
      <c r="AK216" s="59"/>
      <c r="AL216" s="59"/>
      <c r="AM216" s="59"/>
      <c r="AN216" s="59"/>
      <c r="AO216" s="59"/>
      <c r="AP216" s="59"/>
      <c r="AQ216" s="59"/>
      <c r="AR216" s="59"/>
      <c r="AS216" s="59"/>
      <c r="AT216" s="84"/>
      <c r="AU216" s="310"/>
      <c r="AV216" s="310"/>
      <c r="AW216" s="310"/>
      <c r="AX216" s="310"/>
      <c r="AY216" s="310"/>
      <c r="AZ216" s="310"/>
      <c r="BA216" s="310"/>
      <c r="BB216" s="310"/>
      <c r="BC216" s="310"/>
      <c r="BD216" s="310"/>
      <c r="BE216" s="310"/>
      <c r="BF216" s="310"/>
      <c r="BG216" s="310"/>
      <c r="BH216" s="310"/>
      <c r="BI216" s="310"/>
      <c r="BJ216" s="310"/>
      <c r="BK216" s="310"/>
      <c r="BL216" s="310"/>
      <c r="BM216" s="310"/>
      <c r="BN216" s="310"/>
      <c r="BO216" s="310"/>
      <c r="BP216" s="310"/>
      <c r="BQ216" s="310"/>
      <c r="BR216" s="310"/>
      <c r="BS216" s="310"/>
      <c r="BT216" s="310"/>
      <c r="BU216" s="310"/>
      <c r="BV216" s="310"/>
      <c r="BW216" s="310"/>
    </row>
    <row r="217" spans="1:75" ht="15" customHeight="1" hidden="1">
      <c r="A217" s="59"/>
      <c r="B217" s="59"/>
      <c r="C217" s="59"/>
      <c r="D217" s="712">
        <f t="shared" si="13"/>
        <v>173</v>
      </c>
      <c r="E217" s="713"/>
      <c r="F217" s="714">
        <f t="shared" si="15"/>
      </c>
      <c r="G217" s="714"/>
      <c r="H217" s="714"/>
      <c r="I217" s="715"/>
      <c r="J217" s="716"/>
      <c r="K217" s="716"/>
      <c r="L217" s="716"/>
      <c r="M217" s="716"/>
      <c r="N217" s="717"/>
      <c r="O217" s="718" t="s">
        <v>390</v>
      </c>
      <c r="P217" s="717"/>
      <c r="Q217" s="731" t="s">
        <v>390</v>
      </c>
      <c r="R217" s="731"/>
      <c r="S217" s="732"/>
      <c r="T217" s="733" t="str">
        <f t="shared" si="16"/>
        <v>-</v>
      </c>
      <c r="U217" s="734"/>
      <c r="V217" s="734"/>
      <c r="W217" s="729" t="s">
        <v>664</v>
      </c>
      <c r="X217" s="729"/>
      <c r="Y217" s="729"/>
      <c r="Z217" s="729"/>
      <c r="AA217" s="729"/>
      <c r="AB217" s="729"/>
      <c r="AC217" s="730"/>
      <c r="AD217" s="59"/>
      <c r="AE217" s="59"/>
      <c r="AF217" s="59"/>
      <c r="AG217" s="59"/>
      <c r="AH217" s="59"/>
      <c r="AI217" s="59"/>
      <c r="AJ217" s="59"/>
      <c r="AK217" s="59"/>
      <c r="AL217" s="59"/>
      <c r="AM217" s="59"/>
      <c r="AN217" s="59"/>
      <c r="AO217" s="59"/>
      <c r="AP217" s="59"/>
      <c r="AQ217" s="59"/>
      <c r="AR217" s="59"/>
      <c r="AS217" s="59"/>
      <c r="AT217" s="84"/>
      <c r="AU217" s="310"/>
      <c r="AV217" s="310"/>
      <c r="AW217" s="310"/>
      <c r="AX217" s="310"/>
      <c r="AY217" s="310"/>
      <c r="AZ217" s="310"/>
      <c r="BA217" s="310"/>
      <c r="BB217" s="310"/>
      <c r="BC217" s="310"/>
      <c r="BD217" s="310"/>
      <c r="BE217" s="310"/>
      <c r="BF217" s="310"/>
      <c r="BG217" s="310"/>
      <c r="BH217" s="310"/>
      <c r="BI217" s="310"/>
      <c r="BJ217" s="310"/>
      <c r="BK217" s="310"/>
      <c r="BL217" s="310"/>
      <c r="BM217" s="310"/>
      <c r="BN217" s="310"/>
      <c r="BO217" s="310"/>
      <c r="BP217" s="310"/>
      <c r="BQ217" s="310"/>
      <c r="BR217" s="310"/>
      <c r="BS217" s="310"/>
      <c r="BT217" s="310"/>
      <c r="BU217" s="310"/>
      <c r="BV217" s="310"/>
      <c r="BW217" s="310"/>
    </row>
    <row r="218" spans="1:75" ht="15" customHeight="1" hidden="1">
      <c r="A218" s="59"/>
      <c r="B218" s="59"/>
      <c r="C218" s="59"/>
      <c r="D218" s="712">
        <f t="shared" si="13"/>
        <v>174</v>
      </c>
      <c r="E218" s="713"/>
      <c r="F218" s="714">
        <f t="shared" si="15"/>
      </c>
      <c r="G218" s="714"/>
      <c r="H218" s="714"/>
      <c r="I218" s="715"/>
      <c r="J218" s="716"/>
      <c r="K218" s="716"/>
      <c r="L218" s="716"/>
      <c r="M218" s="716"/>
      <c r="N218" s="717"/>
      <c r="O218" s="718" t="s">
        <v>390</v>
      </c>
      <c r="P218" s="717"/>
      <c r="Q218" s="731" t="s">
        <v>390</v>
      </c>
      <c r="R218" s="731"/>
      <c r="S218" s="732"/>
      <c r="T218" s="733" t="str">
        <f t="shared" si="16"/>
        <v>-</v>
      </c>
      <c r="U218" s="734"/>
      <c r="V218" s="734"/>
      <c r="W218" s="729" t="s">
        <v>664</v>
      </c>
      <c r="X218" s="729"/>
      <c r="Y218" s="729"/>
      <c r="Z218" s="729"/>
      <c r="AA218" s="729"/>
      <c r="AB218" s="729"/>
      <c r="AC218" s="730"/>
      <c r="AD218" s="59"/>
      <c r="AE218" s="59"/>
      <c r="AF218" s="59"/>
      <c r="AG218" s="59"/>
      <c r="AH218" s="59"/>
      <c r="AI218" s="59"/>
      <c r="AJ218" s="59"/>
      <c r="AK218" s="59"/>
      <c r="AL218" s="59"/>
      <c r="AM218" s="59"/>
      <c r="AN218" s="59"/>
      <c r="AO218" s="59"/>
      <c r="AP218" s="59"/>
      <c r="AQ218" s="59"/>
      <c r="AR218" s="59"/>
      <c r="AS218" s="59"/>
      <c r="AT218" s="84"/>
      <c r="AU218" s="310"/>
      <c r="AV218" s="310"/>
      <c r="AW218" s="310"/>
      <c r="AX218" s="310"/>
      <c r="AY218" s="310"/>
      <c r="AZ218" s="310"/>
      <c r="BA218" s="310"/>
      <c r="BB218" s="310"/>
      <c r="BC218" s="310"/>
      <c r="BD218" s="310"/>
      <c r="BE218" s="310"/>
      <c r="BF218" s="310"/>
      <c r="BG218" s="310"/>
      <c r="BH218" s="310"/>
      <c r="BI218" s="310"/>
      <c r="BJ218" s="310"/>
      <c r="BK218" s="310"/>
      <c r="BL218" s="310"/>
      <c r="BM218" s="310"/>
      <c r="BN218" s="310"/>
      <c r="BO218" s="310"/>
      <c r="BP218" s="310"/>
      <c r="BQ218" s="310"/>
      <c r="BR218" s="310"/>
      <c r="BS218" s="310"/>
      <c r="BT218" s="310"/>
      <c r="BU218" s="310"/>
      <c r="BV218" s="310"/>
      <c r="BW218" s="310"/>
    </row>
    <row r="219" spans="1:75" ht="15" customHeight="1" hidden="1">
      <c r="A219" s="59"/>
      <c r="B219" s="59"/>
      <c r="C219" s="59"/>
      <c r="D219" s="712">
        <f t="shared" si="13"/>
        <v>175</v>
      </c>
      <c r="E219" s="713"/>
      <c r="F219" s="714">
        <f t="shared" si="15"/>
      </c>
      <c r="G219" s="714"/>
      <c r="H219" s="714"/>
      <c r="I219" s="715"/>
      <c r="J219" s="716"/>
      <c r="K219" s="716"/>
      <c r="L219" s="716"/>
      <c r="M219" s="716"/>
      <c r="N219" s="717"/>
      <c r="O219" s="718" t="s">
        <v>390</v>
      </c>
      <c r="P219" s="717"/>
      <c r="Q219" s="731" t="s">
        <v>390</v>
      </c>
      <c r="R219" s="731"/>
      <c r="S219" s="732"/>
      <c r="T219" s="733" t="str">
        <f t="shared" si="16"/>
        <v>-</v>
      </c>
      <c r="U219" s="734"/>
      <c r="V219" s="734"/>
      <c r="W219" s="729" t="s">
        <v>664</v>
      </c>
      <c r="X219" s="729"/>
      <c r="Y219" s="729"/>
      <c r="Z219" s="729"/>
      <c r="AA219" s="729"/>
      <c r="AB219" s="729"/>
      <c r="AC219" s="730"/>
      <c r="AD219" s="59"/>
      <c r="AE219" s="59"/>
      <c r="AF219" s="59"/>
      <c r="AG219" s="59"/>
      <c r="AH219" s="59"/>
      <c r="AI219" s="59"/>
      <c r="AJ219" s="59"/>
      <c r="AK219" s="59"/>
      <c r="AL219" s="59"/>
      <c r="AM219" s="59"/>
      <c r="AN219" s="59"/>
      <c r="AO219" s="59"/>
      <c r="AP219" s="59"/>
      <c r="AQ219" s="59"/>
      <c r="AR219" s="59"/>
      <c r="AS219" s="59"/>
      <c r="AT219" s="84"/>
      <c r="AU219" s="310"/>
      <c r="AV219" s="310"/>
      <c r="AW219" s="310"/>
      <c r="AX219" s="310"/>
      <c r="AY219" s="310"/>
      <c r="AZ219" s="310"/>
      <c r="BA219" s="310"/>
      <c r="BB219" s="310"/>
      <c r="BC219" s="310"/>
      <c r="BD219" s="310"/>
      <c r="BE219" s="310"/>
      <c r="BF219" s="310"/>
      <c r="BG219" s="310"/>
      <c r="BH219" s="310"/>
      <c r="BI219" s="310"/>
      <c r="BJ219" s="310"/>
      <c r="BK219" s="310"/>
      <c r="BL219" s="310"/>
      <c r="BM219" s="310"/>
      <c r="BN219" s="310"/>
      <c r="BO219" s="310"/>
      <c r="BP219" s="310"/>
      <c r="BQ219" s="310"/>
      <c r="BR219" s="310"/>
      <c r="BS219" s="310"/>
      <c r="BT219" s="310"/>
      <c r="BU219" s="310"/>
      <c r="BV219" s="310"/>
      <c r="BW219" s="310"/>
    </row>
    <row r="220" spans="1:75" ht="15" customHeight="1" hidden="1">
      <c r="A220" s="59"/>
      <c r="B220" s="59"/>
      <c r="C220" s="59"/>
      <c r="D220" s="712">
        <f t="shared" si="13"/>
        <v>176</v>
      </c>
      <c r="E220" s="713"/>
      <c r="F220" s="714">
        <f t="shared" si="15"/>
      </c>
      <c r="G220" s="714"/>
      <c r="H220" s="714"/>
      <c r="I220" s="735"/>
      <c r="J220" s="736"/>
      <c r="K220" s="736"/>
      <c r="L220" s="736"/>
      <c r="M220" s="736"/>
      <c r="N220" s="737"/>
      <c r="O220" s="718" t="s">
        <v>390</v>
      </c>
      <c r="P220" s="717"/>
      <c r="Q220" s="731" t="s">
        <v>390</v>
      </c>
      <c r="R220" s="731"/>
      <c r="S220" s="732"/>
      <c r="T220" s="733" t="str">
        <f t="shared" si="16"/>
        <v>-</v>
      </c>
      <c r="U220" s="734"/>
      <c r="V220" s="734"/>
      <c r="W220" s="729" t="s">
        <v>664</v>
      </c>
      <c r="X220" s="729"/>
      <c r="Y220" s="729"/>
      <c r="Z220" s="729"/>
      <c r="AA220" s="729"/>
      <c r="AB220" s="729"/>
      <c r="AC220" s="730"/>
      <c r="AD220" s="59"/>
      <c r="AE220" s="59"/>
      <c r="AF220" s="59"/>
      <c r="AG220" s="59"/>
      <c r="AH220" s="59"/>
      <c r="AI220" s="59"/>
      <c r="AJ220" s="59"/>
      <c r="AK220" s="59"/>
      <c r="AL220" s="59"/>
      <c r="AM220" s="59"/>
      <c r="AN220" s="59"/>
      <c r="AO220" s="59"/>
      <c r="AP220" s="59"/>
      <c r="AQ220" s="59"/>
      <c r="AR220" s="59"/>
      <c r="AS220" s="59"/>
      <c r="AT220" s="84"/>
      <c r="AU220" s="310"/>
      <c r="AV220" s="310"/>
      <c r="AW220" s="310"/>
      <c r="AX220" s="310"/>
      <c r="AY220" s="310"/>
      <c r="AZ220" s="310"/>
      <c r="BA220" s="310"/>
      <c r="BB220" s="310"/>
      <c r="BC220" s="310"/>
      <c r="BD220" s="310"/>
      <c r="BE220" s="310"/>
      <c r="BF220" s="310"/>
      <c r="BG220" s="310"/>
      <c r="BH220" s="310"/>
      <c r="BI220" s="310"/>
      <c r="BJ220" s="310"/>
      <c r="BK220" s="310"/>
      <c r="BL220" s="310"/>
      <c r="BM220" s="310"/>
      <c r="BN220" s="310"/>
      <c r="BO220" s="310"/>
      <c r="BP220" s="310"/>
      <c r="BQ220" s="310"/>
      <c r="BR220" s="310"/>
      <c r="BS220" s="310"/>
      <c r="BT220" s="310"/>
      <c r="BU220" s="310"/>
      <c r="BV220" s="310"/>
      <c r="BW220" s="310"/>
    </row>
    <row r="221" spans="1:75" ht="15" customHeight="1" hidden="1">
      <c r="A221" s="59"/>
      <c r="B221" s="59"/>
      <c r="C221" s="59"/>
      <c r="D221" s="712">
        <f t="shared" si="13"/>
        <v>177</v>
      </c>
      <c r="E221" s="713"/>
      <c r="F221" s="714">
        <f t="shared" si="15"/>
      </c>
      <c r="G221" s="714"/>
      <c r="H221" s="714"/>
      <c r="I221" s="715"/>
      <c r="J221" s="716"/>
      <c r="K221" s="716"/>
      <c r="L221" s="716"/>
      <c r="M221" s="716"/>
      <c r="N221" s="717"/>
      <c r="O221" s="718" t="s">
        <v>390</v>
      </c>
      <c r="P221" s="717"/>
      <c r="Q221" s="731" t="s">
        <v>390</v>
      </c>
      <c r="R221" s="731"/>
      <c r="S221" s="732"/>
      <c r="T221" s="733" t="str">
        <f t="shared" si="16"/>
        <v>-</v>
      </c>
      <c r="U221" s="734"/>
      <c r="V221" s="734"/>
      <c r="W221" s="729" t="s">
        <v>664</v>
      </c>
      <c r="X221" s="729"/>
      <c r="Y221" s="729"/>
      <c r="Z221" s="729"/>
      <c r="AA221" s="729"/>
      <c r="AB221" s="729"/>
      <c r="AC221" s="730"/>
      <c r="AD221" s="59"/>
      <c r="AE221" s="59"/>
      <c r="AF221" s="59"/>
      <c r="AG221" s="59"/>
      <c r="AH221" s="59"/>
      <c r="AI221" s="59"/>
      <c r="AJ221" s="59"/>
      <c r="AK221" s="59"/>
      <c r="AL221" s="59"/>
      <c r="AM221" s="59"/>
      <c r="AN221" s="59"/>
      <c r="AO221" s="59"/>
      <c r="AP221" s="59"/>
      <c r="AQ221" s="59"/>
      <c r="AR221" s="59"/>
      <c r="AS221" s="59"/>
      <c r="AT221" s="84"/>
      <c r="AU221" s="310"/>
      <c r="AV221" s="310"/>
      <c r="AW221" s="310"/>
      <c r="AX221" s="310"/>
      <c r="AY221" s="310"/>
      <c r="AZ221" s="310"/>
      <c r="BA221" s="310"/>
      <c r="BB221" s="310"/>
      <c r="BC221" s="310"/>
      <c r="BD221" s="310"/>
      <c r="BE221" s="310"/>
      <c r="BF221" s="310"/>
      <c r="BG221" s="310"/>
      <c r="BH221" s="310"/>
      <c r="BI221" s="310"/>
      <c r="BJ221" s="310"/>
      <c r="BK221" s="310"/>
      <c r="BL221" s="310"/>
      <c r="BM221" s="310"/>
      <c r="BN221" s="310"/>
      <c r="BO221" s="310"/>
      <c r="BP221" s="310"/>
      <c r="BQ221" s="310"/>
      <c r="BR221" s="310"/>
      <c r="BS221" s="310"/>
      <c r="BT221" s="310"/>
      <c r="BU221" s="310"/>
      <c r="BV221" s="310"/>
      <c r="BW221" s="310"/>
    </row>
    <row r="222" spans="1:75" ht="15" customHeight="1" hidden="1">
      <c r="A222" s="59"/>
      <c r="B222" s="59"/>
      <c r="C222" s="59"/>
      <c r="D222" s="712">
        <f t="shared" si="13"/>
        <v>178</v>
      </c>
      <c r="E222" s="713"/>
      <c r="F222" s="714">
        <f t="shared" si="15"/>
      </c>
      <c r="G222" s="714"/>
      <c r="H222" s="714"/>
      <c r="I222" s="715"/>
      <c r="J222" s="716"/>
      <c r="K222" s="716"/>
      <c r="L222" s="716"/>
      <c r="M222" s="716"/>
      <c r="N222" s="717"/>
      <c r="O222" s="718" t="s">
        <v>390</v>
      </c>
      <c r="P222" s="717"/>
      <c r="Q222" s="731" t="s">
        <v>390</v>
      </c>
      <c r="R222" s="731"/>
      <c r="S222" s="732"/>
      <c r="T222" s="733" t="str">
        <f t="shared" si="16"/>
        <v>-</v>
      </c>
      <c r="U222" s="734"/>
      <c r="V222" s="734"/>
      <c r="W222" s="729" t="s">
        <v>664</v>
      </c>
      <c r="X222" s="729"/>
      <c r="Y222" s="729"/>
      <c r="Z222" s="729"/>
      <c r="AA222" s="729"/>
      <c r="AB222" s="729"/>
      <c r="AC222" s="730"/>
      <c r="AD222" s="59"/>
      <c r="AE222" s="59"/>
      <c r="AF222" s="59"/>
      <c r="AG222" s="59"/>
      <c r="AH222" s="59"/>
      <c r="AI222" s="59"/>
      <c r="AJ222" s="59"/>
      <c r="AK222" s="59"/>
      <c r="AL222" s="59"/>
      <c r="AM222" s="59"/>
      <c r="AN222" s="59"/>
      <c r="AO222" s="59"/>
      <c r="AP222" s="59"/>
      <c r="AQ222" s="59"/>
      <c r="AR222" s="59"/>
      <c r="AS222" s="59"/>
      <c r="AT222" s="84"/>
      <c r="AU222" s="310"/>
      <c r="AV222" s="310"/>
      <c r="AW222" s="310"/>
      <c r="AX222" s="310"/>
      <c r="AY222" s="310"/>
      <c r="AZ222" s="310"/>
      <c r="BA222" s="310"/>
      <c r="BB222" s="310"/>
      <c r="BC222" s="310"/>
      <c r="BD222" s="310"/>
      <c r="BE222" s="310"/>
      <c r="BF222" s="310"/>
      <c r="BG222" s="310"/>
      <c r="BH222" s="310"/>
      <c r="BI222" s="310"/>
      <c r="BJ222" s="310"/>
      <c r="BK222" s="310"/>
      <c r="BL222" s="310"/>
      <c r="BM222" s="310"/>
      <c r="BN222" s="310"/>
      <c r="BO222" s="310"/>
      <c r="BP222" s="310"/>
      <c r="BQ222" s="310"/>
      <c r="BR222" s="310"/>
      <c r="BS222" s="310"/>
      <c r="BT222" s="310"/>
      <c r="BU222" s="310"/>
      <c r="BV222" s="310"/>
      <c r="BW222" s="310"/>
    </row>
    <row r="223" spans="1:75" ht="15" customHeight="1" hidden="1">
      <c r="A223" s="59"/>
      <c r="B223" s="59"/>
      <c r="C223" s="59"/>
      <c r="D223" s="712">
        <f t="shared" si="13"/>
        <v>179</v>
      </c>
      <c r="E223" s="713"/>
      <c r="F223" s="714">
        <f t="shared" si="15"/>
      </c>
      <c r="G223" s="714"/>
      <c r="H223" s="714"/>
      <c r="I223" s="715"/>
      <c r="J223" s="716"/>
      <c r="K223" s="716"/>
      <c r="L223" s="716"/>
      <c r="M223" s="716"/>
      <c r="N223" s="717"/>
      <c r="O223" s="718" t="s">
        <v>390</v>
      </c>
      <c r="P223" s="717"/>
      <c r="Q223" s="731" t="s">
        <v>390</v>
      </c>
      <c r="R223" s="731"/>
      <c r="S223" s="732"/>
      <c r="T223" s="733" t="str">
        <f t="shared" si="16"/>
        <v>-</v>
      </c>
      <c r="U223" s="734"/>
      <c r="V223" s="734"/>
      <c r="W223" s="729" t="s">
        <v>664</v>
      </c>
      <c r="X223" s="729"/>
      <c r="Y223" s="729"/>
      <c r="Z223" s="729"/>
      <c r="AA223" s="729"/>
      <c r="AB223" s="729"/>
      <c r="AC223" s="730"/>
      <c r="AD223" s="59"/>
      <c r="AE223" s="59"/>
      <c r="AF223" s="59"/>
      <c r="AG223" s="59"/>
      <c r="AH223" s="59"/>
      <c r="AI223" s="59"/>
      <c r="AJ223" s="59"/>
      <c r="AK223" s="59"/>
      <c r="AL223" s="59"/>
      <c r="AM223" s="59"/>
      <c r="AN223" s="59"/>
      <c r="AO223" s="59"/>
      <c r="AP223" s="59"/>
      <c r="AQ223" s="59"/>
      <c r="AR223" s="59"/>
      <c r="AS223" s="59"/>
      <c r="AT223" s="84"/>
      <c r="AU223" s="310"/>
      <c r="AV223" s="310"/>
      <c r="AW223" s="310"/>
      <c r="AX223" s="310"/>
      <c r="AY223" s="310"/>
      <c r="AZ223" s="310"/>
      <c r="BA223" s="310"/>
      <c r="BB223" s="310"/>
      <c r="BC223" s="310"/>
      <c r="BD223" s="310"/>
      <c r="BE223" s="310"/>
      <c r="BF223" s="310"/>
      <c r="BG223" s="310"/>
      <c r="BH223" s="310"/>
      <c r="BI223" s="310"/>
      <c r="BJ223" s="310"/>
      <c r="BK223" s="310"/>
      <c r="BL223" s="310"/>
      <c r="BM223" s="310"/>
      <c r="BN223" s="310"/>
      <c r="BO223" s="310"/>
      <c r="BP223" s="310"/>
      <c r="BQ223" s="310"/>
      <c r="BR223" s="310"/>
      <c r="BS223" s="310"/>
      <c r="BT223" s="310"/>
      <c r="BU223" s="310"/>
      <c r="BV223" s="310"/>
      <c r="BW223" s="310"/>
    </row>
    <row r="224" spans="1:75" ht="15" customHeight="1" hidden="1">
      <c r="A224" s="59"/>
      <c r="B224" s="59"/>
      <c r="C224" s="59"/>
      <c r="D224" s="712">
        <f t="shared" si="13"/>
        <v>180</v>
      </c>
      <c r="E224" s="713"/>
      <c r="F224" s="714">
        <f t="shared" si="15"/>
      </c>
      <c r="G224" s="714"/>
      <c r="H224" s="714"/>
      <c r="I224" s="715"/>
      <c r="J224" s="716"/>
      <c r="K224" s="716"/>
      <c r="L224" s="716"/>
      <c r="M224" s="716"/>
      <c r="N224" s="717"/>
      <c r="O224" s="718" t="s">
        <v>390</v>
      </c>
      <c r="P224" s="717"/>
      <c r="Q224" s="731" t="s">
        <v>390</v>
      </c>
      <c r="R224" s="731"/>
      <c r="S224" s="732"/>
      <c r="T224" s="733" t="str">
        <f t="shared" si="16"/>
        <v>-</v>
      </c>
      <c r="U224" s="734"/>
      <c r="V224" s="734"/>
      <c r="W224" s="729" t="s">
        <v>664</v>
      </c>
      <c r="X224" s="729"/>
      <c r="Y224" s="729"/>
      <c r="Z224" s="729"/>
      <c r="AA224" s="729"/>
      <c r="AB224" s="729"/>
      <c r="AC224" s="730"/>
      <c r="AD224" s="59"/>
      <c r="AE224" s="59"/>
      <c r="AF224" s="59"/>
      <c r="AG224" s="59"/>
      <c r="AH224" s="59"/>
      <c r="AI224" s="59"/>
      <c r="AJ224" s="59"/>
      <c r="AK224" s="59"/>
      <c r="AL224" s="59"/>
      <c r="AM224" s="59"/>
      <c r="AN224" s="59"/>
      <c r="AO224" s="59"/>
      <c r="AP224" s="59"/>
      <c r="AQ224" s="59"/>
      <c r="AR224" s="59"/>
      <c r="AS224" s="59"/>
      <c r="AT224" s="84"/>
      <c r="AU224" s="310"/>
      <c r="AV224" s="310"/>
      <c r="AW224" s="310"/>
      <c r="AX224" s="310"/>
      <c r="AY224" s="310"/>
      <c r="AZ224" s="310"/>
      <c r="BA224" s="310"/>
      <c r="BB224" s="310"/>
      <c r="BC224" s="310"/>
      <c r="BD224" s="310"/>
      <c r="BE224" s="310"/>
      <c r="BF224" s="310"/>
      <c r="BG224" s="310"/>
      <c r="BH224" s="310"/>
      <c r="BI224" s="310"/>
      <c r="BJ224" s="310"/>
      <c r="BK224" s="310"/>
      <c r="BL224" s="310"/>
      <c r="BM224" s="310"/>
      <c r="BN224" s="310"/>
      <c r="BO224" s="310"/>
      <c r="BP224" s="310"/>
      <c r="BQ224" s="310"/>
      <c r="BR224" s="310"/>
      <c r="BS224" s="310"/>
      <c r="BT224" s="310"/>
      <c r="BU224" s="310"/>
      <c r="BV224" s="310"/>
      <c r="BW224" s="310"/>
    </row>
    <row r="225" spans="1:75" ht="15" customHeight="1" hidden="1">
      <c r="A225" s="59"/>
      <c r="B225" s="59"/>
      <c r="C225" s="59"/>
      <c r="D225" s="712">
        <f t="shared" si="13"/>
        <v>181</v>
      </c>
      <c r="E225" s="713"/>
      <c r="F225" s="714">
        <f t="shared" si="15"/>
      </c>
      <c r="G225" s="714"/>
      <c r="H225" s="714"/>
      <c r="I225" s="715"/>
      <c r="J225" s="716"/>
      <c r="K225" s="716"/>
      <c r="L225" s="716"/>
      <c r="M225" s="716"/>
      <c r="N225" s="717"/>
      <c r="O225" s="718" t="s">
        <v>390</v>
      </c>
      <c r="P225" s="717"/>
      <c r="Q225" s="731" t="s">
        <v>390</v>
      </c>
      <c r="R225" s="731"/>
      <c r="S225" s="732"/>
      <c r="T225" s="733" t="str">
        <f t="shared" si="16"/>
        <v>-</v>
      </c>
      <c r="U225" s="734"/>
      <c r="V225" s="734"/>
      <c r="W225" s="729" t="s">
        <v>664</v>
      </c>
      <c r="X225" s="729"/>
      <c r="Y225" s="729"/>
      <c r="Z225" s="729"/>
      <c r="AA225" s="729"/>
      <c r="AB225" s="729"/>
      <c r="AC225" s="730"/>
      <c r="AD225" s="59"/>
      <c r="AE225" s="59"/>
      <c r="AF225" s="59"/>
      <c r="AG225" s="59"/>
      <c r="AH225" s="59"/>
      <c r="AI225" s="59"/>
      <c r="AJ225" s="59"/>
      <c r="AK225" s="59"/>
      <c r="AL225" s="59"/>
      <c r="AM225" s="59"/>
      <c r="AN225" s="59"/>
      <c r="AO225" s="59"/>
      <c r="AP225" s="59"/>
      <c r="AQ225" s="59"/>
      <c r="AR225" s="59"/>
      <c r="AS225" s="59"/>
      <c r="AT225" s="84"/>
      <c r="AU225" s="310"/>
      <c r="AV225" s="310"/>
      <c r="AW225" s="310"/>
      <c r="AX225" s="310"/>
      <c r="AY225" s="310"/>
      <c r="AZ225" s="310"/>
      <c r="BA225" s="310"/>
      <c r="BB225" s="310"/>
      <c r="BC225" s="310"/>
      <c r="BD225" s="310"/>
      <c r="BE225" s="310"/>
      <c r="BF225" s="310"/>
      <c r="BG225" s="310"/>
      <c r="BH225" s="310"/>
      <c r="BI225" s="310"/>
      <c r="BJ225" s="310"/>
      <c r="BK225" s="310"/>
      <c r="BL225" s="310"/>
      <c r="BM225" s="310"/>
      <c r="BN225" s="310"/>
      <c r="BO225" s="310"/>
      <c r="BP225" s="310"/>
      <c r="BQ225" s="310"/>
      <c r="BR225" s="310"/>
      <c r="BS225" s="310"/>
      <c r="BT225" s="310"/>
      <c r="BU225" s="310"/>
      <c r="BV225" s="310"/>
      <c r="BW225" s="310"/>
    </row>
    <row r="226" spans="1:75" ht="15" customHeight="1" hidden="1">
      <c r="A226" s="59"/>
      <c r="B226" s="59"/>
      <c r="C226" s="59"/>
      <c r="D226" s="712">
        <f t="shared" si="13"/>
        <v>182</v>
      </c>
      <c r="E226" s="713"/>
      <c r="F226" s="714">
        <f t="shared" si="15"/>
      </c>
      <c r="G226" s="714"/>
      <c r="H226" s="714"/>
      <c r="I226" s="715"/>
      <c r="J226" s="716"/>
      <c r="K226" s="716"/>
      <c r="L226" s="716"/>
      <c r="M226" s="716"/>
      <c r="N226" s="717"/>
      <c r="O226" s="718" t="s">
        <v>390</v>
      </c>
      <c r="P226" s="717"/>
      <c r="Q226" s="731" t="s">
        <v>390</v>
      </c>
      <c r="R226" s="731"/>
      <c r="S226" s="732"/>
      <c r="T226" s="733" t="str">
        <f t="shared" si="16"/>
        <v>-</v>
      </c>
      <c r="U226" s="734"/>
      <c r="V226" s="734"/>
      <c r="W226" s="729" t="s">
        <v>664</v>
      </c>
      <c r="X226" s="729"/>
      <c r="Y226" s="729"/>
      <c r="Z226" s="729"/>
      <c r="AA226" s="729"/>
      <c r="AB226" s="729"/>
      <c r="AC226" s="730"/>
      <c r="AD226" s="59"/>
      <c r="AE226" s="59"/>
      <c r="AF226" s="59"/>
      <c r="AG226" s="59"/>
      <c r="AH226" s="59"/>
      <c r="AI226" s="59"/>
      <c r="AJ226" s="59"/>
      <c r="AK226" s="59"/>
      <c r="AL226" s="59"/>
      <c r="AM226" s="59"/>
      <c r="AN226" s="59"/>
      <c r="AO226" s="59"/>
      <c r="AP226" s="59"/>
      <c r="AQ226" s="59"/>
      <c r="AR226" s="59"/>
      <c r="AS226" s="59"/>
      <c r="AT226" s="84"/>
      <c r="AU226" s="310"/>
      <c r="AV226" s="310"/>
      <c r="AW226" s="310"/>
      <c r="AX226" s="310"/>
      <c r="AY226" s="310"/>
      <c r="AZ226" s="310"/>
      <c r="BA226" s="310"/>
      <c r="BB226" s="310"/>
      <c r="BC226" s="310"/>
      <c r="BD226" s="310"/>
      <c r="BE226" s="310"/>
      <c r="BF226" s="310"/>
      <c r="BG226" s="310"/>
      <c r="BH226" s="310"/>
      <c r="BI226" s="310"/>
      <c r="BJ226" s="310"/>
      <c r="BK226" s="310"/>
      <c r="BL226" s="310"/>
      <c r="BM226" s="310"/>
      <c r="BN226" s="310"/>
      <c r="BO226" s="310"/>
      <c r="BP226" s="310"/>
      <c r="BQ226" s="310"/>
      <c r="BR226" s="310"/>
      <c r="BS226" s="310"/>
      <c r="BT226" s="310"/>
      <c r="BU226" s="310"/>
      <c r="BV226" s="310"/>
      <c r="BW226" s="310"/>
    </row>
    <row r="227" spans="1:75" ht="15" customHeight="1" hidden="1">
      <c r="A227" s="59"/>
      <c r="B227" s="59"/>
      <c r="C227" s="59"/>
      <c r="D227" s="712">
        <f t="shared" si="13"/>
        <v>183</v>
      </c>
      <c r="E227" s="713"/>
      <c r="F227" s="714">
        <f t="shared" si="15"/>
      </c>
      <c r="G227" s="714"/>
      <c r="H227" s="714"/>
      <c r="I227" s="715"/>
      <c r="J227" s="716"/>
      <c r="K227" s="716"/>
      <c r="L227" s="716"/>
      <c r="M227" s="716"/>
      <c r="N227" s="717"/>
      <c r="O227" s="718" t="s">
        <v>390</v>
      </c>
      <c r="P227" s="717"/>
      <c r="Q227" s="731" t="s">
        <v>390</v>
      </c>
      <c r="R227" s="731"/>
      <c r="S227" s="732"/>
      <c r="T227" s="733" t="str">
        <f t="shared" si="16"/>
        <v>-</v>
      </c>
      <c r="U227" s="734"/>
      <c r="V227" s="734"/>
      <c r="W227" s="729" t="s">
        <v>664</v>
      </c>
      <c r="X227" s="729"/>
      <c r="Y227" s="729"/>
      <c r="Z227" s="729"/>
      <c r="AA227" s="729"/>
      <c r="AB227" s="729"/>
      <c r="AC227" s="730"/>
      <c r="AD227" s="59"/>
      <c r="AE227" s="59"/>
      <c r="AF227" s="59"/>
      <c r="AG227" s="59"/>
      <c r="AH227" s="59"/>
      <c r="AI227" s="59"/>
      <c r="AJ227" s="59"/>
      <c r="AK227" s="59"/>
      <c r="AL227" s="59"/>
      <c r="AM227" s="59"/>
      <c r="AN227" s="59"/>
      <c r="AO227" s="59"/>
      <c r="AP227" s="59"/>
      <c r="AQ227" s="59"/>
      <c r="AR227" s="59"/>
      <c r="AS227" s="59"/>
      <c r="AT227" s="84"/>
      <c r="AU227" s="310"/>
      <c r="AV227" s="310"/>
      <c r="AW227" s="310"/>
      <c r="AX227" s="310"/>
      <c r="AY227" s="310"/>
      <c r="AZ227" s="310"/>
      <c r="BA227" s="310"/>
      <c r="BB227" s="310"/>
      <c r="BC227" s="310"/>
      <c r="BD227" s="310"/>
      <c r="BE227" s="310"/>
      <c r="BF227" s="310"/>
      <c r="BG227" s="310"/>
      <c r="BH227" s="310"/>
      <c r="BI227" s="310"/>
      <c r="BJ227" s="310"/>
      <c r="BK227" s="310"/>
      <c r="BL227" s="310"/>
      <c r="BM227" s="310"/>
      <c r="BN227" s="310"/>
      <c r="BO227" s="310"/>
      <c r="BP227" s="310"/>
      <c r="BQ227" s="310"/>
      <c r="BR227" s="310"/>
      <c r="BS227" s="310"/>
      <c r="BT227" s="310"/>
      <c r="BU227" s="310"/>
      <c r="BV227" s="310"/>
      <c r="BW227" s="310"/>
    </row>
    <row r="228" spans="1:75" ht="15" customHeight="1" hidden="1">
      <c r="A228" s="59"/>
      <c r="B228" s="59"/>
      <c r="C228" s="59"/>
      <c r="D228" s="712">
        <f t="shared" si="13"/>
        <v>184</v>
      </c>
      <c r="E228" s="713"/>
      <c r="F228" s="714">
        <f t="shared" si="15"/>
      </c>
      <c r="G228" s="714"/>
      <c r="H228" s="714"/>
      <c r="I228" s="715"/>
      <c r="J228" s="716"/>
      <c r="K228" s="716"/>
      <c r="L228" s="716"/>
      <c r="M228" s="716"/>
      <c r="N228" s="717"/>
      <c r="O228" s="718" t="s">
        <v>390</v>
      </c>
      <c r="P228" s="717"/>
      <c r="Q228" s="731" t="s">
        <v>390</v>
      </c>
      <c r="R228" s="731"/>
      <c r="S228" s="732"/>
      <c r="T228" s="733" t="str">
        <f t="shared" si="16"/>
        <v>-</v>
      </c>
      <c r="U228" s="734"/>
      <c r="V228" s="734"/>
      <c r="W228" s="729" t="s">
        <v>664</v>
      </c>
      <c r="X228" s="729"/>
      <c r="Y228" s="729"/>
      <c r="Z228" s="729"/>
      <c r="AA228" s="729"/>
      <c r="AB228" s="729"/>
      <c r="AC228" s="730"/>
      <c r="AD228" s="59"/>
      <c r="AE228" s="59"/>
      <c r="AF228" s="59"/>
      <c r="AG228" s="59"/>
      <c r="AH228" s="59"/>
      <c r="AI228" s="59"/>
      <c r="AJ228" s="59"/>
      <c r="AK228" s="59"/>
      <c r="AL228" s="59"/>
      <c r="AM228" s="59"/>
      <c r="AN228" s="59"/>
      <c r="AO228" s="59"/>
      <c r="AP228" s="59"/>
      <c r="AQ228" s="59"/>
      <c r="AR228" s="59"/>
      <c r="AS228" s="59"/>
      <c r="AT228" s="84"/>
      <c r="AU228" s="310"/>
      <c r="AV228" s="310"/>
      <c r="AW228" s="310"/>
      <c r="AX228" s="310"/>
      <c r="AY228" s="310"/>
      <c r="AZ228" s="310"/>
      <c r="BA228" s="310"/>
      <c r="BB228" s="310"/>
      <c r="BC228" s="310"/>
      <c r="BD228" s="310"/>
      <c r="BE228" s="310"/>
      <c r="BF228" s="310"/>
      <c r="BG228" s="310"/>
      <c r="BH228" s="310"/>
      <c r="BI228" s="310"/>
      <c r="BJ228" s="310"/>
      <c r="BK228" s="310"/>
      <c r="BL228" s="310"/>
      <c r="BM228" s="310"/>
      <c r="BN228" s="310"/>
      <c r="BO228" s="310"/>
      <c r="BP228" s="310"/>
      <c r="BQ228" s="310"/>
      <c r="BR228" s="310"/>
      <c r="BS228" s="310"/>
      <c r="BT228" s="310"/>
      <c r="BU228" s="310"/>
      <c r="BV228" s="310"/>
      <c r="BW228" s="310"/>
    </row>
    <row r="229" spans="1:75" ht="15" customHeight="1" hidden="1">
      <c r="A229" s="59"/>
      <c r="B229" s="59"/>
      <c r="C229" s="59"/>
      <c r="D229" s="712">
        <f t="shared" si="13"/>
        <v>185</v>
      </c>
      <c r="E229" s="713"/>
      <c r="F229" s="714">
        <f t="shared" si="15"/>
      </c>
      <c r="G229" s="714"/>
      <c r="H229" s="714"/>
      <c r="I229" s="715"/>
      <c r="J229" s="716"/>
      <c r="K229" s="716"/>
      <c r="L229" s="716"/>
      <c r="M229" s="716"/>
      <c r="N229" s="717"/>
      <c r="O229" s="718" t="s">
        <v>390</v>
      </c>
      <c r="P229" s="717"/>
      <c r="Q229" s="731" t="s">
        <v>390</v>
      </c>
      <c r="R229" s="731"/>
      <c r="S229" s="732"/>
      <c r="T229" s="733" t="str">
        <f t="shared" si="16"/>
        <v>-</v>
      </c>
      <c r="U229" s="734"/>
      <c r="V229" s="734"/>
      <c r="W229" s="729" t="s">
        <v>664</v>
      </c>
      <c r="X229" s="729"/>
      <c r="Y229" s="729"/>
      <c r="Z229" s="729"/>
      <c r="AA229" s="729"/>
      <c r="AB229" s="729"/>
      <c r="AC229" s="730"/>
      <c r="AD229" s="59"/>
      <c r="AE229" s="59"/>
      <c r="AF229" s="59"/>
      <c r="AG229" s="59"/>
      <c r="AH229" s="59"/>
      <c r="AI229" s="59"/>
      <c r="AJ229" s="59"/>
      <c r="AK229" s="59"/>
      <c r="AL229" s="59"/>
      <c r="AM229" s="59"/>
      <c r="AN229" s="59"/>
      <c r="AO229" s="59"/>
      <c r="AP229" s="59"/>
      <c r="AQ229" s="59"/>
      <c r="AR229" s="59"/>
      <c r="AS229" s="59"/>
      <c r="AT229" s="84"/>
      <c r="AU229" s="310"/>
      <c r="AV229" s="310"/>
      <c r="AW229" s="310"/>
      <c r="AX229" s="310"/>
      <c r="AY229" s="310"/>
      <c r="AZ229" s="310"/>
      <c r="BA229" s="310"/>
      <c r="BB229" s="310"/>
      <c r="BC229" s="310"/>
      <c r="BD229" s="310"/>
      <c r="BE229" s="310"/>
      <c r="BF229" s="310"/>
      <c r="BG229" s="310"/>
      <c r="BH229" s="310"/>
      <c r="BI229" s="310"/>
      <c r="BJ229" s="310"/>
      <c r="BK229" s="310"/>
      <c r="BL229" s="310"/>
      <c r="BM229" s="310"/>
      <c r="BN229" s="310"/>
      <c r="BO229" s="310"/>
      <c r="BP229" s="310"/>
      <c r="BQ229" s="310"/>
      <c r="BR229" s="310"/>
      <c r="BS229" s="310"/>
      <c r="BT229" s="310"/>
      <c r="BU229" s="310"/>
      <c r="BV229" s="310"/>
      <c r="BW229" s="310"/>
    </row>
    <row r="230" spans="1:75" ht="15" customHeight="1" hidden="1">
      <c r="A230" s="59"/>
      <c r="B230" s="59"/>
      <c r="C230" s="59"/>
      <c r="D230" s="712">
        <f t="shared" si="13"/>
        <v>186</v>
      </c>
      <c r="E230" s="713"/>
      <c r="F230" s="714">
        <f t="shared" si="15"/>
      </c>
      <c r="G230" s="714"/>
      <c r="H230" s="714"/>
      <c r="I230" s="715"/>
      <c r="J230" s="716"/>
      <c r="K230" s="716"/>
      <c r="L230" s="716"/>
      <c r="M230" s="716"/>
      <c r="N230" s="717"/>
      <c r="O230" s="718" t="s">
        <v>390</v>
      </c>
      <c r="P230" s="717"/>
      <c r="Q230" s="731" t="s">
        <v>390</v>
      </c>
      <c r="R230" s="731"/>
      <c r="S230" s="732"/>
      <c r="T230" s="733" t="str">
        <f t="shared" si="16"/>
        <v>-</v>
      </c>
      <c r="U230" s="734"/>
      <c r="V230" s="734"/>
      <c r="W230" s="729" t="s">
        <v>664</v>
      </c>
      <c r="X230" s="729"/>
      <c r="Y230" s="729"/>
      <c r="Z230" s="729"/>
      <c r="AA230" s="729"/>
      <c r="AB230" s="729"/>
      <c r="AC230" s="730"/>
      <c r="AD230" s="59"/>
      <c r="AE230" s="59"/>
      <c r="AF230" s="59"/>
      <c r="AG230" s="59"/>
      <c r="AH230" s="59"/>
      <c r="AI230" s="59"/>
      <c r="AJ230" s="59"/>
      <c r="AK230" s="59"/>
      <c r="AL230" s="59"/>
      <c r="AM230" s="59"/>
      <c r="AN230" s="59"/>
      <c r="AO230" s="59"/>
      <c r="AP230" s="59"/>
      <c r="AQ230" s="59"/>
      <c r="AR230" s="59"/>
      <c r="AS230" s="59"/>
      <c r="AT230" s="84"/>
      <c r="AU230" s="310"/>
      <c r="AV230" s="310"/>
      <c r="AW230" s="310"/>
      <c r="AX230" s="310"/>
      <c r="AY230" s="310"/>
      <c r="AZ230" s="310"/>
      <c r="BA230" s="310"/>
      <c r="BB230" s="310"/>
      <c r="BC230" s="310"/>
      <c r="BD230" s="310"/>
      <c r="BE230" s="310"/>
      <c r="BF230" s="310"/>
      <c r="BG230" s="310"/>
      <c r="BH230" s="310"/>
      <c r="BI230" s="310"/>
      <c r="BJ230" s="310"/>
      <c r="BK230" s="310"/>
      <c r="BL230" s="310"/>
      <c r="BM230" s="310"/>
      <c r="BN230" s="310"/>
      <c r="BO230" s="310"/>
      <c r="BP230" s="310"/>
      <c r="BQ230" s="310"/>
      <c r="BR230" s="310"/>
      <c r="BS230" s="310"/>
      <c r="BT230" s="310"/>
      <c r="BU230" s="310"/>
      <c r="BV230" s="310"/>
      <c r="BW230" s="310"/>
    </row>
    <row r="231" spans="1:75" ht="15" customHeight="1" hidden="1">
      <c r="A231" s="59"/>
      <c r="B231" s="59"/>
      <c r="C231" s="59"/>
      <c r="D231" s="712">
        <f t="shared" si="13"/>
        <v>187</v>
      </c>
      <c r="E231" s="713"/>
      <c r="F231" s="714">
        <f t="shared" si="15"/>
      </c>
      <c r="G231" s="714"/>
      <c r="H231" s="714"/>
      <c r="I231" s="715"/>
      <c r="J231" s="716"/>
      <c r="K231" s="716"/>
      <c r="L231" s="716"/>
      <c r="M231" s="716"/>
      <c r="N231" s="717"/>
      <c r="O231" s="718" t="s">
        <v>390</v>
      </c>
      <c r="P231" s="717"/>
      <c r="Q231" s="731" t="s">
        <v>390</v>
      </c>
      <c r="R231" s="731"/>
      <c r="S231" s="732"/>
      <c r="T231" s="733" t="str">
        <f t="shared" si="16"/>
        <v>-</v>
      </c>
      <c r="U231" s="734"/>
      <c r="V231" s="734"/>
      <c r="W231" s="729" t="s">
        <v>664</v>
      </c>
      <c r="X231" s="729"/>
      <c r="Y231" s="729"/>
      <c r="Z231" s="729"/>
      <c r="AA231" s="729"/>
      <c r="AB231" s="729"/>
      <c r="AC231" s="730"/>
      <c r="AD231" s="59"/>
      <c r="AE231" s="59"/>
      <c r="AF231" s="59"/>
      <c r="AG231" s="59"/>
      <c r="AH231" s="59"/>
      <c r="AI231" s="59"/>
      <c r="AJ231" s="59"/>
      <c r="AK231" s="59"/>
      <c r="AL231" s="59"/>
      <c r="AM231" s="59"/>
      <c r="AN231" s="59"/>
      <c r="AO231" s="59"/>
      <c r="AP231" s="59"/>
      <c r="AQ231" s="59"/>
      <c r="AR231" s="59"/>
      <c r="AS231" s="59"/>
      <c r="AT231" s="84"/>
      <c r="AU231" s="310"/>
      <c r="AV231" s="310"/>
      <c r="AW231" s="310"/>
      <c r="AX231" s="310"/>
      <c r="AY231" s="310"/>
      <c r="AZ231" s="310"/>
      <c r="BA231" s="310"/>
      <c r="BB231" s="310"/>
      <c r="BC231" s="310"/>
      <c r="BD231" s="310"/>
      <c r="BE231" s="310"/>
      <c r="BF231" s="310"/>
      <c r="BG231" s="310"/>
      <c r="BH231" s="310"/>
      <c r="BI231" s="310"/>
      <c r="BJ231" s="310"/>
      <c r="BK231" s="310"/>
      <c r="BL231" s="310"/>
      <c r="BM231" s="310"/>
      <c r="BN231" s="310"/>
      <c r="BO231" s="310"/>
      <c r="BP231" s="310"/>
      <c r="BQ231" s="310"/>
      <c r="BR231" s="310"/>
      <c r="BS231" s="310"/>
      <c r="BT231" s="310"/>
      <c r="BU231" s="310"/>
      <c r="BV231" s="310"/>
      <c r="BW231" s="310"/>
    </row>
    <row r="232" spans="1:75" ht="15" customHeight="1" hidden="1">
      <c r="A232" s="59"/>
      <c r="B232" s="59"/>
      <c r="C232" s="59"/>
      <c r="D232" s="712">
        <f t="shared" si="13"/>
        <v>188</v>
      </c>
      <c r="E232" s="713"/>
      <c r="F232" s="714">
        <f t="shared" si="15"/>
      </c>
      <c r="G232" s="714"/>
      <c r="H232" s="714"/>
      <c r="I232" s="715"/>
      <c r="J232" s="716"/>
      <c r="K232" s="716"/>
      <c r="L232" s="716"/>
      <c r="M232" s="716"/>
      <c r="N232" s="717"/>
      <c r="O232" s="718" t="s">
        <v>390</v>
      </c>
      <c r="P232" s="717"/>
      <c r="Q232" s="731" t="s">
        <v>390</v>
      </c>
      <c r="R232" s="731"/>
      <c r="S232" s="732"/>
      <c r="T232" s="733" t="str">
        <f t="shared" si="16"/>
        <v>-</v>
      </c>
      <c r="U232" s="734"/>
      <c r="V232" s="734"/>
      <c r="W232" s="729" t="s">
        <v>664</v>
      </c>
      <c r="X232" s="729"/>
      <c r="Y232" s="729"/>
      <c r="Z232" s="729"/>
      <c r="AA232" s="729"/>
      <c r="AB232" s="729"/>
      <c r="AC232" s="730"/>
      <c r="AD232" s="59"/>
      <c r="AE232" s="59"/>
      <c r="AF232" s="59"/>
      <c r="AG232" s="59"/>
      <c r="AH232" s="59"/>
      <c r="AI232" s="59"/>
      <c r="AJ232" s="59"/>
      <c r="AK232" s="59"/>
      <c r="AL232" s="59"/>
      <c r="AM232" s="59"/>
      <c r="AN232" s="59"/>
      <c r="AO232" s="59"/>
      <c r="AP232" s="59"/>
      <c r="AQ232" s="59"/>
      <c r="AR232" s="59"/>
      <c r="AS232" s="59"/>
      <c r="AT232" s="84"/>
      <c r="AU232" s="310"/>
      <c r="AV232" s="310"/>
      <c r="AW232" s="310"/>
      <c r="AX232" s="310"/>
      <c r="AY232" s="310"/>
      <c r="AZ232" s="310"/>
      <c r="BA232" s="310"/>
      <c r="BB232" s="310"/>
      <c r="BC232" s="310"/>
      <c r="BD232" s="310"/>
      <c r="BE232" s="310"/>
      <c r="BF232" s="310"/>
      <c r="BG232" s="310"/>
      <c r="BH232" s="310"/>
      <c r="BI232" s="310"/>
      <c r="BJ232" s="310"/>
      <c r="BK232" s="310"/>
      <c r="BL232" s="310"/>
      <c r="BM232" s="310"/>
      <c r="BN232" s="310"/>
      <c r="BO232" s="310"/>
      <c r="BP232" s="310"/>
      <c r="BQ232" s="310"/>
      <c r="BR232" s="310"/>
      <c r="BS232" s="310"/>
      <c r="BT232" s="310"/>
      <c r="BU232" s="310"/>
      <c r="BV232" s="310"/>
      <c r="BW232" s="310"/>
    </row>
    <row r="233" spans="1:75" ht="15" customHeight="1" hidden="1">
      <c r="A233" s="59"/>
      <c r="B233" s="59"/>
      <c r="C233" s="59"/>
      <c r="D233" s="712">
        <f t="shared" si="13"/>
        <v>189</v>
      </c>
      <c r="E233" s="713"/>
      <c r="F233" s="714">
        <f t="shared" si="15"/>
      </c>
      <c r="G233" s="714"/>
      <c r="H233" s="714"/>
      <c r="I233" s="715"/>
      <c r="J233" s="716"/>
      <c r="K233" s="716"/>
      <c r="L233" s="716"/>
      <c r="M233" s="716"/>
      <c r="N233" s="717"/>
      <c r="O233" s="718" t="s">
        <v>390</v>
      </c>
      <c r="P233" s="717"/>
      <c r="Q233" s="731" t="s">
        <v>390</v>
      </c>
      <c r="R233" s="731"/>
      <c r="S233" s="732"/>
      <c r="T233" s="733" t="str">
        <f t="shared" si="16"/>
        <v>-</v>
      </c>
      <c r="U233" s="734"/>
      <c r="V233" s="734"/>
      <c r="W233" s="729" t="s">
        <v>664</v>
      </c>
      <c r="X233" s="729"/>
      <c r="Y233" s="729"/>
      <c r="Z233" s="729"/>
      <c r="AA233" s="729"/>
      <c r="AB233" s="729"/>
      <c r="AC233" s="730"/>
      <c r="AD233" s="59"/>
      <c r="AE233" s="59"/>
      <c r="AF233" s="59"/>
      <c r="AG233" s="59"/>
      <c r="AH233" s="59"/>
      <c r="AI233" s="59"/>
      <c r="AJ233" s="59"/>
      <c r="AK233" s="59"/>
      <c r="AL233" s="59"/>
      <c r="AM233" s="59"/>
      <c r="AN233" s="59"/>
      <c r="AO233" s="59"/>
      <c r="AP233" s="59"/>
      <c r="AQ233" s="59"/>
      <c r="AR233" s="59"/>
      <c r="AS233" s="59"/>
      <c r="AT233" s="84"/>
      <c r="AU233" s="310"/>
      <c r="AV233" s="310"/>
      <c r="AW233" s="310"/>
      <c r="AX233" s="310"/>
      <c r="AY233" s="310"/>
      <c r="AZ233" s="310"/>
      <c r="BA233" s="310"/>
      <c r="BB233" s="310"/>
      <c r="BC233" s="310"/>
      <c r="BD233" s="310"/>
      <c r="BE233" s="310"/>
      <c r="BF233" s="310"/>
      <c r="BG233" s="310"/>
      <c r="BH233" s="310"/>
      <c r="BI233" s="310"/>
      <c r="BJ233" s="310"/>
      <c r="BK233" s="310"/>
      <c r="BL233" s="310"/>
      <c r="BM233" s="310"/>
      <c r="BN233" s="310"/>
      <c r="BO233" s="310"/>
      <c r="BP233" s="310"/>
      <c r="BQ233" s="310"/>
      <c r="BR233" s="310"/>
      <c r="BS233" s="310"/>
      <c r="BT233" s="310"/>
      <c r="BU233" s="310"/>
      <c r="BV233" s="310"/>
      <c r="BW233" s="310"/>
    </row>
    <row r="234" spans="1:75" ht="15" customHeight="1" hidden="1">
      <c r="A234" s="59"/>
      <c r="B234" s="59"/>
      <c r="C234" s="59"/>
      <c r="D234" s="712">
        <f t="shared" si="13"/>
        <v>190</v>
      </c>
      <c r="E234" s="713"/>
      <c r="F234" s="714">
        <f t="shared" si="15"/>
      </c>
      <c r="G234" s="714"/>
      <c r="H234" s="714"/>
      <c r="I234" s="715"/>
      <c r="J234" s="716"/>
      <c r="K234" s="716"/>
      <c r="L234" s="716"/>
      <c r="M234" s="716"/>
      <c r="N234" s="717"/>
      <c r="O234" s="718" t="s">
        <v>390</v>
      </c>
      <c r="P234" s="717"/>
      <c r="Q234" s="731" t="s">
        <v>390</v>
      </c>
      <c r="R234" s="731"/>
      <c r="S234" s="732"/>
      <c r="T234" s="733" t="str">
        <f t="shared" si="16"/>
        <v>-</v>
      </c>
      <c r="U234" s="734"/>
      <c r="V234" s="734"/>
      <c r="W234" s="729" t="s">
        <v>664</v>
      </c>
      <c r="X234" s="729"/>
      <c r="Y234" s="729"/>
      <c r="Z234" s="729"/>
      <c r="AA234" s="729"/>
      <c r="AB234" s="729"/>
      <c r="AC234" s="730"/>
      <c r="AD234" s="59"/>
      <c r="AE234" s="59"/>
      <c r="AF234" s="59"/>
      <c r="AG234" s="59"/>
      <c r="AH234" s="59"/>
      <c r="AI234" s="59"/>
      <c r="AJ234" s="59"/>
      <c r="AK234" s="59"/>
      <c r="AL234" s="59"/>
      <c r="AM234" s="59"/>
      <c r="AN234" s="59"/>
      <c r="AO234" s="59"/>
      <c r="AP234" s="59"/>
      <c r="AQ234" s="59"/>
      <c r="AR234" s="59"/>
      <c r="AS234" s="59"/>
      <c r="AT234" s="84"/>
      <c r="AU234" s="310"/>
      <c r="AV234" s="310"/>
      <c r="AW234" s="310"/>
      <c r="AX234" s="310"/>
      <c r="AY234" s="310"/>
      <c r="AZ234" s="310"/>
      <c r="BA234" s="310"/>
      <c r="BB234" s="310"/>
      <c r="BC234" s="310"/>
      <c r="BD234" s="310"/>
      <c r="BE234" s="310"/>
      <c r="BF234" s="310"/>
      <c r="BG234" s="310"/>
      <c r="BH234" s="310"/>
      <c r="BI234" s="310"/>
      <c r="BJ234" s="310"/>
      <c r="BK234" s="310"/>
      <c r="BL234" s="310"/>
      <c r="BM234" s="310"/>
      <c r="BN234" s="310"/>
      <c r="BO234" s="310"/>
      <c r="BP234" s="310"/>
      <c r="BQ234" s="310"/>
      <c r="BR234" s="310"/>
      <c r="BS234" s="310"/>
      <c r="BT234" s="310"/>
      <c r="BU234" s="310"/>
      <c r="BV234" s="310"/>
      <c r="BW234" s="310"/>
    </row>
    <row r="235" spans="1:75" ht="15" customHeight="1" hidden="1">
      <c r="A235" s="59"/>
      <c r="B235" s="59"/>
      <c r="C235" s="59"/>
      <c r="D235" s="712">
        <f t="shared" si="13"/>
        <v>191</v>
      </c>
      <c r="E235" s="713"/>
      <c r="F235" s="714">
        <f t="shared" si="15"/>
      </c>
      <c r="G235" s="714"/>
      <c r="H235" s="714"/>
      <c r="I235" s="715"/>
      <c r="J235" s="716"/>
      <c r="K235" s="716"/>
      <c r="L235" s="716"/>
      <c r="M235" s="716"/>
      <c r="N235" s="717"/>
      <c r="O235" s="718" t="s">
        <v>390</v>
      </c>
      <c r="P235" s="717"/>
      <c r="Q235" s="731" t="s">
        <v>390</v>
      </c>
      <c r="R235" s="731"/>
      <c r="S235" s="732"/>
      <c r="T235" s="733" t="str">
        <f t="shared" si="16"/>
        <v>-</v>
      </c>
      <c r="U235" s="734"/>
      <c r="V235" s="734"/>
      <c r="W235" s="729" t="s">
        <v>664</v>
      </c>
      <c r="X235" s="729"/>
      <c r="Y235" s="729"/>
      <c r="Z235" s="729"/>
      <c r="AA235" s="729"/>
      <c r="AB235" s="729"/>
      <c r="AC235" s="730"/>
      <c r="AD235" s="59"/>
      <c r="AE235" s="59"/>
      <c r="AF235" s="59"/>
      <c r="AG235" s="59"/>
      <c r="AH235" s="59"/>
      <c r="AI235" s="59"/>
      <c r="AJ235" s="59"/>
      <c r="AK235" s="59"/>
      <c r="AL235" s="59"/>
      <c r="AM235" s="59"/>
      <c r="AN235" s="59"/>
      <c r="AO235" s="59"/>
      <c r="AP235" s="59"/>
      <c r="AQ235" s="59"/>
      <c r="AR235" s="59"/>
      <c r="AS235" s="59"/>
      <c r="AT235" s="84"/>
      <c r="AU235" s="310"/>
      <c r="AV235" s="310"/>
      <c r="AW235" s="310"/>
      <c r="AX235" s="310"/>
      <c r="AY235" s="310"/>
      <c r="AZ235" s="310"/>
      <c r="BA235" s="310"/>
      <c r="BB235" s="310"/>
      <c r="BC235" s="310"/>
      <c r="BD235" s="310"/>
      <c r="BE235" s="310"/>
      <c r="BF235" s="310"/>
      <c r="BG235" s="310"/>
      <c r="BH235" s="310"/>
      <c r="BI235" s="310"/>
      <c r="BJ235" s="310"/>
      <c r="BK235" s="310"/>
      <c r="BL235" s="310"/>
      <c r="BM235" s="310"/>
      <c r="BN235" s="310"/>
      <c r="BO235" s="310"/>
      <c r="BP235" s="310"/>
      <c r="BQ235" s="310"/>
      <c r="BR235" s="310"/>
      <c r="BS235" s="310"/>
      <c r="BT235" s="310"/>
      <c r="BU235" s="310"/>
      <c r="BV235" s="310"/>
      <c r="BW235" s="310"/>
    </row>
    <row r="236" spans="1:75" ht="15" customHeight="1" hidden="1">
      <c r="A236" s="59"/>
      <c r="B236" s="59"/>
      <c r="C236" s="59"/>
      <c r="D236" s="712">
        <f t="shared" si="13"/>
        <v>192</v>
      </c>
      <c r="E236" s="713"/>
      <c r="F236" s="714">
        <f t="shared" si="15"/>
      </c>
      <c r="G236" s="714"/>
      <c r="H236" s="714"/>
      <c r="I236" s="715"/>
      <c r="J236" s="716"/>
      <c r="K236" s="716"/>
      <c r="L236" s="716"/>
      <c r="M236" s="716"/>
      <c r="N236" s="717"/>
      <c r="O236" s="718" t="s">
        <v>390</v>
      </c>
      <c r="P236" s="717"/>
      <c r="Q236" s="731" t="s">
        <v>390</v>
      </c>
      <c r="R236" s="731"/>
      <c r="S236" s="732"/>
      <c r="T236" s="733" t="str">
        <f t="shared" si="16"/>
        <v>-</v>
      </c>
      <c r="U236" s="734"/>
      <c r="V236" s="734"/>
      <c r="W236" s="729" t="s">
        <v>664</v>
      </c>
      <c r="X236" s="729"/>
      <c r="Y236" s="729"/>
      <c r="Z236" s="729"/>
      <c r="AA236" s="729"/>
      <c r="AB236" s="729"/>
      <c r="AC236" s="730"/>
      <c r="AD236" s="59"/>
      <c r="AE236" s="59"/>
      <c r="AF236" s="59"/>
      <c r="AG236" s="59"/>
      <c r="AH236" s="59"/>
      <c r="AI236" s="59"/>
      <c r="AJ236" s="59"/>
      <c r="AK236" s="59"/>
      <c r="AL236" s="59"/>
      <c r="AM236" s="59"/>
      <c r="AN236" s="59"/>
      <c r="AO236" s="59"/>
      <c r="AP236" s="59"/>
      <c r="AQ236" s="59"/>
      <c r="AR236" s="59"/>
      <c r="AS236" s="59"/>
      <c r="AT236" s="84"/>
      <c r="AU236" s="310"/>
      <c r="AV236" s="310"/>
      <c r="AW236" s="310"/>
      <c r="AX236" s="310"/>
      <c r="AY236" s="310"/>
      <c r="AZ236" s="310"/>
      <c r="BA236" s="310"/>
      <c r="BB236" s="310"/>
      <c r="BC236" s="310"/>
      <c r="BD236" s="310"/>
      <c r="BE236" s="310"/>
      <c r="BF236" s="310"/>
      <c r="BG236" s="310"/>
      <c r="BH236" s="310"/>
      <c r="BI236" s="310"/>
      <c r="BJ236" s="310"/>
      <c r="BK236" s="310"/>
      <c r="BL236" s="310"/>
      <c r="BM236" s="310"/>
      <c r="BN236" s="310"/>
      <c r="BO236" s="310"/>
      <c r="BP236" s="310"/>
      <c r="BQ236" s="310"/>
      <c r="BR236" s="310"/>
      <c r="BS236" s="310"/>
      <c r="BT236" s="310"/>
      <c r="BU236" s="310"/>
      <c r="BV236" s="310"/>
      <c r="BW236" s="310"/>
    </row>
    <row r="237" spans="1:75" ht="15" customHeight="1" hidden="1">
      <c r="A237" s="59"/>
      <c r="B237" s="59"/>
      <c r="C237" s="59"/>
      <c r="D237" s="712">
        <f t="shared" si="13"/>
        <v>193</v>
      </c>
      <c r="E237" s="713"/>
      <c r="F237" s="714">
        <f t="shared" si="15"/>
      </c>
      <c r="G237" s="714"/>
      <c r="H237" s="714"/>
      <c r="I237" s="715"/>
      <c r="J237" s="716"/>
      <c r="K237" s="716"/>
      <c r="L237" s="716"/>
      <c r="M237" s="716"/>
      <c r="N237" s="717"/>
      <c r="O237" s="718" t="s">
        <v>390</v>
      </c>
      <c r="P237" s="717"/>
      <c r="Q237" s="731" t="s">
        <v>390</v>
      </c>
      <c r="R237" s="731"/>
      <c r="S237" s="732"/>
      <c r="T237" s="733" t="str">
        <f t="shared" si="16"/>
        <v>-</v>
      </c>
      <c r="U237" s="734"/>
      <c r="V237" s="734"/>
      <c r="W237" s="729" t="s">
        <v>664</v>
      </c>
      <c r="X237" s="729"/>
      <c r="Y237" s="729"/>
      <c r="Z237" s="729"/>
      <c r="AA237" s="729"/>
      <c r="AB237" s="729"/>
      <c r="AC237" s="730"/>
      <c r="AD237" s="59"/>
      <c r="AE237" s="59"/>
      <c r="AF237" s="59"/>
      <c r="AG237" s="59"/>
      <c r="AH237" s="59"/>
      <c r="AI237" s="59"/>
      <c r="AJ237" s="59"/>
      <c r="AK237" s="59"/>
      <c r="AL237" s="59"/>
      <c r="AM237" s="59"/>
      <c r="AN237" s="59"/>
      <c r="AO237" s="59"/>
      <c r="AP237" s="59"/>
      <c r="AQ237" s="59"/>
      <c r="AR237" s="59"/>
      <c r="AS237" s="59"/>
      <c r="AT237" s="84"/>
      <c r="AU237" s="310"/>
      <c r="AV237" s="310"/>
      <c r="AW237" s="310"/>
      <c r="AX237" s="310"/>
      <c r="AY237" s="310"/>
      <c r="AZ237" s="310"/>
      <c r="BA237" s="310"/>
      <c r="BB237" s="310"/>
      <c r="BC237" s="310"/>
      <c r="BD237" s="310"/>
      <c r="BE237" s="310"/>
      <c r="BF237" s="310"/>
      <c r="BG237" s="310"/>
      <c r="BH237" s="310"/>
      <c r="BI237" s="310"/>
      <c r="BJ237" s="310"/>
      <c r="BK237" s="310"/>
      <c r="BL237" s="310"/>
      <c r="BM237" s="310"/>
      <c r="BN237" s="310"/>
      <c r="BO237" s="310"/>
      <c r="BP237" s="310"/>
      <c r="BQ237" s="310"/>
      <c r="BR237" s="310"/>
      <c r="BS237" s="310"/>
      <c r="BT237" s="310"/>
      <c r="BU237" s="310"/>
      <c r="BV237" s="310"/>
      <c r="BW237" s="310"/>
    </row>
    <row r="238" spans="1:75" ht="15" customHeight="1" hidden="1">
      <c r="A238" s="59"/>
      <c r="B238" s="59"/>
      <c r="C238" s="59"/>
      <c r="D238" s="712">
        <f aca="true" t="shared" si="17" ref="D238:D294">D237+1</f>
        <v>194</v>
      </c>
      <c r="E238" s="713"/>
      <c r="F238" s="714">
        <f t="shared" si="15"/>
      </c>
      <c r="G238" s="714"/>
      <c r="H238" s="714"/>
      <c r="I238" s="715"/>
      <c r="J238" s="716"/>
      <c r="K238" s="716"/>
      <c r="L238" s="716"/>
      <c r="M238" s="716"/>
      <c r="N238" s="717"/>
      <c r="O238" s="718" t="s">
        <v>390</v>
      </c>
      <c r="P238" s="717"/>
      <c r="Q238" s="731" t="s">
        <v>390</v>
      </c>
      <c r="R238" s="731"/>
      <c r="S238" s="732"/>
      <c r="T238" s="733" t="str">
        <f t="shared" si="16"/>
        <v>-</v>
      </c>
      <c r="U238" s="734"/>
      <c r="V238" s="734"/>
      <c r="W238" s="729" t="s">
        <v>664</v>
      </c>
      <c r="X238" s="729"/>
      <c r="Y238" s="729"/>
      <c r="Z238" s="729"/>
      <c r="AA238" s="729"/>
      <c r="AB238" s="729"/>
      <c r="AC238" s="730"/>
      <c r="AD238" s="59"/>
      <c r="AE238" s="59"/>
      <c r="AF238" s="59"/>
      <c r="AG238" s="59"/>
      <c r="AH238" s="59"/>
      <c r="AI238" s="59"/>
      <c r="AJ238" s="59"/>
      <c r="AK238" s="59"/>
      <c r="AL238" s="59"/>
      <c r="AM238" s="59"/>
      <c r="AN238" s="59"/>
      <c r="AO238" s="59"/>
      <c r="AP238" s="59"/>
      <c r="AQ238" s="59"/>
      <c r="AR238" s="59"/>
      <c r="AS238" s="59"/>
      <c r="AT238" s="84"/>
      <c r="AU238" s="310"/>
      <c r="AV238" s="310"/>
      <c r="AW238" s="310"/>
      <c r="AX238" s="310"/>
      <c r="AY238" s="310"/>
      <c r="AZ238" s="310"/>
      <c r="BA238" s="310"/>
      <c r="BB238" s="310"/>
      <c r="BC238" s="310"/>
      <c r="BD238" s="310"/>
      <c r="BE238" s="310"/>
      <c r="BF238" s="310"/>
      <c r="BG238" s="310"/>
      <c r="BH238" s="310"/>
      <c r="BI238" s="310"/>
      <c r="BJ238" s="310"/>
      <c r="BK238" s="310"/>
      <c r="BL238" s="310"/>
      <c r="BM238" s="310"/>
      <c r="BN238" s="310"/>
      <c r="BO238" s="310"/>
      <c r="BP238" s="310"/>
      <c r="BQ238" s="310"/>
      <c r="BR238" s="310"/>
      <c r="BS238" s="310"/>
      <c r="BT238" s="310"/>
      <c r="BU238" s="310"/>
      <c r="BV238" s="310"/>
      <c r="BW238" s="310"/>
    </row>
    <row r="239" spans="1:75" ht="15" customHeight="1" hidden="1">
      <c r="A239" s="59"/>
      <c r="B239" s="59"/>
      <c r="C239" s="59"/>
      <c r="D239" s="712">
        <f t="shared" si="17"/>
        <v>195</v>
      </c>
      <c r="E239" s="713"/>
      <c r="F239" s="714">
        <f t="shared" si="15"/>
      </c>
      <c r="G239" s="714"/>
      <c r="H239" s="714"/>
      <c r="I239" s="715"/>
      <c r="J239" s="716"/>
      <c r="K239" s="716"/>
      <c r="L239" s="716"/>
      <c r="M239" s="716"/>
      <c r="N239" s="717"/>
      <c r="O239" s="718" t="s">
        <v>390</v>
      </c>
      <c r="P239" s="717"/>
      <c r="Q239" s="731" t="s">
        <v>390</v>
      </c>
      <c r="R239" s="731"/>
      <c r="S239" s="732"/>
      <c r="T239" s="733" t="str">
        <f t="shared" si="16"/>
        <v>-</v>
      </c>
      <c r="U239" s="734"/>
      <c r="V239" s="734"/>
      <c r="W239" s="729" t="s">
        <v>664</v>
      </c>
      <c r="X239" s="729"/>
      <c r="Y239" s="729"/>
      <c r="Z239" s="729"/>
      <c r="AA239" s="729"/>
      <c r="AB239" s="729"/>
      <c r="AC239" s="730"/>
      <c r="AD239" s="59"/>
      <c r="AE239" s="59"/>
      <c r="AF239" s="59"/>
      <c r="AG239" s="59"/>
      <c r="AH239" s="59"/>
      <c r="AI239" s="59"/>
      <c r="AJ239" s="59"/>
      <c r="AK239" s="59"/>
      <c r="AL239" s="59"/>
      <c r="AM239" s="59"/>
      <c r="AN239" s="59"/>
      <c r="AO239" s="59"/>
      <c r="AP239" s="59"/>
      <c r="AQ239" s="59"/>
      <c r="AR239" s="59"/>
      <c r="AS239" s="59"/>
      <c r="AT239" s="84"/>
      <c r="AU239" s="310"/>
      <c r="AV239" s="310"/>
      <c r="AW239" s="310"/>
      <c r="AX239" s="310"/>
      <c r="AY239" s="310"/>
      <c r="AZ239" s="310"/>
      <c r="BA239" s="310"/>
      <c r="BB239" s="310"/>
      <c r="BC239" s="310"/>
      <c r="BD239" s="310"/>
      <c r="BE239" s="310"/>
      <c r="BF239" s="310"/>
      <c r="BG239" s="310"/>
      <c r="BH239" s="310"/>
      <c r="BI239" s="310"/>
      <c r="BJ239" s="310"/>
      <c r="BK239" s="310"/>
      <c r="BL239" s="310"/>
      <c r="BM239" s="310"/>
      <c r="BN239" s="310"/>
      <c r="BO239" s="310"/>
      <c r="BP239" s="310"/>
      <c r="BQ239" s="310"/>
      <c r="BR239" s="310"/>
      <c r="BS239" s="310"/>
      <c r="BT239" s="310"/>
      <c r="BU239" s="310"/>
      <c r="BV239" s="310"/>
      <c r="BW239" s="310"/>
    </row>
    <row r="240" spans="1:75" ht="15" customHeight="1" hidden="1">
      <c r="A240" s="59"/>
      <c r="B240" s="59"/>
      <c r="C240" s="59"/>
      <c r="D240" s="712">
        <f t="shared" si="17"/>
        <v>196</v>
      </c>
      <c r="E240" s="713"/>
      <c r="F240" s="714">
        <f t="shared" si="15"/>
      </c>
      <c r="G240" s="714"/>
      <c r="H240" s="714"/>
      <c r="I240" s="715"/>
      <c r="J240" s="716"/>
      <c r="K240" s="716"/>
      <c r="L240" s="716"/>
      <c r="M240" s="716"/>
      <c r="N240" s="717"/>
      <c r="O240" s="718" t="s">
        <v>390</v>
      </c>
      <c r="P240" s="717"/>
      <c r="Q240" s="731" t="s">
        <v>390</v>
      </c>
      <c r="R240" s="731"/>
      <c r="S240" s="732"/>
      <c r="T240" s="733" t="str">
        <f t="shared" si="16"/>
        <v>-</v>
      </c>
      <c r="U240" s="734"/>
      <c r="V240" s="734"/>
      <c r="W240" s="729" t="s">
        <v>664</v>
      </c>
      <c r="X240" s="729"/>
      <c r="Y240" s="729"/>
      <c r="Z240" s="729"/>
      <c r="AA240" s="729"/>
      <c r="AB240" s="729"/>
      <c r="AC240" s="730"/>
      <c r="AD240" s="59"/>
      <c r="AE240" s="59"/>
      <c r="AF240" s="59"/>
      <c r="AG240" s="59"/>
      <c r="AH240" s="59"/>
      <c r="AI240" s="59"/>
      <c r="AJ240" s="59"/>
      <c r="AK240" s="59"/>
      <c r="AL240" s="59"/>
      <c r="AM240" s="59"/>
      <c r="AN240" s="59"/>
      <c r="AO240" s="59"/>
      <c r="AP240" s="59"/>
      <c r="AQ240" s="59"/>
      <c r="AR240" s="59"/>
      <c r="AS240" s="59"/>
      <c r="AT240" s="84"/>
      <c r="AU240" s="310"/>
      <c r="AV240" s="310"/>
      <c r="AW240" s="310"/>
      <c r="AX240" s="310"/>
      <c r="AY240" s="310"/>
      <c r="AZ240" s="310"/>
      <c r="BA240" s="310"/>
      <c r="BB240" s="310"/>
      <c r="BC240" s="310"/>
      <c r="BD240" s="310"/>
      <c r="BE240" s="310"/>
      <c r="BF240" s="310"/>
      <c r="BG240" s="310"/>
      <c r="BH240" s="310"/>
      <c r="BI240" s="310"/>
      <c r="BJ240" s="310"/>
      <c r="BK240" s="310"/>
      <c r="BL240" s="310"/>
      <c r="BM240" s="310"/>
      <c r="BN240" s="310"/>
      <c r="BO240" s="310"/>
      <c r="BP240" s="310"/>
      <c r="BQ240" s="310"/>
      <c r="BR240" s="310"/>
      <c r="BS240" s="310"/>
      <c r="BT240" s="310"/>
      <c r="BU240" s="310"/>
      <c r="BV240" s="310"/>
      <c r="BW240" s="310"/>
    </row>
    <row r="241" spans="1:75" ht="15" customHeight="1" hidden="1">
      <c r="A241" s="59"/>
      <c r="B241" s="59"/>
      <c r="C241" s="59"/>
      <c r="D241" s="712">
        <f t="shared" si="17"/>
        <v>197</v>
      </c>
      <c r="E241" s="713"/>
      <c r="F241" s="714">
        <f t="shared" si="15"/>
      </c>
      <c r="G241" s="714"/>
      <c r="H241" s="714"/>
      <c r="I241" s="715"/>
      <c r="J241" s="716"/>
      <c r="K241" s="716"/>
      <c r="L241" s="716"/>
      <c r="M241" s="716"/>
      <c r="N241" s="717"/>
      <c r="O241" s="718" t="s">
        <v>390</v>
      </c>
      <c r="P241" s="717"/>
      <c r="Q241" s="731" t="s">
        <v>390</v>
      </c>
      <c r="R241" s="731"/>
      <c r="S241" s="732"/>
      <c r="T241" s="733" t="str">
        <f t="shared" si="16"/>
        <v>-</v>
      </c>
      <c r="U241" s="734"/>
      <c r="V241" s="734"/>
      <c r="W241" s="729" t="s">
        <v>664</v>
      </c>
      <c r="X241" s="729"/>
      <c r="Y241" s="729"/>
      <c r="Z241" s="729"/>
      <c r="AA241" s="729"/>
      <c r="AB241" s="729"/>
      <c r="AC241" s="730"/>
      <c r="AD241" s="59"/>
      <c r="AE241" s="59"/>
      <c r="AF241" s="59"/>
      <c r="AG241" s="59"/>
      <c r="AH241" s="59"/>
      <c r="AI241" s="59"/>
      <c r="AJ241" s="59"/>
      <c r="AK241" s="59"/>
      <c r="AL241" s="59"/>
      <c r="AM241" s="59"/>
      <c r="AN241" s="59"/>
      <c r="AO241" s="59"/>
      <c r="AP241" s="59"/>
      <c r="AQ241" s="59"/>
      <c r="AR241" s="59"/>
      <c r="AS241" s="59"/>
      <c r="AT241" s="84"/>
      <c r="AU241" s="310"/>
      <c r="AV241" s="310"/>
      <c r="AW241" s="310"/>
      <c r="AX241" s="310"/>
      <c r="AY241" s="310"/>
      <c r="AZ241" s="310"/>
      <c r="BA241" s="310"/>
      <c r="BB241" s="310"/>
      <c r="BC241" s="310"/>
      <c r="BD241" s="310"/>
      <c r="BE241" s="310"/>
      <c r="BF241" s="310"/>
      <c r="BG241" s="310"/>
      <c r="BH241" s="310"/>
      <c r="BI241" s="310"/>
      <c r="BJ241" s="310"/>
      <c r="BK241" s="310"/>
      <c r="BL241" s="310"/>
      <c r="BM241" s="310"/>
      <c r="BN241" s="310"/>
      <c r="BO241" s="310"/>
      <c r="BP241" s="310"/>
      <c r="BQ241" s="310"/>
      <c r="BR241" s="310"/>
      <c r="BS241" s="310"/>
      <c r="BT241" s="310"/>
      <c r="BU241" s="310"/>
      <c r="BV241" s="310"/>
      <c r="BW241" s="310"/>
    </row>
    <row r="242" spans="1:75" ht="15" customHeight="1" hidden="1">
      <c r="A242" s="59"/>
      <c r="B242" s="59"/>
      <c r="C242" s="59"/>
      <c r="D242" s="712">
        <f t="shared" si="17"/>
        <v>198</v>
      </c>
      <c r="E242" s="713"/>
      <c r="F242" s="714">
        <f t="shared" si="15"/>
      </c>
      <c r="G242" s="714"/>
      <c r="H242" s="714"/>
      <c r="I242" s="715"/>
      <c r="J242" s="716"/>
      <c r="K242" s="716"/>
      <c r="L242" s="716"/>
      <c r="M242" s="716"/>
      <c r="N242" s="717"/>
      <c r="O242" s="718" t="s">
        <v>390</v>
      </c>
      <c r="P242" s="717"/>
      <c r="Q242" s="731" t="s">
        <v>390</v>
      </c>
      <c r="R242" s="731"/>
      <c r="S242" s="732"/>
      <c r="T242" s="733" t="str">
        <f t="shared" si="16"/>
        <v>-</v>
      </c>
      <c r="U242" s="734"/>
      <c r="V242" s="734"/>
      <c r="W242" s="729" t="s">
        <v>664</v>
      </c>
      <c r="X242" s="729"/>
      <c r="Y242" s="729"/>
      <c r="Z242" s="729"/>
      <c r="AA242" s="729"/>
      <c r="AB242" s="729"/>
      <c r="AC242" s="730"/>
      <c r="AD242" s="59"/>
      <c r="AE242" s="59"/>
      <c r="AF242" s="59"/>
      <c r="AG242" s="59"/>
      <c r="AH242" s="59"/>
      <c r="AI242" s="59"/>
      <c r="AJ242" s="59"/>
      <c r="AK242" s="59"/>
      <c r="AL242" s="59"/>
      <c r="AM242" s="59"/>
      <c r="AN242" s="59"/>
      <c r="AO242" s="59"/>
      <c r="AP242" s="59"/>
      <c r="AQ242" s="59"/>
      <c r="AR242" s="59"/>
      <c r="AS242" s="59"/>
      <c r="AT242" s="84"/>
      <c r="AU242" s="310"/>
      <c r="AV242" s="310"/>
      <c r="AW242" s="310"/>
      <c r="AX242" s="310"/>
      <c r="AY242" s="310"/>
      <c r="AZ242" s="310"/>
      <c r="BA242" s="310"/>
      <c r="BB242" s="310"/>
      <c r="BC242" s="310"/>
      <c r="BD242" s="310"/>
      <c r="BE242" s="310"/>
      <c r="BF242" s="310"/>
      <c r="BG242" s="310"/>
      <c r="BH242" s="310"/>
      <c r="BI242" s="310"/>
      <c r="BJ242" s="310"/>
      <c r="BK242" s="310"/>
      <c r="BL242" s="310"/>
      <c r="BM242" s="310"/>
      <c r="BN242" s="310"/>
      <c r="BO242" s="310"/>
      <c r="BP242" s="310"/>
      <c r="BQ242" s="310"/>
      <c r="BR242" s="310"/>
      <c r="BS242" s="310"/>
      <c r="BT242" s="310"/>
      <c r="BU242" s="310"/>
      <c r="BV242" s="310"/>
      <c r="BW242" s="310"/>
    </row>
    <row r="243" spans="1:75" ht="15" customHeight="1" hidden="1">
      <c r="A243" s="59"/>
      <c r="B243" s="59"/>
      <c r="C243" s="59"/>
      <c r="D243" s="712">
        <f t="shared" si="17"/>
        <v>199</v>
      </c>
      <c r="E243" s="713"/>
      <c r="F243" s="714">
        <f t="shared" si="15"/>
      </c>
      <c r="G243" s="714"/>
      <c r="H243" s="714"/>
      <c r="I243" s="715"/>
      <c r="J243" s="716"/>
      <c r="K243" s="716"/>
      <c r="L243" s="716"/>
      <c r="M243" s="716"/>
      <c r="N243" s="717"/>
      <c r="O243" s="718" t="s">
        <v>390</v>
      </c>
      <c r="P243" s="717"/>
      <c r="Q243" s="731" t="s">
        <v>390</v>
      </c>
      <c r="R243" s="731"/>
      <c r="S243" s="732"/>
      <c r="T243" s="733" t="str">
        <f t="shared" si="16"/>
        <v>-</v>
      </c>
      <c r="U243" s="734"/>
      <c r="V243" s="734"/>
      <c r="W243" s="729" t="s">
        <v>664</v>
      </c>
      <c r="X243" s="729"/>
      <c r="Y243" s="729"/>
      <c r="Z243" s="729"/>
      <c r="AA243" s="729"/>
      <c r="AB243" s="729"/>
      <c r="AC243" s="730"/>
      <c r="AD243" s="59"/>
      <c r="AE243" s="59"/>
      <c r="AF243" s="59"/>
      <c r="AG243" s="59"/>
      <c r="AH243" s="59"/>
      <c r="AI243" s="59"/>
      <c r="AJ243" s="59"/>
      <c r="AK243" s="59"/>
      <c r="AL243" s="59"/>
      <c r="AM243" s="59"/>
      <c r="AN243" s="59"/>
      <c r="AO243" s="59"/>
      <c r="AP243" s="59"/>
      <c r="AQ243" s="59"/>
      <c r="AR243" s="59"/>
      <c r="AS243" s="59"/>
      <c r="AT243" s="84"/>
      <c r="AU243" s="310"/>
      <c r="AV243" s="310"/>
      <c r="AW243" s="310"/>
      <c r="AX243" s="310"/>
      <c r="AY243" s="310"/>
      <c r="AZ243" s="310"/>
      <c r="BA243" s="310"/>
      <c r="BB243" s="310"/>
      <c r="BC243" s="310"/>
      <c r="BD243" s="310"/>
      <c r="BE243" s="310"/>
      <c r="BF243" s="310"/>
      <c r="BG243" s="310"/>
      <c r="BH243" s="310"/>
      <c r="BI243" s="310"/>
      <c r="BJ243" s="310"/>
      <c r="BK243" s="310"/>
      <c r="BL243" s="310"/>
      <c r="BM243" s="310"/>
      <c r="BN243" s="310"/>
      <c r="BO243" s="310"/>
      <c r="BP243" s="310"/>
      <c r="BQ243" s="310"/>
      <c r="BR243" s="310"/>
      <c r="BS243" s="310"/>
      <c r="BT243" s="310"/>
      <c r="BU243" s="310"/>
      <c r="BV243" s="310"/>
      <c r="BW243" s="310"/>
    </row>
    <row r="244" spans="1:75" ht="15" customHeight="1" hidden="1">
      <c r="A244" s="59"/>
      <c r="B244" s="59"/>
      <c r="C244" s="59"/>
      <c r="D244" s="712">
        <f t="shared" si="17"/>
        <v>200</v>
      </c>
      <c r="E244" s="713"/>
      <c r="F244" s="714">
        <f aca="true" t="shared" si="18" ref="F244:F255">IF(I244="","",IF(O244="-","【※選択】",IF(Q244="-","【※選択】","【入力済】")))</f>
      </c>
      <c r="G244" s="714"/>
      <c r="H244" s="714"/>
      <c r="I244" s="715"/>
      <c r="J244" s="716"/>
      <c r="K244" s="716"/>
      <c r="L244" s="716"/>
      <c r="M244" s="716"/>
      <c r="N244" s="717"/>
      <c r="O244" s="718" t="s">
        <v>390</v>
      </c>
      <c r="P244" s="717"/>
      <c r="Q244" s="731" t="s">
        <v>390</v>
      </c>
      <c r="R244" s="731"/>
      <c r="S244" s="732"/>
      <c r="T244" s="733" t="str">
        <f>IF(I244="","-",IF($L$41="選択をして掲載する",IF(W244="－","【※選択】","【入力済】"),"【入力済】"))</f>
        <v>-</v>
      </c>
      <c r="U244" s="734"/>
      <c r="V244" s="734"/>
      <c r="W244" s="729" t="s">
        <v>664</v>
      </c>
      <c r="X244" s="729"/>
      <c r="Y244" s="729"/>
      <c r="Z244" s="729"/>
      <c r="AA244" s="729"/>
      <c r="AB244" s="729"/>
      <c r="AC244" s="730"/>
      <c r="AD244" s="59"/>
      <c r="AE244" s="59"/>
      <c r="AF244" s="59"/>
      <c r="AG244" s="59"/>
      <c r="AH244" s="59"/>
      <c r="AI244" s="59"/>
      <c r="AJ244" s="59"/>
      <c r="AK244" s="59"/>
      <c r="AL244" s="59"/>
      <c r="AM244" s="59"/>
      <c r="AN244" s="59"/>
      <c r="AO244" s="59"/>
      <c r="AP244" s="59"/>
      <c r="AQ244" s="59"/>
      <c r="AR244" s="59"/>
      <c r="AS244" s="59"/>
      <c r="AT244" s="84"/>
      <c r="AU244" s="310"/>
      <c r="AV244" s="310"/>
      <c r="AW244" s="310"/>
      <c r="AX244" s="310"/>
      <c r="AY244" s="310"/>
      <c r="AZ244" s="310"/>
      <c r="BA244" s="310"/>
      <c r="BB244" s="310"/>
      <c r="BC244" s="310"/>
      <c r="BD244" s="310"/>
      <c r="BE244" s="310"/>
      <c r="BF244" s="310"/>
      <c r="BG244" s="310"/>
      <c r="BH244" s="310"/>
      <c r="BI244" s="310"/>
      <c r="BJ244" s="310"/>
      <c r="BK244" s="310"/>
      <c r="BL244" s="310"/>
      <c r="BM244" s="310"/>
      <c r="BN244" s="310"/>
      <c r="BO244" s="310"/>
      <c r="BP244" s="310"/>
      <c r="BQ244" s="310"/>
      <c r="BR244" s="310"/>
      <c r="BS244" s="310"/>
      <c r="BT244" s="310"/>
      <c r="BU244" s="310"/>
      <c r="BV244" s="310"/>
      <c r="BW244" s="310"/>
    </row>
    <row r="245" spans="1:75" ht="15" customHeight="1" hidden="1">
      <c r="A245" s="59"/>
      <c r="B245" s="59"/>
      <c r="C245" s="59"/>
      <c r="D245" s="712">
        <f t="shared" si="17"/>
        <v>201</v>
      </c>
      <c r="E245" s="713"/>
      <c r="F245" s="714">
        <f t="shared" si="18"/>
      </c>
      <c r="G245" s="714"/>
      <c r="H245" s="714"/>
      <c r="I245" s="715"/>
      <c r="J245" s="716"/>
      <c r="K245" s="716"/>
      <c r="L245" s="716"/>
      <c r="M245" s="716"/>
      <c r="N245" s="717"/>
      <c r="O245" s="718" t="s">
        <v>390</v>
      </c>
      <c r="P245" s="717"/>
      <c r="Q245" s="731" t="s">
        <v>390</v>
      </c>
      <c r="R245" s="731"/>
      <c r="S245" s="732"/>
      <c r="T245" s="733" t="str">
        <f t="shared" si="14"/>
        <v>-</v>
      </c>
      <c r="U245" s="734"/>
      <c r="V245" s="734"/>
      <c r="W245" s="729" t="s">
        <v>664</v>
      </c>
      <c r="X245" s="729"/>
      <c r="Y245" s="729"/>
      <c r="Z245" s="729"/>
      <c r="AA245" s="729"/>
      <c r="AB245" s="729"/>
      <c r="AC245" s="730"/>
      <c r="AD245" s="59"/>
      <c r="AE245" s="59"/>
      <c r="AF245" s="59"/>
      <c r="AG245" s="59"/>
      <c r="AH245" s="59"/>
      <c r="AI245" s="59"/>
      <c r="AJ245" s="59"/>
      <c r="AK245" s="59"/>
      <c r="AL245" s="59"/>
      <c r="AM245" s="59"/>
      <c r="AN245" s="59"/>
      <c r="AO245" s="59"/>
      <c r="AP245" s="59"/>
      <c r="AQ245" s="59"/>
      <c r="AR245" s="59"/>
      <c r="AS245" s="59"/>
      <c r="AT245" s="84"/>
      <c r="AU245" s="310"/>
      <c r="AV245" s="310"/>
      <c r="AW245" s="310"/>
      <c r="AX245" s="310"/>
      <c r="AY245" s="310"/>
      <c r="AZ245" s="310"/>
      <c r="BA245" s="310"/>
      <c r="BB245" s="310"/>
      <c r="BC245" s="310"/>
      <c r="BD245" s="310"/>
      <c r="BE245" s="310"/>
      <c r="BF245" s="310"/>
      <c r="BG245" s="310"/>
      <c r="BH245" s="310"/>
      <c r="BI245" s="310"/>
      <c r="BJ245" s="310"/>
      <c r="BK245" s="310"/>
      <c r="BL245" s="310"/>
      <c r="BM245" s="310"/>
      <c r="BN245" s="310"/>
      <c r="BO245" s="310"/>
      <c r="BP245" s="310"/>
      <c r="BQ245" s="310"/>
      <c r="BR245" s="310"/>
      <c r="BS245" s="310"/>
      <c r="BT245" s="310"/>
      <c r="BU245" s="310"/>
      <c r="BV245" s="310"/>
      <c r="BW245" s="310"/>
    </row>
    <row r="246" spans="1:75" ht="15" customHeight="1" hidden="1">
      <c r="A246" s="59"/>
      <c r="B246" s="59"/>
      <c r="C246" s="59"/>
      <c r="D246" s="712">
        <f t="shared" si="17"/>
        <v>202</v>
      </c>
      <c r="E246" s="713"/>
      <c r="F246" s="714">
        <f t="shared" si="18"/>
      </c>
      <c r="G246" s="714"/>
      <c r="H246" s="714"/>
      <c r="I246" s="715"/>
      <c r="J246" s="716"/>
      <c r="K246" s="716"/>
      <c r="L246" s="716"/>
      <c r="M246" s="716"/>
      <c r="N246" s="717"/>
      <c r="O246" s="718" t="s">
        <v>390</v>
      </c>
      <c r="P246" s="717"/>
      <c r="Q246" s="731" t="s">
        <v>390</v>
      </c>
      <c r="R246" s="731"/>
      <c r="S246" s="732"/>
      <c r="T246" s="733" t="str">
        <f t="shared" si="14"/>
        <v>-</v>
      </c>
      <c r="U246" s="734"/>
      <c r="V246" s="734"/>
      <c r="W246" s="729" t="s">
        <v>664</v>
      </c>
      <c r="X246" s="729"/>
      <c r="Y246" s="729"/>
      <c r="Z246" s="729"/>
      <c r="AA246" s="729"/>
      <c r="AB246" s="729"/>
      <c r="AC246" s="730"/>
      <c r="AD246" s="59"/>
      <c r="AE246" s="59"/>
      <c r="AF246" s="59"/>
      <c r="AG246" s="59"/>
      <c r="AH246" s="59"/>
      <c r="AI246" s="59"/>
      <c r="AJ246" s="59"/>
      <c r="AK246" s="59"/>
      <c r="AL246" s="59"/>
      <c r="AM246" s="59"/>
      <c r="AN246" s="59"/>
      <c r="AO246" s="59"/>
      <c r="AP246" s="59"/>
      <c r="AQ246" s="59"/>
      <c r="AR246" s="59"/>
      <c r="AS246" s="59"/>
      <c r="AT246" s="84"/>
      <c r="AU246" s="310"/>
      <c r="AV246" s="310"/>
      <c r="AW246" s="310"/>
      <c r="AX246" s="310"/>
      <c r="AY246" s="310"/>
      <c r="AZ246" s="310"/>
      <c r="BA246" s="310"/>
      <c r="BB246" s="310"/>
      <c r="BC246" s="310"/>
      <c r="BD246" s="310"/>
      <c r="BE246" s="310"/>
      <c r="BF246" s="310"/>
      <c r="BG246" s="310"/>
      <c r="BH246" s="310"/>
      <c r="BI246" s="310"/>
      <c r="BJ246" s="310"/>
      <c r="BK246" s="310"/>
      <c r="BL246" s="310"/>
      <c r="BM246" s="310"/>
      <c r="BN246" s="310"/>
      <c r="BO246" s="310"/>
      <c r="BP246" s="310"/>
      <c r="BQ246" s="310"/>
      <c r="BR246" s="310"/>
      <c r="BS246" s="310"/>
      <c r="BT246" s="310"/>
      <c r="BU246" s="310"/>
      <c r="BV246" s="310"/>
      <c r="BW246" s="310"/>
    </row>
    <row r="247" spans="1:75" ht="15" customHeight="1" hidden="1">
      <c r="A247" s="59"/>
      <c r="B247" s="59"/>
      <c r="C247" s="59"/>
      <c r="D247" s="712">
        <f t="shared" si="17"/>
        <v>203</v>
      </c>
      <c r="E247" s="713"/>
      <c r="F247" s="714">
        <f t="shared" si="18"/>
      </c>
      <c r="G247" s="714"/>
      <c r="H247" s="714"/>
      <c r="I247" s="715"/>
      <c r="J247" s="716"/>
      <c r="K247" s="716"/>
      <c r="L247" s="716"/>
      <c r="M247" s="716"/>
      <c r="N247" s="717"/>
      <c r="O247" s="718" t="s">
        <v>390</v>
      </c>
      <c r="P247" s="717"/>
      <c r="Q247" s="731" t="s">
        <v>390</v>
      </c>
      <c r="R247" s="731"/>
      <c r="S247" s="732"/>
      <c r="T247" s="733" t="str">
        <f t="shared" si="14"/>
        <v>-</v>
      </c>
      <c r="U247" s="734"/>
      <c r="V247" s="734"/>
      <c r="W247" s="729" t="s">
        <v>664</v>
      </c>
      <c r="X247" s="729"/>
      <c r="Y247" s="729"/>
      <c r="Z247" s="729"/>
      <c r="AA247" s="729"/>
      <c r="AB247" s="729"/>
      <c r="AC247" s="730"/>
      <c r="AD247" s="59"/>
      <c r="AE247" s="59"/>
      <c r="AF247" s="59"/>
      <c r="AG247" s="59"/>
      <c r="AH247" s="59"/>
      <c r="AI247" s="59"/>
      <c r="AJ247" s="59"/>
      <c r="AK247" s="59"/>
      <c r="AL247" s="59"/>
      <c r="AM247" s="59"/>
      <c r="AN247" s="59"/>
      <c r="AO247" s="59"/>
      <c r="AP247" s="59"/>
      <c r="AQ247" s="59"/>
      <c r="AR247" s="59"/>
      <c r="AS247" s="59"/>
      <c r="AT247" s="84"/>
      <c r="AU247" s="310"/>
      <c r="AV247" s="310"/>
      <c r="AW247" s="310"/>
      <c r="AX247" s="310"/>
      <c r="AY247" s="310"/>
      <c r="AZ247" s="310"/>
      <c r="BA247" s="310"/>
      <c r="BB247" s="310"/>
      <c r="BC247" s="310"/>
      <c r="BD247" s="310"/>
      <c r="BE247" s="310"/>
      <c r="BF247" s="310"/>
      <c r="BG247" s="310"/>
      <c r="BH247" s="310"/>
      <c r="BI247" s="310"/>
      <c r="BJ247" s="310"/>
      <c r="BK247" s="310"/>
      <c r="BL247" s="310"/>
      <c r="BM247" s="310"/>
      <c r="BN247" s="310"/>
      <c r="BO247" s="310"/>
      <c r="BP247" s="310"/>
      <c r="BQ247" s="310"/>
      <c r="BR247" s="310"/>
      <c r="BS247" s="310"/>
      <c r="BT247" s="310"/>
      <c r="BU247" s="310"/>
      <c r="BV247" s="310"/>
      <c r="BW247" s="310"/>
    </row>
    <row r="248" spans="1:75" ht="15" customHeight="1" hidden="1">
      <c r="A248" s="59"/>
      <c r="B248" s="59"/>
      <c r="C248" s="59"/>
      <c r="D248" s="712">
        <f t="shared" si="17"/>
        <v>204</v>
      </c>
      <c r="E248" s="713"/>
      <c r="F248" s="714">
        <f t="shared" si="18"/>
      </c>
      <c r="G248" s="714"/>
      <c r="H248" s="714"/>
      <c r="I248" s="715"/>
      <c r="J248" s="716"/>
      <c r="K248" s="716"/>
      <c r="L248" s="716"/>
      <c r="M248" s="716"/>
      <c r="N248" s="717"/>
      <c r="O248" s="718" t="s">
        <v>390</v>
      </c>
      <c r="P248" s="717"/>
      <c r="Q248" s="731" t="s">
        <v>390</v>
      </c>
      <c r="R248" s="731"/>
      <c r="S248" s="732"/>
      <c r="T248" s="733" t="str">
        <f t="shared" si="14"/>
        <v>-</v>
      </c>
      <c r="U248" s="734"/>
      <c r="V248" s="734"/>
      <c r="W248" s="729" t="s">
        <v>664</v>
      </c>
      <c r="X248" s="729"/>
      <c r="Y248" s="729"/>
      <c r="Z248" s="729"/>
      <c r="AA248" s="729"/>
      <c r="AB248" s="729"/>
      <c r="AC248" s="730"/>
      <c r="AD248" s="59"/>
      <c r="AE248" s="59"/>
      <c r="AF248" s="59"/>
      <c r="AG248" s="59"/>
      <c r="AH248" s="59"/>
      <c r="AI248" s="59"/>
      <c r="AJ248" s="59"/>
      <c r="AK248" s="59"/>
      <c r="AL248" s="59"/>
      <c r="AM248" s="59"/>
      <c r="AN248" s="59"/>
      <c r="AO248" s="59"/>
      <c r="AP248" s="59"/>
      <c r="AQ248" s="59"/>
      <c r="AR248" s="59"/>
      <c r="AS248" s="59"/>
      <c r="AT248" s="84"/>
      <c r="AU248" s="310"/>
      <c r="AV248" s="310"/>
      <c r="AW248" s="310"/>
      <c r="AX248" s="310"/>
      <c r="AY248" s="310"/>
      <c r="AZ248" s="310"/>
      <c r="BA248" s="310"/>
      <c r="BB248" s="310"/>
      <c r="BC248" s="310"/>
      <c r="BD248" s="310"/>
      <c r="BE248" s="310"/>
      <c r="BF248" s="310"/>
      <c r="BG248" s="310"/>
      <c r="BH248" s="310"/>
      <c r="BI248" s="310"/>
      <c r="BJ248" s="310"/>
      <c r="BK248" s="310"/>
      <c r="BL248" s="310"/>
      <c r="BM248" s="310"/>
      <c r="BN248" s="310"/>
      <c r="BO248" s="310"/>
      <c r="BP248" s="310"/>
      <c r="BQ248" s="310"/>
      <c r="BR248" s="310"/>
      <c r="BS248" s="310"/>
      <c r="BT248" s="310"/>
      <c r="BU248" s="310"/>
      <c r="BV248" s="310"/>
      <c r="BW248" s="310"/>
    </row>
    <row r="249" spans="1:75" ht="15" customHeight="1" hidden="1">
      <c r="A249" s="59"/>
      <c r="B249" s="59"/>
      <c r="C249" s="59"/>
      <c r="D249" s="712">
        <f t="shared" si="17"/>
        <v>205</v>
      </c>
      <c r="E249" s="713"/>
      <c r="F249" s="714">
        <f t="shared" si="18"/>
      </c>
      <c r="G249" s="714"/>
      <c r="H249" s="714"/>
      <c r="I249" s="715"/>
      <c r="J249" s="716"/>
      <c r="K249" s="716"/>
      <c r="L249" s="716"/>
      <c r="M249" s="716"/>
      <c r="N249" s="717"/>
      <c r="O249" s="718" t="s">
        <v>390</v>
      </c>
      <c r="P249" s="717"/>
      <c r="Q249" s="731" t="s">
        <v>390</v>
      </c>
      <c r="R249" s="731"/>
      <c r="S249" s="732"/>
      <c r="T249" s="733" t="str">
        <f t="shared" si="14"/>
        <v>-</v>
      </c>
      <c r="U249" s="734"/>
      <c r="V249" s="734"/>
      <c r="W249" s="729" t="s">
        <v>664</v>
      </c>
      <c r="X249" s="729"/>
      <c r="Y249" s="729"/>
      <c r="Z249" s="729"/>
      <c r="AA249" s="729"/>
      <c r="AB249" s="729"/>
      <c r="AC249" s="730"/>
      <c r="AD249" s="59"/>
      <c r="AE249" s="59"/>
      <c r="AF249" s="59"/>
      <c r="AG249" s="59"/>
      <c r="AH249" s="59"/>
      <c r="AI249" s="59"/>
      <c r="AJ249" s="59"/>
      <c r="AK249" s="59"/>
      <c r="AL249" s="59"/>
      <c r="AM249" s="59"/>
      <c r="AN249" s="59"/>
      <c r="AO249" s="59"/>
      <c r="AP249" s="59"/>
      <c r="AQ249" s="59"/>
      <c r="AR249" s="59"/>
      <c r="AS249" s="59"/>
      <c r="AT249" s="84"/>
      <c r="AU249" s="310"/>
      <c r="AV249" s="310"/>
      <c r="AW249" s="310"/>
      <c r="AX249" s="310"/>
      <c r="AY249" s="310"/>
      <c r="AZ249" s="310"/>
      <c r="BA249" s="310"/>
      <c r="BB249" s="310"/>
      <c r="BC249" s="310"/>
      <c r="BD249" s="310"/>
      <c r="BE249" s="310"/>
      <c r="BF249" s="310"/>
      <c r="BG249" s="310"/>
      <c r="BH249" s="310"/>
      <c r="BI249" s="310"/>
      <c r="BJ249" s="310"/>
      <c r="BK249" s="310"/>
      <c r="BL249" s="310"/>
      <c r="BM249" s="310"/>
      <c r="BN249" s="310"/>
      <c r="BO249" s="310"/>
      <c r="BP249" s="310"/>
      <c r="BQ249" s="310"/>
      <c r="BR249" s="310"/>
      <c r="BS249" s="310"/>
      <c r="BT249" s="310"/>
      <c r="BU249" s="310"/>
      <c r="BV249" s="310"/>
      <c r="BW249" s="310"/>
    </row>
    <row r="250" spans="1:75" ht="15" customHeight="1" hidden="1">
      <c r="A250" s="59"/>
      <c r="B250" s="59"/>
      <c r="C250" s="59"/>
      <c r="D250" s="712">
        <f t="shared" si="17"/>
        <v>206</v>
      </c>
      <c r="E250" s="713"/>
      <c r="F250" s="714">
        <f t="shared" si="18"/>
      </c>
      <c r="G250" s="714"/>
      <c r="H250" s="714"/>
      <c r="I250" s="715"/>
      <c r="J250" s="716"/>
      <c r="K250" s="716"/>
      <c r="L250" s="716"/>
      <c r="M250" s="716"/>
      <c r="N250" s="717"/>
      <c r="O250" s="718" t="s">
        <v>390</v>
      </c>
      <c r="P250" s="717"/>
      <c r="Q250" s="731" t="s">
        <v>390</v>
      </c>
      <c r="R250" s="731"/>
      <c r="S250" s="732"/>
      <c r="T250" s="733" t="str">
        <f t="shared" si="14"/>
        <v>-</v>
      </c>
      <c r="U250" s="734"/>
      <c r="V250" s="734"/>
      <c r="W250" s="729" t="s">
        <v>664</v>
      </c>
      <c r="X250" s="729"/>
      <c r="Y250" s="729"/>
      <c r="Z250" s="729"/>
      <c r="AA250" s="729"/>
      <c r="AB250" s="729"/>
      <c r="AC250" s="730"/>
      <c r="AD250" s="59"/>
      <c r="AE250" s="59"/>
      <c r="AF250" s="59"/>
      <c r="AG250" s="59"/>
      <c r="AH250" s="59"/>
      <c r="AI250" s="59"/>
      <c r="AJ250" s="59"/>
      <c r="AK250" s="59"/>
      <c r="AL250" s="59"/>
      <c r="AM250" s="59"/>
      <c r="AN250" s="59"/>
      <c r="AO250" s="59"/>
      <c r="AP250" s="59"/>
      <c r="AQ250" s="59"/>
      <c r="AR250" s="59"/>
      <c r="AS250" s="59"/>
      <c r="AT250" s="84"/>
      <c r="AU250" s="310"/>
      <c r="AV250" s="310"/>
      <c r="AW250" s="310"/>
      <c r="AX250" s="310"/>
      <c r="AY250" s="310"/>
      <c r="AZ250" s="310"/>
      <c r="BA250" s="310"/>
      <c r="BB250" s="310"/>
      <c r="BC250" s="310"/>
      <c r="BD250" s="310"/>
      <c r="BE250" s="310"/>
      <c r="BF250" s="310"/>
      <c r="BG250" s="310"/>
      <c r="BH250" s="310"/>
      <c r="BI250" s="310"/>
      <c r="BJ250" s="310"/>
      <c r="BK250" s="310"/>
      <c r="BL250" s="310"/>
      <c r="BM250" s="310"/>
      <c r="BN250" s="310"/>
      <c r="BO250" s="310"/>
      <c r="BP250" s="310"/>
      <c r="BQ250" s="310"/>
      <c r="BR250" s="310"/>
      <c r="BS250" s="310"/>
      <c r="BT250" s="310"/>
      <c r="BU250" s="310"/>
      <c r="BV250" s="310"/>
      <c r="BW250" s="310"/>
    </row>
    <row r="251" spans="1:75" ht="15" customHeight="1" hidden="1">
      <c r="A251" s="59"/>
      <c r="B251" s="59"/>
      <c r="C251" s="59"/>
      <c r="D251" s="712">
        <f t="shared" si="17"/>
        <v>207</v>
      </c>
      <c r="E251" s="713"/>
      <c r="F251" s="714">
        <f t="shared" si="18"/>
      </c>
      <c r="G251" s="714"/>
      <c r="H251" s="714"/>
      <c r="I251" s="715"/>
      <c r="J251" s="716"/>
      <c r="K251" s="716"/>
      <c r="L251" s="716"/>
      <c r="M251" s="716"/>
      <c r="N251" s="717"/>
      <c r="O251" s="718" t="s">
        <v>390</v>
      </c>
      <c r="P251" s="717"/>
      <c r="Q251" s="731" t="s">
        <v>390</v>
      </c>
      <c r="R251" s="731"/>
      <c r="S251" s="732"/>
      <c r="T251" s="733" t="str">
        <f t="shared" si="14"/>
        <v>-</v>
      </c>
      <c r="U251" s="734"/>
      <c r="V251" s="734"/>
      <c r="W251" s="729" t="s">
        <v>664</v>
      </c>
      <c r="X251" s="729"/>
      <c r="Y251" s="729"/>
      <c r="Z251" s="729"/>
      <c r="AA251" s="729"/>
      <c r="AB251" s="729"/>
      <c r="AC251" s="730"/>
      <c r="AD251" s="59"/>
      <c r="AE251" s="59"/>
      <c r="AF251" s="59"/>
      <c r="AG251" s="59"/>
      <c r="AH251" s="59"/>
      <c r="AI251" s="59"/>
      <c r="AJ251" s="59"/>
      <c r="AK251" s="59"/>
      <c r="AL251" s="59"/>
      <c r="AM251" s="59"/>
      <c r="AN251" s="59"/>
      <c r="AO251" s="59"/>
      <c r="AP251" s="59"/>
      <c r="AQ251" s="59"/>
      <c r="AR251" s="59"/>
      <c r="AS251" s="59"/>
      <c r="AT251" s="84"/>
      <c r="AU251" s="310"/>
      <c r="AV251" s="310"/>
      <c r="AW251" s="310"/>
      <c r="AX251" s="310"/>
      <c r="AY251" s="310"/>
      <c r="AZ251" s="310"/>
      <c r="BA251" s="310"/>
      <c r="BB251" s="310"/>
      <c r="BC251" s="310"/>
      <c r="BD251" s="310"/>
      <c r="BE251" s="310"/>
      <c r="BF251" s="310"/>
      <c r="BG251" s="310"/>
      <c r="BH251" s="310"/>
      <c r="BI251" s="310"/>
      <c r="BJ251" s="310"/>
      <c r="BK251" s="310"/>
      <c r="BL251" s="310"/>
      <c r="BM251" s="310"/>
      <c r="BN251" s="310"/>
      <c r="BO251" s="310"/>
      <c r="BP251" s="310"/>
      <c r="BQ251" s="310"/>
      <c r="BR251" s="310"/>
      <c r="BS251" s="310"/>
      <c r="BT251" s="310"/>
      <c r="BU251" s="310"/>
      <c r="BV251" s="310"/>
      <c r="BW251" s="310"/>
    </row>
    <row r="252" spans="1:75" ht="15" customHeight="1" hidden="1">
      <c r="A252" s="59"/>
      <c r="B252" s="59"/>
      <c r="C252" s="59"/>
      <c r="D252" s="712">
        <f t="shared" si="17"/>
        <v>208</v>
      </c>
      <c r="E252" s="713"/>
      <c r="F252" s="714">
        <f t="shared" si="18"/>
      </c>
      <c r="G252" s="714"/>
      <c r="H252" s="714"/>
      <c r="I252" s="715"/>
      <c r="J252" s="716"/>
      <c r="K252" s="716"/>
      <c r="L252" s="716"/>
      <c r="M252" s="716"/>
      <c r="N252" s="717"/>
      <c r="O252" s="718" t="s">
        <v>390</v>
      </c>
      <c r="P252" s="717"/>
      <c r="Q252" s="731" t="s">
        <v>390</v>
      </c>
      <c r="R252" s="731"/>
      <c r="S252" s="732"/>
      <c r="T252" s="733" t="str">
        <f t="shared" si="14"/>
        <v>-</v>
      </c>
      <c r="U252" s="734"/>
      <c r="V252" s="734"/>
      <c r="W252" s="729" t="s">
        <v>664</v>
      </c>
      <c r="X252" s="729"/>
      <c r="Y252" s="729"/>
      <c r="Z252" s="729"/>
      <c r="AA252" s="729"/>
      <c r="AB252" s="729"/>
      <c r="AC252" s="730"/>
      <c r="AD252" s="59"/>
      <c r="AE252" s="59"/>
      <c r="AF252" s="59"/>
      <c r="AG252" s="59"/>
      <c r="AH252" s="59"/>
      <c r="AI252" s="59"/>
      <c r="AJ252" s="59"/>
      <c r="AK252" s="59"/>
      <c r="AL252" s="59"/>
      <c r="AM252" s="59"/>
      <c r="AN252" s="59"/>
      <c r="AO252" s="59"/>
      <c r="AP252" s="59"/>
      <c r="AQ252" s="59"/>
      <c r="AR252" s="59"/>
      <c r="AS252" s="59"/>
      <c r="AT252" s="84"/>
      <c r="AU252" s="310"/>
      <c r="AV252" s="310"/>
      <c r="AW252" s="310"/>
      <c r="AX252" s="310"/>
      <c r="AY252" s="310"/>
      <c r="AZ252" s="310"/>
      <c r="BA252" s="310"/>
      <c r="BB252" s="310"/>
      <c r="BC252" s="310"/>
      <c r="BD252" s="310"/>
      <c r="BE252" s="310"/>
      <c r="BF252" s="310"/>
      <c r="BG252" s="310"/>
      <c r="BH252" s="310"/>
      <c r="BI252" s="310"/>
      <c r="BJ252" s="310"/>
      <c r="BK252" s="310"/>
      <c r="BL252" s="310"/>
      <c r="BM252" s="310"/>
      <c r="BN252" s="310"/>
      <c r="BO252" s="310"/>
      <c r="BP252" s="310"/>
      <c r="BQ252" s="310"/>
      <c r="BR252" s="310"/>
      <c r="BS252" s="310"/>
      <c r="BT252" s="310"/>
      <c r="BU252" s="310"/>
      <c r="BV252" s="310"/>
      <c r="BW252" s="310"/>
    </row>
    <row r="253" spans="1:75" ht="15" customHeight="1" hidden="1">
      <c r="A253" s="59"/>
      <c r="B253" s="59"/>
      <c r="C253" s="59"/>
      <c r="D253" s="712">
        <f t="shared" si="17"/>
        <v>209</v>
      </c>
      <c r="E253" s="713"/>
      <c r="F253" s="714">
        <f t="shared" si="18"/>
      </c>
      <c r="G253" s="714"/>
      <c r="H253" s="714"/>
      <c r="I253" s="715"/>
      <c r="J253" s="716"/>
      <c r="K253" s="716"/>
      <c r="L253" s="716"/>
      <c r="M253" s="716"/>
      <c r="N253" s="717"/>
      <c r="O253" s="718" t="s">
        <v>390</v>
      </c>
      <c r="P253" s="717"/>
      <c r="Q253" s="731" t="s">
        <v>390</v>
      </c>
      <c r="R253" s="731"/>
      <c r="S253" s="732"/>
      <c r="T253" s="733" t="str">
        <f t="shared" si="14"/>
        <v>-</v>
      </c>
      <c r="U253" s="734"/>
      <c r="V253" s="734"/>
      <c r="W253" s="729" t="s">
        <v>664</v>
      </c>
      <c r="X253" s="729"/>
      <c r="Y253" s="729"/>
      <c r="Z253" s="729"/>
      <c r="AA253" s="729"/>
      <c r="AB253" s="729"/>
      <c r="AC253" s="730"/>
      <c r="AD253" s="59"/>
      <c r="AE253" s="59"/>
      <c r="AF253" s="59"/>
      <c r="AG253" s="59"/>
      <c r="AH253" s="59"/>
      <c r="AI253" s="59"/>
      <c r="AJ253" s="59"/>
      <c r="AK253" s="59"/>
      <c r="AL253" s="59"/>
      <c r="AM253" s="59"/>
      <c r="AN253" s="59"/>
      <c r="AO253" s="59"/>
      <c r="AP253" s="59"/>
      <c r="AQ253" s="59"/>
      <c r="AR253" s="59"/>
      <c r="AS253" s="59"/>
      <c r="AT253" s="84"/>
      <c r="AU253" s="310"/>
      <c r="AV253" s="310"/>
      <c r="AW253" s="310"/>
      <c r="AX253" s="310"/>
      <c r="AY253" s="310"/>
      <c r="AZ253" s="310"/>
      <c r="BA253" s="310"/>
      <c r="BB253" s="310"/>
      <c r="BC253" s="310"/>
      <c r="BD253" s="310"/>
      <c r="BE253" s="310"/>
      <c r="BF253" s="310"/>
      <c r="BG253" s="310"/>
      <c r="BH253" s="310"/>
      <c r="BI253" s="310"/>
      <c r="BJ253" s="310"/>
      <c r="BK253" s="310"/>
      <c r="BL253" s="310"/>
      <c r="BM253" s="310"/>
      <c r="BN253" s="310"/>
      <c r="BO253" s="310"/>
      <c r="BP253" s="310"/>
      <c r="BQ253" s="310"/>
      <c r="BR253" s="310"/>
      <c r="BS253" s="310"/>
      <c r="BT253" s="310"/>
      <c r="BU253" s="310"/>
      <c r="BV253" s="310"/>
      <c r="BW253" s="310"/>
    </row>
    <row r="254" spans="1:75" ht="15" customHeight="1" hidden="1">
      <c r="A254" s="59"/>
      <c r="B254" s="59"/>
      <c r="C254" s="59"/>
      <c r="D254" s="712">
        <f t="shared" si="17"/>
        <v>210</v>
      </c>
      <c r="E254" s="713"/>
      <c r="F254" s="714">
        <f t="shared" si="18"/>
      </c>
      <c r="G254" s="714"/>
      <c r="H254" s="714"/>
      <c r="I254" s="715"/>
      <c r="J254" s="716"/>
      <c r="K254" s="716"/>
      <c r="L254" s="716"/>
      <c r="M254" s="716"/>
      <c r="N254" s="717"/>
      <c r="O254" s="718" t="s">
        <v>390</v>
      </c>
      <c r="P254" s="717"/>
      <c r="Q254" s="731" t="s">
        <v>390</v>
      </c>
      <c r="R254" s="731"/>
      <c r="S254" s="732"/>
      <c r="T254" s="733" t="str">
        <f t="shared" si="14"/>
        <v>-</v>
      </c>
      <c r="U254" s="734"/>
      <c r="V254" s="734"/>
      <c r="W254" s="729" t="s">
        <v>664</v>
      </c>
      <c r="X254" s="729"/>
      <c r="Y254" s="729"/>
      <c r="Z254" s="729"/>
      <c r="AA254" s="729"/>
      <c r="AB254" s="729"/>
      <c r="AC254" s="730"/>
      <c r="AD254" s="59"/>
      <c r="AE254" s="59"/>
      <c r="AF254" s="59"/>
      <c r="AG254" s="59"/>
      <c r="AH254" s="59"/>
      <c r="AI254" s="59"/>
      <c r="AJ254" s="59"/>
      <c r="AK254" s="59"/>
      <c r="AL254" s="59"/>
      <c r="AM254" s="59"/>
      <c r="AN254" s="59"/>
      <c r="AO254" s="59"/>
      <c r="AP254" s="59"/>
      <c r="AQ254" s="59"/>
      <c r="AR254" s="59"/>
      <c r="AS254" s="59"/>
      <c r="AT254" s="84"/>
      <c r="AU254" s="310"/>
      <c r="AV254" s="310"/>
      <c r="AW254" s="310"/>
      <c r="AX254" s="310"/>
      <c r="AY254" s="310"/>
      <c r="AZ254" s="310"/>
      <c r="BA254" s="310"/>
      <c r="BB254" s="310"/>
      <c r="BC254" s="310"/>
      <c r="BD254" s="310"/>
      <c r="BE254" s="310"/>
      <c r="BF254" s="310"/>
      <c r="BG254" s="310"/>
      <c r="BH254" s="310"/>
      <c r="BI254" s="310"/>
      <c r="BJ254" s="310"/>
      <c r="BK254" s="310"/>
      <c r="BL254" s="310"/>
      <c r="BM254" s="310"/>
      <c r="BN254" s="310"/>
      <c r="BO254" s="310"/>
      <c r="BP254" s="310"/>
      <c r="BQ254" s="310"/>
      <c r="BR254" s="310"/>
      <c r="BS254" s="310"/>
      <c r="BT254" s="310"/>
      <c r="BU254" s="310"/>
      <c r="BV254" s="310"/>
      <c r="BW254" s="310"/>
    </row>
    <row r="255" spans="1:75" ht="15" customHeight="1" hidden="1">
      <c r="A255" s="59"/>
      <c r="B255" s="59"/>
      <c r="C255" s="59"/>
      <c r="D255" s="712">
        <f t="shared" si="17"/>
        <v>211</v>
      </c>
      <c r="E255" s="713"/>
      <c r="F255" s="714">
        <f t="shared" si="18"/>
      </c>
      <c r="G255" s="714"/>
      <c r="H255" s="714"/>
      <c r="I255" s="715"/>
      <c r="J255" s="716"/>
      <c r="K255" s="716"/>
      <c r="L255" s="716"/>
      <c r="M255" s="716"/>
      <c r="N255" s="717"/>
      <c r="O255" s="718" t="s">
        <v>390</v>
      </c>
      <c r="P255" s="717"/>
      <c r="Q255" s="731" t="s">
        <v>390</v>
      </c>
      <c r="R255" s="731"/>
      <c r="S255" s="732"/>
      <c r="T255" s="733" t="str">
        <f t="shared" si="14"/>
        <v>-</v>
      </c>
      <c r="U255" s="734"/>
      <c r="V255" s="734"/>
      <c r="W255" s="729" t="s">
        <v>664</v>
      </c>
      <c r="X255" s="729"/>
      <c r="Y255" s="729"/>
      <c r="Z255" s="729"/>
      <c r="AA255" s="729"/>
      <c r="AB255" s="729"/>
      <c r="AC255" s="730"/>
      <c r="AD255" s="59"/>
      <c r="AE255" s="59"/>
      <c r="AF255" s="59"/>
      <c r="AG255" s="59"/>
      <c r="AH255" s="59"/>
      <c r="AI255" s="59"/>
      <c r="AJ255" s="59"/>
      <c r="AK255" s="59"/>
      <c r="AL255" s="59"/>
      <c r="AM255" s="59"/>
      <c r="AN255" s="59"/>
      <c r="AO255" s="59"/>
      <c r="AP255" s="59"/>
      <c r="AQ255" s="59"/>
      <c r="AR255" s="59"/>
      <c r="AS255" s="59"/>
      <c r="AT255" s="84"/>
      <c r="AU255" s="310"/>
      <c r="AV255" s="310"/>
      <c r="AW255" s="310"/>
      <c r="AX255" s="310"/>
      <c r="AY255" s="310"/>
      <c r="AZ255" s="310"/>
      <c r="BA255" s="310"/>
      <c r="BB255" s="310"/>
      <c r="BC255" s="310"/>
      <c r="BD255" s="310"/>
      <c r="BE255" s="310"/>
      <c r="BF255" s="310"/>
      <c r="BG255" s="310"/>
      <c r="BH255" s="310"/>
      <c r="BI255" s="310"/>
      <c r="BJ255" s="310"/>
      <c r="BK255" s="310"/>
      <c r="BL255" s="310"/>
      <c r="BM255" s="310"/>
      <c r="BN255" s="310"/>
      <c r="BO255" s="310"/>
      <c r="BP255" s="310"/>
      <c r="BQ255" s="310"/>
      <c r="BR255" s="310"/>
      <c r="BS255" s="310"/>
      <c r="BT255" s="310"/>
      <c r="BU255" s="310"/>
      <c r="BV255" s="310"/>
      <c r="BW255" s="310"/>
    </row>
    <row r="256" spans="1:75" ht="15" customHeight="1" hidden="1">
      <c r="A256" s="59"/>
      <c r="B256" s="59"/>
      <c r="C256" s="59"/>
      <c r="D256" s="712">
        <f t="shared" si="17"/>
        <v>212</v>
      </c>
      <c r="E256" s="713"/>
      <c r="F256" s="714">
        <f aca="true" t="shared" si="19" ref="F256:F287">IF(I256="","",IF(O256="-","【※選択】",IF(Q256="-","【※選択】","【入力済】")))</f>
      </c>
      <c r="G256" s="714"/>
      <c r="H256" s="714"/>
      <c r="I256" s="715"/>
      <c r="J256" s="716"/>
      <c r="K256" s="716"/>
      <c r="L256" s="716"/>
      <c r="M256" s="716"/>
      <c r="N256" s="717"/>
      <c r="O256" s="718" t="s">
        <v>390</v>
      </c>
      <c r="P256" s="717"/>
      <c r="Q256" s="731" t="s">
        <v>390</v>
      </c>
      <c r="R256" s="731"/>
      <c r="S256" s="732"/>
      <c r="T256" s="733" t="str">
        <f t="shared" si="14"/>
        <v>-</v>
      </c>
      <c r="U256" s="734"/>
      <c r="V256" s="734"/>
      <c r="W256" s="729" t="s">
        <v>664</v>
      </c>
      <c r="X256" s="729"/>
      <c r="Y256" s="729"/>
      <c r="Z256" s="729"/>
      <c r="AA256" s="729"/>
      <c r="AB256" s="729"/>
      <c r="AC256" s="730"/>
      <c r="AD256" s="59"/>
      <c r="AE256" s="59"/>
      <c r="AF256" s="59"/>
      <c r="AG256" s="59"/>
      <c r="AH256" s="59"/>
      <c r="AI256" s="59"/>
      <c r="AJ256" s="59"/>
      <c r="AK256" s="59"/>
      <c r="AL256" s="59"/>
      <c r="AM256" s="59"/>
      <c r="AN256" s="59"/>
      <c r="AO256" s="59"/>
      <c r="AP256" s="59"/>
      <c r="AQ256" s="59"/>
      <c r="AR256" s="59"/>
      <c r="AS256" s="59"/>
      <c r="AT256" s="84"/>
      <c r="AU256" s="310"/>
      <c r="AV256" s="310"/>
      <c r="AW256" s="310"/>
      <c r="AX256" s="310"/>
      <c r="AY256" s="310"/>
      <c r="AZ256" s="310"/>
      <c r="BA256" s="310"/>
      <c r="BB256" s="310"/>
      <c r="BC256" s="310"/>
      <c r="BD256" s="310"/>
      <c r="BE256" s="310"/>
      <c r="BF256" s="310"/>
      <c r="BG256" s="310"/>
      <c r="BH256" s="310"/>
      <c r="BI256" s="310"/>
      <c r="BJ256" s="310"/>
      <c r="BK256" s="310"/>
      <c r="BL256" s="310"/>
      <c r="BM256" s="310"/>
      <c r="BN256" s="310"/>
      <c r="BO256" s="310"/>
      <c r="BP256" s="310"/>
      <c r="BQ256" s="310"/>
      <c r="BR256" s="310"/>
      <c r="BS256" s="310"/>
      <c r="BT256" s="310"/>
      <c r="BU256" s="310"/>
      <c r="BV256" s="310"/>
      <c r="BW256" s="310"/>
    </row>
    <row r="257" spans="1:75" ht="15" customHeight="1" hidden="1">
      <c r="A257" s="59"/>
      <c r="B257" s="59"/>
      <c r="C257" s="59"/>
      <c r="D257" s="712">
        <f t="shared" si="17"/>
        <v>213</v>
      </c>
      <c r="E257" s="713"/>
      <c r="F257" s="714">
        <f t="shared" si="19"/>
      </c>
      <c r="G257" s="714"/>
      <c r="H257" s="714"/>
      <c r="I257" s="715"/>
      <c r="J257" s="716"/>
      <c r="K257" s="716"/>
      <c r="L257" s="716"/>
      <c r="M257" s="716"/>
      <c r="N257" s="717"/>
      <c r="O257" s="718" t="s">
        <v>390</v>
      </c>
      <c r="P257" s="717"/>
      <c r="Q257" s="731" t="s">
        <v>390</v>
      </c>
      <c r="R257" s="731"/>
      <c r="S257" s="732"/>
      <c r="T257" s="733" t="str">
        <f t="shared" si="14"/>
        <v>-</v>
      </c>
      <c r="U257" s="734"/>
      <c r="V257" s="734"/>
      <c r="W257" s="729" t="s">
        <v>664</v>
      </c>
      <c r="X257" s="729"/>
      <c r="Y257" s="729"/>
      <c r="Z257" s="729"/>
      <c r="AA257" s="729"/>
      <c r="AB257" s="729"/>
      <c r="AC257" s="730"/>
      <c r="AD257" s="59"/>
      <c r="AE257" s="59"/>
      <c r="AF257" s="59"/>
      <c r="AG257" s="59"/>
      <c r="AH257" s="59"/>
      <c r="AI257" s="59"/>
      <c r="AJ257" s="59"/>
      <c r="AK257" s="59"/>
      <c r="AL257" s="59"/>
      <c r="AM257" s="59"/>
      <c r="AN257" s="59"/>
      <c r="AO257" s="59"/>
      <c r="AP257" s="59"/>
      <c r="AQ257" s="59"/>
      <c r="AR257" s="59"/>
      <c r="AS257" s="59"/>
      <c r="AT257" s="84"/>
      <c r="AU257" s="310"/>
      <c r="AV257" s="310"/>
      <c r="AW257" s="310"/>
      <c r="AX257" s="310"/>
      <c r="AY257" s="310"/>
      <c r="AZ257" s="310"/>
      <c r="BA257" s="310"/>
      <c r="BB257" s="310"/>
      <c r="BC257" s="310"/>
      <c r="BD257" s="310"/>
      <c r="BE257" s="310"/>
      <c r="BF257" s="310"/>
      <c r="BG257" s="310"/>
      <c r="BH257" s="310"/>
      <c r="BI257" s="310"/>
      <c r="BJ257" s="310"/>
      <c r="BK257" s="310"/>
      <c r="BL257" s="310"/>
      <c r="BM257" s="310"/>
      <c r="BN257" s="310"/>
      <c r="BO257" s="310"/>
      <c r="BP257" s="310"/>
      <c r="BQ257" s="310"/>
      <c r="BR257" s="310"/>
      <c r="BS257" s="310"/>
      <c r="BT257" s="310"/>
      <c r="BU257" s="310"/>
      <c r="BV257" s="310"/>
      <c r="BW257" s="310"/>
    </row>
    <row r="258" spans="1:75" ht="15" customHeight="1" hidden="1">
      <c r="A258" s="59"/>
      <c r="B258" s="59"/>
      <c r="C258" s="59"/>
      <c r="D258" s="712">
        <f t="shared" si="17"/>
        <v>214</v>
      </c>
      <c r="E258" s="713"/>
      <c r="F258" s="714">
        <f t="shared" si="19"/>
      </c>
      <c r="G258" s="714"/>
      <c r="H258" s="714"/>
      <c r="I258" s="715"/>
      <c r="J258" s="716"/>
      <c r="K258" s="716"/>
      <c r="L258" s="716"/>
      <c r="M258" s="716"/>
      <c r="N258" s="717"/>
      <c r="O258" s="718" t="s">
        <v>390</v>
      </c>
      <c r="P258" s="717"/>
      <c r="Q258" s="731" t="s">
        <v>390</v>
      </c>
      <c r="R258" s="731"/>
      <c r="S258" s="732"/>
      <c r="T258" s="733" t="str">
        <f t="shared" si="14"/>
        <v>-</v>
      </c>
      <c r="U258" s="734"/>
      <c r="V258" s="734"/>
      <c r="W258" s="729" t="s">
        <v>664</v>
      </c>
      <c r="X258" s="729"/>
      <c r="Y258" s="729"/>
      <c r="Z258" s="729"/>
      <c r="AA258" s="729"/>
      <c r="AB258" s="729"/>
      <c r="AC258" s="730"/>
      <c r="AD258" s="59"/>
      <c r="AE258" s="59"/>
      <c r="AF258" s="59"/>
      <c r="AG258" s="59"/>
      <c r="AH258" s="59"/>
      <c r="AI258" s="59"/>
      <c r="AJ258" s="59"/>
      <c r="AK258" s="59"/>
      <c r="AL258" s="59"/>
      <c r="AM258" s="59"/>
      <c r="AN258" s="59"/>
      <c r="AO258" s="59"/>
      <c r="AP258" s="59"/>
      <c r="AQ258" s="59"/>
      <c r="AR258" s="59"/>
      <c r="AS258" s="59"/>
      <c r="AT258" s="84"/>
      <c r="AU258" s="310"/>
      <c r="AV258" s="310"/>
      <c r="AW258" s="310"/>
      <c r="AX258" s="310"/>
      <c r="AY258" s="310"/>
      <c r="AZ258" s="310"/>
      <c r="BA258" s="310"/>
      <c r="BB258" s="310"/>
      <c r="BC258" s="310"/>
      <c r="BD258" s="310"/>
      <c r="BE258" s="310"/>
      <c r="BF258" s="310"/>
      <c r="BG258" s="310"/>
      <c r="BH258" s="310"/>
      <c r="BI258" s="310"/>
      <c r="BJ258" s="310"/>
      <c r="BK258" s="310"/>
      <c r="BL258" s="310"/>
      <c r="BM258" s="310"/>
      <c r="BN258" s="310"/>
      <c r="BO258" s="310"/>
      <c r="BP258" s="310"/>
      <c r="BQ258" s="310"/>
      <c r="BR258" s="310"/>
      <c r="BS258" s="310"/>
      <c r="BT258" s="310"/>
      <c r="BU258" s="310"/>
      <c r="BV258" s="310"/>
      <c r="BW258" s="310"/>
    </row>
    <row r="259" spans="1:75" ht="15" customHeight="1" hidden="1">
      <c r="A259" s="59"/>
      <c r="B259" s="59"/>
      <c r="C259" s="59"/>
      <c r="D259" s="712">
        <f t="shared" si="17"/>
        <v>215</v>
      </c>
      <c r="E259" s="713"/>
      <c r="F259" s="714">
        <f t="shared" si="19"/>
      </c>
      <c r="G259" s="714"/>
      <c r="H259" s="714"/>
      <c r="I259" s="715"/>
      <c r="J259" s="716"/>
      <c r="K259" s="716"/>
      <c r="L259" s="716"/>
      <c r="M259" s="716"/>
      <c r="N259" s="717"/>
      <c r="O259" s="718" t="s">
        <v>390</v>
      </c>
      <c r="P259" s="717"/>
      <c r="Q259" s="731" t="s">
        <v>390</v>
      </c>
      <c r="R259" s="731"/>
      <c r="S259" s="732"/>
      <c r="T259" s="733" t="str">
        <f t="shared" si="14"/>
        <v>-</v>
      </c>
      <c r="U259" s="734"/>
      <c r="V259" s="734"/>
      <c r="W259" s="729" t="s">
        <v>664</v>
      </c>
      <c r="X259" s="729"/>
      <c r="Y259" s="729"/>
      <c r="Z259" s="729"/>
      <c r="AA259" s="729"/>
      <c r="AB259" s="729"/>
      <c r="AC259" s="730"/>
      <c r="AD259" s="59"/>
      <c r="AE259" s="59"/>
      <c r="AF259" s="59"/>
      <c r="AG259" s="59"/>
      <c r="AH259" s="59"/>
      <c r="AI259" s="59"/>
      <c r="AJ259" s="59"/>
      <c r="AK259" s="59"/>
      <c r="AL259" s="59"/>
      <c r="AM259" s="59"/>
      <c r="AN259" s="59"/>
      <c r="AO259" s="59"/>
      <c r="AP259" s="59"/>
      <c r="AQ259" s="59"/>
      <c r="AR259" s="59"/>
      <c r="AS259" s="59"/>
      <c r="AT259" s="84"/>
      <c r="AU259" s="310"/>
      <c r="AV259" s="310"/>
      <c r="AW259" s="310"/>
      <c r="AX259" s="310"/>
      <c r="AY259" s="310"/>
      <c r="AZ259" s="310"/>
      <c r="BA259" s="310"/>
      <c r="BB259" s="310"/>
      <c r="BC259" s="310"/>
      <c r="BD259" s="310"/>
      <c r="BE259" s="310"/>
      <c r="BF259" s="310"/>
      <c r="BG259" s="310"/>
      <c r="BH259" s="310"/>
      <c r="BI259" s="310"/>
      <c r="BJ259" s="310"/>
      <c r="BK259" s="310"/>
      <c r="BL259" s="310"/>
      <c r="BM259" s="310"/>
      <c r="BN259" s="310"/>
      <c r="BO259" s="310"/>
      <c r="BP259" s="310"/>
      <c r="BQ259" s="310"/>
      <c r="BR259" s="310"/>
      <c r="BS259" s="310"/>
      <c r="BT259" s="310"/>
      <c r="BU259" s="310"/>
      <c r="BV259" s="310"/>
      <c r="BW259" s="310"/>
    </row>
    <row r="260" spans="1:75" ht="15" customHeight="1" hidden="1">
      <c r="A260" s="59"/>
      <c r="B260" s="59"/>
      <c r="C260" s="59"/>
      <c r="D260" s="712">
        <f t="shared" si="17"/>
        <v>216</v>
      </c>
      <c r="E260" s="713"/>
      <c r="F260" s="714">
        <f t="shared" si="19"/>
      </c>
      <c r="G260" s="714"/>
      <c r="H260" s="714"/>
      <c r="I260" s="715"/>
      <c r="J260" s="716"/>
      <c r="K260" s="716"/>
      <c r="L260" s="716"/>
      <c r="M260" s="716"/>
      <c r="N260" s="717"/>
      <c r="O260" s="718" t="s">
        <v>390</v>
      </c>
      <c r="P260" s="717"/>
      <c r="Q260" s="731" t="s">
        <v>390</v>
      </c>
      <c r="R260" s="731"/>
      <c r="S260" s="732"/>
      <c r="T260" s="733" t="str">
        <f t="shared" si="14"/>
        <v>-</v>
      </c>
      <c r="U260" s="734"/>
      <c r="V260" s="734"/>
      <c r="W260" s="729" t="s">
        <v>664</v>
      </c>
      <c r="X260" s="729"/>
      <c r="Y260" s="729"/>
      <c r="Z260" s="729"/>
      <c r="AA260" s="729"/>
      <c r="AB260" s="729"/>
      <c r="AC260" s="730"/>
      <c r="AD260" s="59"/>
      <c r="AE260" s="59"/>
      <c r="AF260" s="59"/>
      <c r="AG260" s="59"/>
      <c r="AH260" s="59"/>
      <c r="AI260" s="59"/>
      <c r="AJ260" s="59"/>
      <c r="AK260" s="59"/>
      <c r="AL260" s="59"/>
      <c r="AM260" s="59"/>
      <c r="AN260" s="59"/>
      <c r="AO260" s="59"/>
      <c r="AP260" s="59"/>
      <c r="AQ260" s="59"/>
      <c r="AR260" s="59"/>
      <c r="AS260" s="59"/>
      <c r="AT260" s="84"/>
      <c r="AU260" s="310"/>
      <c r="AV260" s="310"/>
      <c r="AW260" s="310"/>
      <c r="AX260" s="310"/>
      <c r="AY260" s="310"/>
      <c r="AZ260" s="310"/>
      <c r="BA260" s="310"/>
      <c r="BB260" s="310"/>
      <c r="BC260" s="310"/>
      <c r="BD260" s="310"/>
      <c r="BE260" s="310"/>
      <c r="BF260" s="310"/>
      <c r="BG260" s="310"/>
      <c r="BH260" s="310"/>
      <c r="BI260" s="310"/>
      <c r="BJ260" s="310"/>
      <c r="BK260" s="310"/>
      <c r="BL260" s="310"/>
      <c r="BM260" s="310"/>
      <c r="BN260" s="310"/>
      <c r="BO260" s="310"/>
      <c r="BP260" s="310"/>
      <c r="BQ260" s="310"/>
      <c r="BR260" s="310"/>
      <c r="BS260" s="310"/>
      <c r="BT260" s="310"/>
      <c r="BU260" s="310"/>
      <c r="BV260" s="310"/>
      <c r="BW260" s="310"/>
    </row>
    <row r="261" spans="1:75" ht="15" customHeight="1" hidden="1">
      <c r="A261" s="59"/>
      <c r="B261" s="59"/>
      <c r="C261" s="59"/>
      <c r="D261" s="712">
        <f t="shared" si="17"/>
        <v>217</v>
      </c>
      <c r="E261" s="713"/>
      <c r="F261" s="714">
        <f t="shared" si="19"/>
      </c>
      <c r="G261" s="714"/>
      <c r="H261" s="714"/>
      <c r="I261" s="715"/>
      <c r="J261" s="716"/>
      <c r="K261" s="716"/>
      <c r="L261" s="716"/>
      <c r="M261" s="716"/>
      <c r="N261" s="717"/>
      <c r="O261" s="718" t="s">
        <v>390</v>
      </c>
      <c r="P261" s="717"/>
      <c r="Q261" s="731" t="s">
        <v>390</v>
      </c>
      <c r="R261" s="731"/>
      <c r="S261" s="732"/>
      <c r="T261" s="733" t="str">
        <f t="shared" si="14"/>
        <v>-</v>
      </c>
      <c r="U261" s="734"/>
      <c r="V261" s="734"/>
      <c r="W261" s="729" t="s">
        <v>664</v>
      </c>
      <c r="X261" s="729"/>
      <c r="Y261" s="729"/>
      <c r="Z261" s="729"/>
      <c r="AA261" s="729"/>
      <c r="AB261" s="729"/>
      <c r="AC261" s="730"/>
      <c r="AD261" s="59"/>
      <c r="AE261" s="59"/>
      <c r="AF261" s="59"/>
      <c r="AG261" s="59"/>
      <c r="AH261" s="59"/>
      <c r="AI261" s="59"/>
      <c r="AJ261" s="59"/>
      <c r="AK261" s="59"/>
      <c r="AL261" s="59"/>
      <c r="AM261" s="59"/>
      <c r="AN261" s="59"/>
      <c r="AO261" s="59"/>
      <c r="AP261" s="59"/>
      <c r="AQ261" s="59"/>
      <c r="AR261" s="59"/>
      <c r="AS261" s="59"/>
      <c r="AT261" s="84"/>
      <c r="AU261" s="310"/>
      <c r="AV261" s="310"/>
      <c r="AW261" s="310"/>
      <c r="AX261" s="310"/>
      <c r="AY261" s="310"/>
      <c r="AZ261" s="310"/>
      <c r="BA261" s="310"/>
      <c r="BB261" s="310"/>
      <c r="BC261" s="310"/>
      <c r="BD261" s="310"/>
      <c r="BE261" s="310"/>
      <c r="BF261" s="310"/>
      <c r="BG261" s="310"/>
      <c r="BH261" s="310"/>
      <c r="BI261" s="310"/>
      <c r="BJ261" s="310"/>
      <c r="BK261" s="310"/>
      <c r="BL261" s="310"/>
      <c r="BM261" s="310"/>
      <c r="BN261" s="310"/>
      <c r="BO261" s="310"/>
      <c r="BP261" s="310"/>
      <c r="BQ261" s="310"/>
      <c r="BR261" s="310"/>
      <c r="BS261" s="310"/>
      <c r="BT261" s="310"/>
      <c r="BU261" s="310"/>
      <c r="BV261" s="310"/>
      <c r="BW261" s="310"/>
    </row>
    <row r="262" spans="1:75" ht="15" customHeight="1" hidden="1">
      <c r="A262" s="59"/>
      <c r="B262" s="59"/>
      <c r="C262" s="59"/>
      <c r="D262" s="712">
        <f t="shared" si="17"/>
        <v>218</v>
      </c>
      <c r="E262" s="713"/>
      <c r="F262" s="714">
        <f t="shared" si="19"/>
      </c>
      <c r="G262" s="714"/>
      <c r="H262" s="714"/>
      <c r="I262" s="715"/>
      <c r="J262" s="716"/>
      <c r="K262" s="716"/>
      <c r="L262" s="716"/>
      <c r="M262" s="716"/>
      <c r="N262" s="717"/>
      <c r="O262" s="718" t="s">
        <v>390</v>
      </c>
      <c r="P262" s="717"/>
      <c r="Q262" s="731" t="s">
        <v>390</v>
      </c>
      <c r="R262" s="731"/>
      <c r="S262" s="732"/>
      <c r="T262" s="733" t="str">
        <f t="shared" si="14"/>
        <v>-</v>
      </c>
      <c r="U262" s="734"/>
      <c r="V262" s="734"/>
      <c r="W262" s="729" t="s">
        <v>664</v>
      </c>
      <c r="X262" s="729"/>
      <c r="Y262" s="729"/>
      <c r="Z262" s="729"/>
      <c r="AA262" s="729"/>
      <c r="AB262" s="729"/>
      <c r="AC262" s="730"/>
      <c r="AD262" s="59"/>
      <c r="AE262" s="59"/>
      <c r="AF262" s="59"/>
      <c r="AG262" s="59"/>
      <c r="AH262" s="59"/>
      <c r="AI262" s="59"/>
      <c r="AJ262" s="59"/>
      <c r="AK262" s="59"/>
      <c r="AL262" s="59"/>
      <c r="AM262" s="59"/>
      <c r="AN262" s="59"/>
      <c r="AO262" s="59"/>
      <c r="AP262" s="59"/>
      <c r="AQ262" s="59"/>
      <c r="AR262" s="59"/>
      <c r="AS262" s="59"/>
      <c r="AT262" s="84"/>
      <c r="AU262" s="310"/>
      <c r="AV262" s="310"/>
      <c r="AW262" s="310"/>
      <c r="AX262" s="310"/>
      <c r="AY262" s="310"/>
      <c r="AZ262" s="310"/>
      <c r="BA262" s="310"/>
      <c r="BB262" s="310"/>
      <c r="BC262" s="310"/>
      <c r="BD262" s="310"/>
      <c r="BE262" s="310"/>
      <c r="BF262" s="310"/>
      <c r="BG262" s="310"/>
      <c r="BH262" s="310"/>
      <c r="BI262" s="310"/>
      <c r="BJ262" s="310"/>
      <c r="BK262" s="310"/>
      <c r="BL262" s="310"/>
      <c r="BM262" s="310"/>
      <c r="BN262" s="310"/>
      <c r="BO262" s="310"/>
      <c r="BP262" s="310"/>
      <c r="BQ262" s="310"/>
      <c r="BR262" s="310"/>
      <c r="BS262" s="310"/>
      <c r="BT262" s="310"/>
      <c r="BU262" s="310"/>
      <c r="BV262" s="310"/>
      <c r="BW262" s="310"/>
    </row>
    <row r="263" spans="1:75" ht="15" customHeight="1" hidden="1">
      <c r="A263" s="59"/>
      <c r="B263" s="59"/>
      <c r="C263" s="59"/>
      <c r="D263" s="712">
        <f t="shared" si="17"/>
        <v>219</v>
      </c>
      <c r="E263" s="713"/>
      <c r="F263" s="714">
        <f t="shared" si="19"/>
      </c>
      <c r="G263" s="714"/>
      <c r="H263" s="714"/>
      <c r="I263" s="715"/>
      <c r="J263" s="716"/>
      <c r="K263" s="716"/>
      <c r="L263" s="716"/>
      <c r="M263" s="716"/>
      <c r="N263" s="717"/>
      <c r="O263" s="718" t="s">
        <v>390</v>
      </c>
      <c r="P263" s="717"/>
      <c r="Q263" s="731" t="s">
        <v>390</v>
      </c>
      <c r="R263" s="731"/>
      <c r="S263" s="732"/>
      <c r="T263" s="733" t="str">
        <f t="shared" si="14"/>
        <v>-</v>
      </c>
      <c r="U263" s="734"/>
      <c r="V263" s="734"/>
      <c r="W263" s="729" t="s">
        <v>664</v>
      </c>
      <c r="X263" s="729"/>
      <c r="Y263" s="729"/>
      <c r="Z263" s="729"/>
      <c r="AA263" s="729"/>
      <c r="AB263" s="729"/>
      <c r="AC263" s="730"/>
      <c r="AD263" s="59"/>
      <c r="AE263" s="59"/>
      <c r="AF263" s="59"/>
      <c r="AG263" s="59"/>
      <c r="AH263" s="59"/>
      <c r="AI263" s="59"/>
      <c r="AJ263" s="59"/>
      <c r="AK263" s="59"/>
      <c r="AL263" s="59"/>
      <c r="AM263" s="59"/>
      <c r="AN263" s="59"/>
      <c r="AO263" s="59"/>
      <c r="AP263" s="59"/>
      <c r="AQ263" s="59"/>
      <c r="AR263" s="59"/>
      <c r="AS263" s="59"/>
      <c r="AT263" s="84"/>
      <c r="AU263" s="310"/>
      <c r="AV263" s="310"/>
      <c r="AW263" s="310"/>
      <c r="AX263" s="310"/>
      <c r="AY263" s="310"/>
      <c r="AZ263" s="310"/>
      <c r="BA263" s="310"/>
      <c r="BB263" s="310"/>
      <c r="BC263" s="310"/>
      <c r="BD263" s="310"/>
      <c r="BE263" s="310"/>
      <c r="BF263" s="310"/>
      <c r="BG263" s="310"/>
      <c r="BH263" s="310"/>
      <c r="BI263" s="310"/>
      <c r="BJ263" s="310"/>
      <c r="BK263" s="310"/>
      <c r="BL263" s="310"/>
      <c r="BM263" s="310"/>
      <c r="BN263" s="310"/>
      <c r="BO263" s="310"/>
      <c r="BP263" s="310"/>
      <c r="BQ263" s="310"/>
      <c r="BR263" s="310"/>
      <c r="BS263" s="310"/>
      <c r="BT263" s="310"/>
      <c r="BU263" s="310"/>
      <c r="BV263" s="310"/>
      <c r="BW263" s="310"/>
    </row>
    <row r="264" spans="1:75" ht="15" customHeight="1" hidden="1">
      <c r="A264" s="59"/>
      <c r="B264" s="59"/>
      <c r="C264" s="59"/>
      <c r="D264" s="712">
        <f t="shared" si="17"/>
        <v>220</v>
      </c>
      <c r="E264" s="713"/>
      <c r="F264" s="714">
        <f t="shared" si="19"/>
      </c>
      <c r="G264" s="714"/>
      <c r="H264" s="714"/>
      <c r="I264" s="715"/>
      <c r="J264" s="716"/>
      <c r="K264" s="716"/>
      <c r="L264" s="716"/>
      <c r="M264" s="716"/>
      <c r="N264" s="717"/>
      <c r="O264" s="718" t="s">
        <v>390</v>
      </c>
      <c r="P264" s="717"/>
      <c r="Q264" s="731" t="s">
        <v>390</v>
      </c>
      <c r="R264" s="731"/>
      <c r="S264" s="732"/>
      <c r="T264" s="733" t="str">
        <f t="shared" si="14"/>
        <v>-</v>
      </c>
      <c r="U264" s="734"/>
      <c r="V264" s="734"/>
      <c r="W264" s="729" t="s">
        <v>664</v>
      </c>
      <c r="X264" s="729"/>
      <c r="Y264" s="729"/>
      <c r="Z264" s="729"/>
      <c r="AA264" s="729"/>
      <c r="AB264" s="729"/>
      <c r="AC264" s="730"/>
      <c r="AD264" s="59"/>
      <c r="AE264" s="59"/>
      <c r="AF264" s="59"/>
      <c r="AG264" s="59"/>
      <c r="AH264" s="59"/>
      <c r="AI264" s="59"/>
      <c r="AJ264" s="59"/>
      <c r="AK264" s="59"/>
      <c r="AL264" s="59"/>
      <c r="AM264" s="59"/>
      <c r="AN264" s="59"/>
      <c r="AO264" s="59"/>
      <c r="AP264" s="59"/>
      <c r="AQ264" s="59"/>
      <c r="AR264" s="59"/>
      <c r="AS264" s="59"/>
      <c r="AT264" s="84"/>
      <c r="AU264" s="310"/>
      <c r="AV264" s="310"/>
      <c r="AW264" s="310"/>
      <c r="AX264" s="310"/>
      <c r="AY264" s="310"/>
      <c r="AZ264" s="310"/>
      <c r="BA264" s="310"/>
      <c r="BB264" s="310"/>
      <c r="BC264" s="310"/>
      <c r="BD264" s="310"/>
      <c r="BE264" s="310"/>
      <c r="BF264" s="310"/>
      <c r="BG264" s="310"/>
      <c r="BH264" s="310"/>
      <c r="BI264" s="310"/>
      <c r="BJ264" s="310"/>
      <c r="BK264" s="310"/>
      <c r="BL264" s="310"/>
      <c r="BM264" s="310"/>
      <c r="BN264" s="310"/>
      <c r="BO264" s="310"/>
      <c r="BP264" s="310"/>
      <c r="BQ264" s="310"/>
      <c r="BR264" s="310"/>
      <c r="BS264" s="310"/>
      <c r="BT264" s="310"/>
      <c r="BU264" s="310"/>
      <c r="BV264" s="310"/>
      <c r="BW264" s="310"/>
    </row>
    <row r="265" spans="1:75" ht="15" customHeight="1" hidden="1">
      <c r="A265" s="59"/>
      <c r="B265" s="59"/>
      <c r="C265" s="59"/>
      <c r="D265" s="712">
        <f t="shared" si="17"/>
        <v>221</v>
      </c>
      <c r="E265" s="713"/>
      <c r="F265" s="714">
        <f t="shared" si="19"/>
      </c>
      <c r="G265" s="714"/>
      <c r="H265" s="714"/>
      <c r="I265" s="715"/>
      <c r="J265" s="716"/>
      <c r="K265" s="716"/>
      <c r="L265" s="716"/>
      <c r="M265" s="716"/>
      <c r="N265" s="717"/>
      <c r="O265" s="718" t="s">
        <v>390</v>
      </c>
      <c r="P265" s="717"/>
      <c r="Q265" s="731" t="s">
        <v>390</v>
      </c>
      <c r="R265" s="731"/>
      <c r="S265" s="732"/>
      <c r="T265" s="733" t="str">
        <f t="shared" si="14"/>
        <v>-</v>
      </c>
      <c r="U265" s="734"/>
      <c r="V265" s="734"/>
      <c r="W265" s="729" t="s">
        <v>664</v>
      </c>
      <c r="X265" s="729"/>
      <c r="Y265" s="729"/>
      <c r="Z265" s="729"/>
      <c r="AA265" s="729"/>
      <c r="AB265" s="729"/>
      <c r="AC265" s="730"/>
      <c r="AD265" s="59"/>
      <c r="AE265" s="59"/>
      <c r="AF265" s="59"/>
      <c r="AG265" s="59"/>
      <c r="AH265" s="59"/>
      <c r="AI265" s="59"/>
      <c r="AJ265" s="59"/>
      <c r="AK265" s="59"/>
      <c r="AL265" s="59"/>
      <c r="AM265" s="59"/>
      <c r="AN265" s="59"/>
      <c r="AO265" s="59"/>
      <c r="AP265" s="59"/>
      <c r="AQ265" s="59"/>
      <c r="AR265" s="59"/>
      <c r="AS265" s="59"/>
      <c r="AT265" s="84"/>
      <c r="AU265" s="310"/>
      <c r="AV265" s="310"/>
      <c r="AW265" s="310"/>
      <c r="AX265" s="310"/>
      <c r="AY265" s="310"/>
      <c r="AZ265" s="310"/>
      <c r="BA265" s="310"/>
      <c r="BB265" s="310"/>
      <c r="BC265" s="310"/>
      <c r="BD265" s="310"/>
      <c r="BE265" s="310"/>
      <c r="BF265" s="310"/>
      <c r="BG265" s="310"/>
      <c r="BH265" s="310"/>
      <c r="BI265" s="310"/>
      <c r="BJ265" s="310"/>
      <c r="BK265" s="310"/>
      <c r="BL265" s="310"/>
      <c r="BM265" s="310"/>
      <c r="BN265" s="310"/>
      <c r="BO265" s="310"/>
      <c r="BP265" s="310"/>
      <c r="BQ265" s="310"/>
      <c r="BR265" s="310"/>
      <c r="BS265" s="310"/>
      <c r="BT265" s="310"/>
      <c r="BU265" s="310"/>
      <c r="BV265" s="310"/>
      <c r="BW265" s="310"/>
    </row>
    <row r="266" spans="1:75" ht="15" customHeight="1" hidden="1">
      <c r="A266" s="59"/>
      <c r="B266" s="59"/>
      <c r="C266" s="59"/>
      <c r="D266" s="712">
        <f t="shared" si="17"/>
        <v>222</v>
      </c>
      <c r="E266" s="713"/>
      <c r="F266" s="714">
        <f t="shared" si="19"/>
      </c>
      <c r="G266" s="714"/>
      <c r="H266" s="714"/>
      <c r="I266" s="715"/>
      <c r="J266" s="716"/>
      <c r="K266" s="716"/>
      <c r="L266" s="716"/>
      <c r="M266" s="716"/>
      <c r="N266" s="717"/>
      <c r="O266" s="718" t="s">
        <v>390</v>
      </c>
      <c r="P266" s="717"/>
      <c r="Q266" s="731" t="s">
        <v>390</v>
      </c>
      <c r="R266" s="731"/>
      <c r="S266" s="732"/>
      <c r="T266" s="733" t="str">
        <f t="shared" si="14"/>
        <v>-</v>
      </c>
      <c r="U266" s="734"/>
      <c r="V266" s="734"/>
      <c r="W266" s="729" t="s">
        <v>664</v>
      </c>
      <c r="X266" s="729"/>
      <c r="Y266" s="729"/>
      <c r="Z266" s="729"/>
      <c r="AA266" s="729"/>
      <c r="AB266" s="729"/>
      <c r="AC266" s="730"/>
      <c r="AD266" s="59"/>
      <c r="AE266" s="59"/>
      <c r="AF266" s="59"/>
      <c r="AG266" s="59"/>
      <c r="AH266" s="59"/>
      <c r="AI266" s="59"/>
      <c r="AJ266" s="59"/>
      <c r="AK266" s="59"/>
      <c r="AL266" s="59"/>
      <c r="AM266" s="59"/>
      <c r="AN266" s="59"/>
      <c r="AO266" s="59"/>
      <c r="AP266" s="59"/>
      <c r="AQ266" s="59"/>
      <c r="AR266" s="59"/>
      <c r="AS266" s="59"/>
      <c r="AT266" s="84"/>
      <c r="AU266" s="310"/>
      <c r="AV266" s="310"/>
      <c r="AW266" s="310"/>
      <c r="AX266" s="310"/>
      <c r="AY266" s="310"/>
      <c r="AZ266" s="310"/>
      <c r="BA266" s="310"/>
      <c r="BB266" s="310"/>
      <c r="BC266" s="310"/>
      <c r="BD266" s="310"/>
      <c r="BE266" s="310"/>
      <c r="BF266" s="310"/>
      <c r="BG266" s="310"/>
      <c r="BH266" s="310"/>
      <c r="BI266" s="310"/>
      <c r="BJ266" s="310"/>
      <c r="BK266" s="310"/>
      <c r="BL266" s="310"/>
      <c r="BM266" s="310"/>
      <c r="BN266" s="310"/>
      <c r="BO266" s="310"/>
      <c r="BP266" s="310"/>
      <c r="BQ266" s="310"/>
      <c r="BR266" s="310"/>
      <c r="BS266" s="310"/>
      <c r="BT266" s="310"/>
      <c r="BU266" s="310"/>
      <c r="BV266" s="310"/>
      <c r="BW266" s="310"/>
    </row>
    <row r="267" spans="1:75" ht="15" customHeight="1" hidden="1">
      <c r="A267" s="59"/>
      <c r="B267" s="59"/>
      <c r="C267" s="59"/>
      <c r="D267" s="712">
        <f t="shared" si="17"/>
        <v>223</v>
      </c>
      <c r="E267" s="713"/>
      <c r="F267" s="714">
        <f t="shared" si="19"/>
      </c>
      <c r="G267" s="714"/>
      <c r="H267" s="714"/>
      <c r="I267" s="715"/>
      <c r="J267" s="716"/>
      <c r="K267" s="716"/>
      <c r="L267" s="716"/>
      <c r="M267" s="716"/>
      <c r="N267" s="717"/>
      <c r="O267" s="718" t="s">
        <v>390</v>
      </c>
      <c r="P267" s="717"/>
      <c r="Q267" s="731" t="s">
        <v>390</v>
      </c>
      <c r="R267" s="731"/>
      <c r="S267" s="732"/>
      <c r="T267" s="733" t="str">
        <f t="shared" si="14"/>
        <v>-</v>
      </c>
      <c r="U267" s="734"/>
      <c r="V267" s="734"/>
      <c r="W267" s="729" t="s">
        <v>664</v>
      </c>
      <c r="X267" s="729"/>
      <c r="Y267" s="729"/>
      <c r="Z267" s="729"/>
      <c r="AA267" s="729"/>
      <c r="AB267" s="729"/>
      <c r="AC267" s="730"/>
      <c r="AD267" s="59"/>
      <c r="AE267" s="59"/>
      <c r="AF267" s="59"/>
      <c r="AG267" s="59"/>
      <c r="AH267" s="59"/>
      <c r="AI267" s="59"/>
      <c r="AJ267" s="59"/>
      <c r="AK267" s="59"/>
      <c r="AL267" s="59"/>
      <c r="AM267" s="59"/>
      <c r="AN267" s="59"/>
      <c r="AO267" s="59"/>
      <c r="AP267" s="59"/>
      <c r="AQ267" s="59"/>
      <c r="AR267" s="59"/>
      <c r="AS267" s="59"/>
      <c r="AT267" s="84"/>
      <c r="AU267" s="310"/>
      <c r="AV267" s="310"/>
      <c r="AW267" s="310"/>
      <c r="AX267" s="310"/>
      <c r="AY267" s="310"/>
      <c r="AZ267" s="310"/>
      <c r="BA267" s="310"/>
      <c r="BB267" s="310"/>
      <c r="BC267" s="310"/>
      <c r="BD267" s="310"/>
      <c r="BE267" s="310"/>
      <c r="BF267" s="310"/>
      <c r="BG267" s="310"/>
      <c r="BH267" s="310"/>
      <c r="BI267" s="310"/>
      <c r="BJ267" s="310"/>
      <c r="BK267" s="310"/>
      <c r="BL267" s="310"/>
      <c r="BM267" s="310"/>
      <c r="BN267" s="310"/>
      <c r="BO267" s="310"/>
      <c r="BP267" s="310"/>
      <c r="BQ267" s="310"/>
      <c r="BR267" s="310"/>
      <c r="BS267" s="310"/>
      <c r="BT267" s="310"/>
      <c r="BU267" s="310"/>
      <c r="BV267" s="310"/>
      <c r="BW267" s="310"/>
    </row>
    <row r="268" spans="1:75" ht="15" customHeight="1" hidden="1">
      <c r="A268" s="59"/>
      <c r="B268" s="59"/>
      <c r="C268" s="59"/>
      <c r="D268" s="712">
        <f t="shared" si="17"/>
        <v>224</v>
      </c>
      <c r="E268" s="713"/>
      <c r="F268" s="714">
        <f t="shared" si="19"/>
      </c>
      <c r="G268" s="714"/>
      <c r="H268" s="714"/>
      <c r="I268" s="715"/>
      <c r="J268" s="716"/>
      <c r="K268" s="716"/>
      <c r="L268" s="716"/>
      <c r="M268" s="716"/>
      <c r="N268" s="717"/>
      <c r="O268" s="718" t="s">
        <v>390</v>
      </c>
      <c r="P268" s="717"/>
      <c r="Q268" s="731" t="s">
        <v>390</v>
      </c>
      <c r="R268" s="731"/>
      <c r="S268" s="732"/>
      <c r="T268" s="733" t="str">
        <f t="shared" si="14"/>
        <v>-</v>
      </c>
      <c r="U268" s="734"/>
      <c r="V268" s="734"/>
      <c r="W268" s="729" t="s">
        <v>664</v>
      </c>
      <c r="X268" s="729"/>
      <c r="Y268" s="729"/>
      <c r="Z268" s="729"/>
      <c r="AA268" s="729"/>
      <c r="AB268" s="729"/>
      <c r="AC268" s="730"/>
      <c r="AD268" s="59"/>
      <c r="AE268" s="59"/>
      <c r="AF268" s="59"/>
      <c r="AG268" s="59"/>
      <c r="AH268" s="59"/>
      <c r="AI268" s="59"/>
      <c r="AJ268" s="59"/>
      <c r="AK268" s="59"/>
      <c r="AL268" s="59"/>
      <c r="AM268" s="59"/>
      <c r="AN268" s="59"/>
      <c r="AO268" s="59"/>
      <c r="AP268" s="59"/>
      <c r="AQ268" s="59"/>
      <c r="AR268" s="59"/>
      <c r="AS268" s="59"/>
      <c r="AT268" s="84"/>
      <c r="AU268" s="310"/>
      <c r="AV268" s="310"/>
      <c r="AW268" s="310"/>
      <c r="AX268" s="310"/>
      <c r="AY268" s="310"/>
      <c r="AZ268" s="310"/>
      <c r="BA268" s="310"/>
      <c r="BB268" s="310"/>
      <c r="BC268" s="310"/>
      <c r="BD268" s="310"/>
      <c r="BE268" s="310"/>
      <c r="BF268" s="310"/>
      <c r="BG268" s="310"/>
      <c r="BH268" s="310"/>
      <c r="BI268" s="310"/>
      <c r="BJ268" s="310"/>
      <c r="BK268" s="310"/>
      <c r="BL268" s="310"/>
      <c r="BM268" s="310"/>
      <c r="BN268" s="310"/>
      <c r="BO268" s="310"/>
      <c r="BP268" s="310"/>
      <c r="BQ268" s="310"/>
      <c r="BR268" s="310"/>
      <c r="BS268" s="310"/>
      <c r="BT268" s="310"/>
      <c r="BU268" s="310"/>
      <c r="BV268" s="310"/>
      <c r="BW268" s="310"/>
    </row>
    <row r="269" spans="1:75" ht="15" customHeight="1" hidden="1">
      <c r="A269" s="59"/>
      <c r="B269" s="59"/>
      <c r="C269" s="59"/>
      <c r="D269" s="712">
        <f t="shared" si="17"/>
        <v>225</v>
      </c>
      <c r="E269" s="713"/>
      <c r="F269" s="714">
        <f t="shared" si="19"/>
      </c>
      <c r="G269" s="714"/>
      <c r="H269" s="714"/>
      <c r="I269" s="715"/>
      <c r="J269" s="716"/>
      <c r="K269" s="716"/>
      <c r="L269" s="716"/>
      <c r="M269" s="716"/>
      <c r="N269" s="717"/>
      <c r="O269" s="718" t="s">
        <v>390</v>
      </c>
      <c r="P269" s="717"/>
      <c r="Q269" s="731" t="s">
        <v>390</v>
      </c>
      <c r="R269" s="731"/>
      <c r="S269" s="732"/>
      <c r="T269" s="733" t="str">
        <f t="shared" si="14"/>
        <v>-</v>
      </c>
      <c r="U269" s="734"/>
      <c r="V269" s="734"/>
      <c r="W269" s="729" t="s">
        <v>664</v>
      </c>
      <c r="X269" s="729"/>
      <c r="Y269" s="729"/>
      <c r="Z269" s="729"/>
      <c r="AA269" s="729"/>
      <c r="AB269" s="729"/>
      <c r="AC269" s="730"/>
      <c r="AD269" s="59"/>
      <c r="AE269" s="59"/>
      <c r="AF269" s="59"/>
      <c r="AG269" s="59"/>
      <c r="AH269" s="59"/>
      <c r="AI269" s="59"/>
      <c r="AJ269" s="59"/>
      <c r="AK269" s="59"/>
      <c r="AL269" s="59"/>
      <c r="AM269" s="59"/>
      <c r="AN269" s="59"/>
      <c r="AO269" s="59"/>
      <c r="AP269" s="59"/>
      <c r="AQ269" s="59"/>
      <c r="AR269" s="59"/>
      <c r="AS269" s="59"/>
      <c r="AT269" s="84"/>
      <c r="AU269" s="310"/>
      <c r="AV269" s="310"/>
      <c r="AW269" s="310"/>
      <c r="AX269" s="310"/>
      <c r="AY269" s="310"/>
      <c r="AZ269" s="310"/>
      <c r="BA269" s="310"/>
      <c r="BB269" s="310"/>
      <c r="BC269" s="310"/>
      <c r="BD269" s="310"/>
      <c r="BE269" s="310"/>
      <c r="BF269" s="310"/>
      <c r="BG269" s="310"/>
      <c r="BH269" s="310"/>
      <c r="BI269" s="310"/>
      <c r="BJ269" s="310"/>
      <c r="BK269" s="310"/>
      <c r="BL269" s="310"/>
      <c r="BM269" s="310"/>
      <c r="BN269" s="310"/>
      <c r="BO269" s="310"/>
      <c r="BP269" s="310"/>
      <c r="BQ269" s="310"/>
      <c r="BR269" s="310"/>
      <c r="BS269" s="310"/>
      <c r="BT269" s="310"/>
      <c r="BU269" s="310"/>
      <c r="BV269" s="310"/>
      <c r="BW269" s="310"/>
    </row>
    <row r="270" spans="1:75" ht="15" customHeight="1" hidden="1">
      <c r="A270" s="59"/>
      <c r="B270" s="59"/>
      <c r="C270" s="59"/>
      <c r="D270" s="712">
        <f t="shared" si="17"/>
        <v>226</v>
      </c>
      <c r="E270" s="713"/>
      <c r="F270" s="714">
        <f t="shared" si="19"/>
      </c>
      <c r="G270" s="714"/>
      <c r="H270" s="714"/>
      <c r="I270" s="715"/>
      <c r="J270" s="716"/>
      <c r="K270" s="716"/>
      <c r="L270" s="716"/>
      <c r="M270" s="716"/>
      <c r="N270" s="717"/>
      <c r="O270" s="718" t="s">
        <v>390</v>
      </c>
      <c r="P270" s="717"/>
      <c r="Q270" s="731" t="s">
        <v>390</v>
      </c>
      <c r="R270" s="731"/>
      <c r="S270" s="732"/>
      <c r="T270" s="733" t="str">
        <f t="shared" si="14"/>
        <v>-</v>
      </c>
      <c r="U270" s="734"/>
      <c r="V270" s="734"/>
      <c r="W270" s="729" t="s">
        <v>664</v>
      </c>
      <c r="X270" s="729"/>
      <c r="Y270" s="729"/>
      <c r="Z270" s="729"/>
      <c r="AA270" s="729"/>
      <c r="AB270" s="729"/>
      <c r="AC270" s="730"/>
      <c r="AD270" s="59"/>
      <c r="AE270" s="59"/>
      <c r="AF270" s="59"/>
      <c r="AG270" s="59"/>
      <c r="AH270" s="59"/>
      <c r="AI270" s="59"/>
      <c r="AJ270" s="59"/>
      <c r="AK270" s="59"/>
      <c r="AL270" s="59"/>
      <c r="AM270" s="59"/>
      <c r="AN270" s="59"/>
      <c r="AO270" s="59"/>
      <c r="AP270" s="59"/>
      <c r="AQ270" s="59"/>
      <c r="AR270" s="59"/>
      <c r="AS270" s="59"/>
      <c r="AT270" s="84"/>
      <c r="AU270" s="310"/>
      <c r="AV270" s="310"/>
      <c r="AW270" s="310"/>
      <c r="AX270" s="310"/>
      <c r="AY270" s="310"/>
      <c r="AZ270" s="310"/>
      <c r="BA270" s="310"/>
      <c r="BB270" s="310"/>
      <c r="BC270" s="310"/>
      <c r="BD270" s="310"/>
      <c r="BE270" s="310"/>
      <c r="BF270" s="310"/>
      <c r="BG270" s="310"/>
      <c r="BH270" s="310"/>
      <c r="BI270" s="310"/>
      <c r="BJ270" s="310"/>
      <c r="BK270" s="310"/>
      <c r="BL270" s="310"/>
      <c r="BM270" s="310"/>
      <c r="BN270" s="310"/>
      <c r="BO270" s="310"/>
      <c r="BP270" s="310"/>
      <c r="BQ270" s="310"/>
      <c r="BR270" s="310"/>
      <c r="BS270" s="310"/>
      <c r="BT270" s="310"/>
      <c r="BU270" s="310"/>
      <c r="BV270" s="310"/>
      <c r="BW270" s="310"/>
    </row>
    <row r="271" spans="1:75" ht="15" customHeight="1" hidden="1">
      <c r="A271" s="59"/>
      <c r="B271" s="59"/>
      <c r="C271" s="59"/>
      <c r="D271" s="712">
        <f t="shared" si="17"/>
        <v>227</v>
      </c>
      <c r="E271" s="713"/>
      <c r="F271" s="714">
        <f t="shared" si="19"/>
      </c>
      <c r="G271" s="714"/>
      <c r="H271" s="714"/>
      <c r="I271" s="715"/>
      <c r="J271" s="716"/>
      <c r="K271" s="716"/>
      <c r="L271" s="716"/>
      <c r="M271" s="716"/>
      <c r="N271" s="717"/>
      <c r="O271" s="718" t="s">
        <v>390</v>
      </c>
      <c r="P271" s="717"/>
      <c r="Q271" s="731" t="s">
        <v>390</v>
      </c>
      <c r="R271" s="731"/>
      <c r="S271" s="732"/>
      <c r="T271" s="733" t="str">
        <f t="shared" si="14"/>
        <v>-</v>
      </c>
      <c r="U271" s="734"/>
      <c r="V271" s="734"/>
      <c r="W271" s="729" t="s">
        <v>664</v>
      </c>
      <c r="X271" s="729"/>
      <c r="Y271" s="729"/>
      <c r="Z271" s="729"/>
      <c r="AA271" s="729"/>
      <c r="AB271" s="729"/>
      <c r="AC271" s="730"/>
      <c r="AD271" s="59"/>
      <c r="AE271" s="59"/>
      <c r="AF271" s="59"/>
      <c r="AG271" s="59"/>
      <c r="AH271" s="59"/>
      <c r="AI271" s="59"/>
      <c r="AJ271" s="59"/>
      <c r="AK271" s="59"/>
      <c r="AL271" s="59"/>
      <c r="AM271" s="59"/>
      <c r="AN271" s="59"/>
      <c r="AO271" s="59"/>
      <c r="AP271" s="59"/>
      <c r="AQ271" s="59"/>
      <c r="AR271" s="59"/>
      <c r="AS271" s="59"/>
      <c r="AT271" s="84"/>
      <c r="AU271" s="310"/>
      <c r="AV271" s="310"/>
      <c r="AW271" s="310"/>
      <c r="AX271" s="310"/>
      <c r="AY271" s="310"/>
      <c r="AZ271" s="310"/>
      <c r="BA271" s="310"/>
      <c r="BB271" s="310"/>
      <c r="BC271" s="310"/>
      <c r="BD271" s="310"/>
      <c r="BE271" s="310"/>
      <c r="BF271" s="310"/>
      <c r="BG271" s="310"/>
      <c r="BH271" s="310"/>
      <c r="BI271" s="310"/>
      <c r="BJ271" s="310"/>
      <c r="BK271" s="310"/>
      <c r="BL271" s="310"/>
      <c r="BM271" s="310"/>
      <c r="BN271" s="310"/>
      <c r="BO271" s="310"/>
      <c r="BP271" s="310"/>
      <c r="BQ271" s="310"/>
      <c r="BR271" s="310"/>
      <c r="BS271" s="310"/>
      <c r="BT271" s="310"/>
      <c r="BU271" s="310"/>
      <c r="BV271" s="310"/>
      <c r="BW271" s="310"/>
    </row>
    <row r="272" spans="1:75" ht="15" customHeight="1" hidden="1">
      <c r="A272" s="59"/>
      <c r="B272" s="59"/>
      <c r="C272" s="59"/>
      <c r="D272" s="712">
        <f t="shared" si="17"/>
        <v>228</v>
      </c>
      <c r="E272" s="713"/>
      <c r="F272" s="714">
        <f t="shared" si="19"/>
      </c>
      <c r="G272" s="714"/>
      <c r="H272" s="714"/>
      <c r="I272" s="715"/>
      <c r="J272" s="716"/>
      <c r="K272" s="716"/>
      <c r="L272" s="716"/>
      <c r="M272" s="716"/>
      <c r="N272" s="717"/>
      <c r="O272" s="718" t="s">
        <v>390</v>
      </c>
      <c r="P272" s="717"/>
      <c r="Q272" s="731" t="s">
        <v>390</v>
      </c>
      <c r="R272" s="731"/>
      <c r="S272" s="732"/>
      <c r="T272" s="733" t="str">
        <f t="shared" si="14"/>
        <v>-</v>
      </c>
      <c r="U272" s="734"/>
      <c r="V272" s="734"/>
      <c r="W272" s="729" t="s">
        <v>664</v>
      </c>
      <c r="X272" s="729"/>
      <c r="Y272" s="729"/>
      <c r="Z272" s="729"/>
      <c r="AA272" s="729"/>
      <c r="AB272" s="729"/>
      <c r="AC272" s="730"/>
      <c r="AD272" s="59"/>
      <c r="AE272" s="59"/>
      <c r="AF272" s="59"/>
      <c r="AG272" s="59"/>
      <c r="AH272" s="59"/>
      <c r="AI272" s="59"/>
      <c r="AJ272" s="59"/>
      <c r="AK272" s="59"/>
      <c r="AL272" s="59"/>
      <c r="AM272" s="59"/>
      <c r="AN272" s="59"/>
      <c r="AO272" s="59"/>
      <c r="AP272" s="59"/>
      <c r="AQ272" s="59"/>
      <c r="AR272" s="59"/>
      <c r="AS272" s="59"/>
      <c r="AT272" s="84"/>
      <c r="AU272" s="310"/>
      <c r="AV272" s="310"/>
      <c r="AW272" s="310"/>
      <c r="AX272" s="310"/>
      <c r="AY272" s="310"/>
      <c r="AZ272" s="310"/>
      <c r="BA272" s="310"/>
      <c r="BB272" s="310"/>
      <c r="BC272" s="310"/>
      <c r="BD272" s="310"/>
      <c r="BE272" s="310"/>
      <c r="BF272" s="310"/>
      <c r="BG272" s="310"/>
      <c r="BH272" s="310"/>
      <c r="BI272" s="310"/>
      <c r="BJ272" s="310"/>
      <c r="BK272" s="310"/>
      <c r="BL272" s="310"/>
      <c r="BM272" s="310"/>
      <c r="BN272" s="310"/>
      <c r="BO272" s="310"/>
      <c r="BP272" s="310"/>
      <c r="BQ272" s="310"/>
      <c r="BR272" s="310"/>
      <c r="BS272" s="310"/>
      <c r="BT272" s="310"/>
      <c r="BU272" s="310"/>
      <c r="BV272" s="310"/>
      <c r="BW272" s="310"/>
    </row>
    <row r="273" spans="1:75" ht="15" customHeight="1" hidden="1">
      <c r="A273" s="59"/>
      <c r="B273" s="59"/>
      <c r="C273" s="59"/>
      <c r="D273" s="712">
        <f t="shared" si="17"/>
        <v>229</v>
      </c>
      <c r="E273" s="713"/>
      <c r="F273" s="714">
        <f t="shared" si="19"/>
      </c>
      <c r="G273" s="714"/>
      <c r="H273" s="714"/>
      <c r="I273" s="715"/>
      <c r="J273" s="716"/>
      <c r="K273" s="716"/>
      <c r="L273" s="716"/>
      <c r="M273" s="716"/>
      <c r="N273" s="717"/>
      <c r="O273" s="718" t="s">
        <v>390</v>
      </c>
      <c r="P273" s="717"/>
      <c r="Q273" s="731" t="s">
        <v>390</v>
      </c>
      <c r="R273" s="731"/>
      <c r="S273" s="732"/>
      <c r="T273" s="733" t="str">
        <f t="shared" si="14"/>
        <v>-</v>
      </c>
      <c r="U273" s="734"/>
      <c r="V273" s="734"/>
      <c r="W273" s="729" t="s">
        <v>664</v>
      </c>
      <c r="X273" s="729"/>
      <c r="Y273" s="729"/>
      <c r="Z273" s="729"/>
      <c r="AA273" s="729"/>
      <c r="AB273" s="729"/>
      <c r="AC273" s="730"/>
      <c r="AD273" s="59"/>
      <c r="AE273" s="59"/>
      <c r="AF273" s="59"/>
      <c r="AG273" s="59"/>
      <c r="AH273" s="59"/>
      <c r="AI273" s="59"/>
      <c r="AJ273" s="59"/>
      <c r="AK273" s="59"/>
      <c r="AL273" s="59"/>
      <c r="AM273" s="59"/>
      <c r="AN273" s="59"/>
      <c r="AO273" s="59"/>
      <c r="AP273" s="59"/>
      <c r="AQ273" s="59"/>
      <c r="AR273" s="59"/>
      <c r="AS273" s="59"/>
      <c r="AT273" s="84"/>
      <c r="AU273" s="310"/>
      <c r="AV273" s="310"/>
      <c r="AW273" s="310"/>
      <c r="AX273" s="310"/>
      <c r="AY273" s="310"/>
      <c r="AZ273" s="310"/>
      <c r="BA273" s="310"/>
      <c r="BB273" s="310"/>
      <c r="BC273" s="310"/>
      <c r="BD273" s="310"/>
      <c r="BE273" s="310"/>
      <c r="BF273" s="310"/>
      <c r="BG273" s="310"/>
      <c r="BH273" s="310"/>
      <c r="BI273" s="310"/>
      <c r="BJ273" s="310"/>
      <c r="BK273" s="310"/>
      <c r="BL273" s="310"/>
      <c r="BM273" s="310"/>
      <c r="BN273" s="310"/>
      <c r="BO273" s="310"/>
      <c r="BP273" s="310"/>
      <c r="BQ273" s="310"/>
      <c r="BR273" s="310"/>
      <c r="BS273" s="310"/>
      <c r="BT273" s="310"/>
      <c r="BU273" s="310"/>
      <c r="BV273" s="310"/>
      <c r="BW273" s="310"/>
    </row>
    <row r="274" spans="1:75" ht="15" customHeight="1" hidden="1">
      <c r="A274" s="59"/>
      <c r="B274" s="59"/>
      <c r="C274" s="59"/>
      <c r="D274" s="712">
        <f t="shared" si="17"/>
        <v>230</v>
      </c>
      <c r="E274" s="713"/>
      <c r="F274" s="714">
        <f t="shared" si="19"/>
      </c>
      <c r="G274" s="714"/>
      <c r="H274" s="714"/>
      <c r="I274" s="715"/>
      <c r="J274" s="716"/>
      <c r="K274" s="716"/>
      <c r="L274" s="716"/>
      <c r="M274" s="716"/>
      <c r="N274" s="717"/>
      <c r="O274" s="718" t="s">
        <v>390</v>
      </c>
      <c r="P274" s="717"/>
      <c r="Q274" s="731" t="s">
        <v>390</v>
      </c>
      <c r="R274" s="731"/>
      <c r="S274" s="732"/>
      <c r="T274" s="733" t="str">
        <f t="shared" si="14"/>
        <v>-</v>
      </c>
      <c r="U274" s="734"/>
      <c r="V274" s="734"/>
      <c r="W274" s="729" t="s">
        <v>664</v>
      </c>
      <c r="X274" s="729"/>
      <c r="Y274" s="729"/>
      <c r="Z274" s="729"/>
      <c r="AA274" s="729"/>
      <c r="AB274" s="729"/>
      <c r="AC274" s="730"/>
      <c r="AD274" s="59"/>
      <c r="AE274" s="59"/>
      <c r="AF274" s="59"/>
      <c r="AG274" s="59"/>
      <c r="AH274" s="59"/>
      <c r="AI274" s="59"/>
      <c r="AJ274" s="59"/>
      <c r="AK274" s="59"/>
      <c r="AL274" s="59"/>
      <c r="AM274" s="59"/>
      <c r="AN274" s="59"/>
      <c r="AO274" s="59"/>
      <c r="AP274" s="59"/>
      <c r="AQ274" s="59"/>
      <c r="AR274" s="59"/>
      <c r="AS274" s="59"/>
      <c r="AT274" s="84"/>
      <c r="AU274" s="310"/>
      <c r="AV274" s="310"/>
      <c r="AW274" s="310"/>
      <c r="AX274" s="310"/>
      <c r="AY274" s="310"/>
      <c r="AZ274" s="310"/>
      <c r="BA274" s="310"/>
      <c r="BB274" s="310"/>
      <c r="BC274" s="310"/>
      <c r="BD274" s="310"/>
      <c r="BE274" s="310"/>
      <c r="BF274" s="310"/>
      <c r="BG274" s="310"/>
      <c r="BH274" s="310"/>
      <c r="BI274" s="310"/>
      <c r="BJ274" s="310"/>
      <c r="BK274" s="310"/>
      <c r="BL274" s="310"/>
      <c r="BM274" s="310"/>
      <c r="BN274" s="310"/>
      <c r="BO274" s="310"/>
      <c r="BP274" s="310"/>
      <c r="BQ274" s="310"/>
      <c r="BR274" s="310"/>
      <c r="BS274" s="310"/>
      <c r="BT274" s="310"/>
      <c r="BU274" s="310"/>
      <c r="BV274" s="310"/>
      <c r="BW274" s="310"/>
    </row>
    <row r="275" spans="1:75" ht="15" customHeight="1" hidden="1">
      <c r="A275" s="59"/>
      <c r="B275" s="59"/>
      <c r="C275" s="59"/>
      <c r="D275" s="712">
        <f t="shared" si="17"/>
        <v>231</v>
      </c>
      <c r="E275" s="713"/>
      <c r="F275" s="714">
        <f t="shared" si="19"/>
      </c>
      <c r="G275" s="714"/>
      <c r="H275" s="714"/>
      <c r="I275" s="715"/>
      <c r="J275" s="716"/>
      <c r="K275" s="716"/>
      <c r="L275" s="716"/>
      <c r="M275" s="716"/>
      <c r="N275" s="717"/>
      <c r="O275" s="718" t="s">
        <v>390</v>
      </c>
      <c r="P275" s="717"/>
      <c r="Q275" s="731" t="s">
        <v>390</v>
      </c>
      <c r="R275" s="731"/>
      <c r="S275" s="732"/>
      <c r="T275" s="733" t="str">
        <f t="shared" si="14"/>
        <v>-</v>
      </c>
      <c r="U275" s="734"/>
      <c r="V275" s="734"/>
      <c r="W275" s="729" t="s">
        <v>664</v>
      </c>
      <c r="X275" s="729"/>
      <c r="Y275" s="729"/>
      <c r="Z275" s="729"/>
      <c r="AA275" s="729"/>
      <c r="AB275" s="729"/>
      <c r="AC275" s="730"/>
      <c r="AD275" s="59"/>
      <c r="AE275" s="59"/>
      <c r="AF275" s="59"/>
      <c r="AG275" s="59"/>
      <c r="AH275" s="59"/>
      <c r="AI275" s="59"/>
      <c r="AJ275" s="59"/>
      <c r="AK275" s="59"/>
      <c r="AL275" s="59"/>
      <c r="AM275" s="59"/>
      <c r="AN275" s="59"/>
      <c r="AO275" s="59"/>
      <c r="AP275" s="59"/>
      <c r="AQ275" s="59"/>
      <c r="AR275" s="59"/>
      <c r="AS275" s="59"/>
      <c r="AT275" s="84"/>
      <c r="AU275" s="310"/>
      <c r="AV275" s="310"/>
      <c r="AW275" s="310"/>
      <c r="AX275" s="310"/>
      <c r="AY275" s="310"/>
      <c r="AZ275" s="310"/>
      <c r="BA275" s="310"/>
      <c r="BB275" s="310"/>
      <c r="BC275" s="310"/>
      <c r="BD275" s="310"/>
      <c r="BE275" s="310"/>
      <c r="BF275" s="310"/>
      <c r="BG275" s="310"/>
      <c r="BH275" s="310"/>
      <c r="BI275" s="310"/>
      <c r="BJ275" s="310"/>
      <c r="BK275" s="310"/>
      <c r="BL275" s="310"/>
      <c r="BM275" s="310"/>
      <c r="BN275" s="310"/>
      <c r="BO275" s="310"/>
      <c r="BP275" s="310"/>
      <c r="BQ275" s="310"/>
      <c r="BR275" s="310"/>
      <c r="BS275" s="310"/>
      <c r="BT275" s="310"/>
      <c r="BU275" s="310"/>
      <c r="BV275" s="310"/>
      <c r="BW275" s="310"/>
    </row>
    <row r="276" spans="1:75" ht="15" customHeight="1" hidden="1">
      <c r="A276" s="59"/>
      <c r="B276" s="59"/>
      <c r="C276" s="59"/>
      <c r="D276" s="712">
        <f t="shared" si="17"/>
        <v>232</v>
      </c>
      <c r="E276" s="713"/>
      <c r="F276" s="714">
        <f t="shared" si="19"/>
      </c>
      <c r="G276" s="714"/>
      <c r="H276" s="714"/>
      <c r="I276" s="715"/>
      <c r="J276" s="716"/>
      <c r="K276" s="716"/>
      <c r="L276" s="716"/>
      <c r="M276" s="716"/>
      <c r="N276" s="717"/>
      <c r="O276" s="718" t="s">
        <v>390</v>
      </c>
      <c r="P276" s="717"/>
      <c r="Q276" s="731" t="s">
        <v>390</v>
      </c>
      <c r="R276" s="731"/>
      <c r="S276" s="732"/>
      <c r="T276" s="733" t="str">
        <f t="shared" si="14"/>
        <v>-</v>
      </c>
      <c r="U276" s="734"/>
      <c r="V276" s="734"/>
      <c r="W276" s="729" t="s">
        <v>664</v>
      </c>
      <c r="X276" s="729"/>
      <c r="Y276" s="729"/>
      <c r="Z276" s="729"/>
      <c r="AA276" s="729"/>
      <c r="AB276" s="729"/>
      <c r="AC276" s="730"/>
      <c r="AD276" s="59"/>
      <c r="AE276" s="59"/>
      <c r="AF276" s="59"/>
      <c r="AG276" s="59"/>
      <c r="AH276" s="59"/>
      <c r="AI276" s="59"/>
      <c r="AJ276" s="59"/>
      <c r="AK276" s="59"/>
      <c r="AL276" s="59"/>
      <c r="AM276" s="59"/>
      <c r="AN276" s="59"/>
      <c r="AO276" s="59"/>
      <c r="AP276" s="59"/>
      <c r="AQ276" s="59"/>
      <c r="AR276" s="59"/>
      <c r="AS276" s="59"/>
      <c r="AT276" s="84"/>
      <c r="AU276" s="310"/>
      <c r="AV276" s="310"/>
      <c r="AW276" s="310"/>
      <c r="AX276" s="310"/>
      <c r="AY276" s="310"/>
      <c r="AZ276" s="310"/>
      <c r="BA276" s="310"/>
      <c r="BB276" s="310"/>
      <c r="BC276" s="310"/>
      <c r="BD276" s="310"/>
      <c r="BE276" s="310"/>
      <c r="BF276" s="310"/>
      <c r="BG276" s="310"/>
      <c r="BH276" s="310"/>
      <c r="BI276" s="310"/>
      <c r="BJ276" s="310"/>
      <c r="BK276" s="310"/>
      <c r="BL276" s="310"/>
      <c r="BM276" s="310"/>
      <c r="BN276" s="310"/>
      <c r="BO276" s="310"/>
      <c r="BP276" s="310"/>
      <c r="BQ276" s="310"/>
      <c r="BR276" s="310"/>
      <c r="BS276" s="310"/>
      <c r="BT276" s="310"/>
      <c r="BU276" s="310"/>
      <c r="BV276" s="310"/>
      <c r="BW276" s="310"/>
    </row>
    <row r="277" spans="1:75" ht="15" customHeight="1" hidden="1">
      <c r="A277" s="59"/>
      <c r="B277" s="59"/>
      <c r="C277" s="59"/>
      <c r="D277" s="712">
        <f t="shared" si="17"/>
        <v>233</v>
      </c>
      <c r="E277" s="713"/>
      <c r="F277" s="714">
        <f t="shared" si="19"/>
      </c>
      <c r="G277" s="714"/>
      <c r="H277" s="714"/>
      <c r="I277" s="715"/>
      <c r="J277" s="716"/>
      <c r="K277" s="716"/>
      <c r="L277" s="716"/>
      <c r="M277" s="716"/>
      <c r="N277" s="717"/>
      <c r="O277" s="718" t="s">
        <v>390</v>
      </c>
      <c r="P277" s="717"/>
      <c r="Q277" s="731" t="s">
        <v>390</v>
      </c>
      <c r="R277" s="731"/>
      <c r="S277" s="732"/>
      <c r="T277" s="733" t="str">
        <f t="shared" si="14"/>
        <v>-</v>
      </c>
      <c r="U277" s="734"/>
      <c r="V277" s="734"/>
      <c r="W277" s="729" t="s">
        <v>664</v>
      </c>
      <c r="X277" s="729"/>
      <c r="Y277" s="729"/>
      <c r="Z277" s="729"/>
      <c r="AA277" s="729"/>
      <c r="AB277" s="729"/>
      <c r="AC277" s="730"/>
      <c r="AD277" s="59"/>
      <c r="AE277" s="59"/>
      <c r="AF277" s="59"/>
      <c r="AG277" s="59"/>
      <c r="AH277" s="59"/>
      <c r="AI277" s="59"/>
      <c r="AJ277" s="59"/>
      <c r="AK277" s="59"/>
      <c r="AL277" s="59"/>
      <c r="AM277" s="59"/>
      <c r="AN277" s="59"/>
      <c r="AO277" s="59"/>
      <c r="AP277" s="59"/>
      <c r="AQ277" s="59"/>
      <c r="AR277" s="59"/>
      <c r="AS277" s="59"/>
      <c r="AT277" s="84"/>
      <c r="AU277" s="310"/>
      <c r="AV277" s="310"/>
      <c r="AW277" s="310"/>
      <c r="AX277" s="310"/>
      <c r="AY277" s="310"/>
      <c r="AZ277" s="310"/>
      <c r="BA277" s="310"/>
      <c r="BB277" s="310"/>
      <c r="BC277" s="310"/>
      <c r="BD277" s="310"/>
      <c r="BE277" s="310"/>
      <c r="BF277" s="310"/>
      <c r="BG277" s="310"/>
      <c r="BH277" s="310"/>
      <c r="BI277" s="310"/>
      <c r="BJ277" s="310"/>
      <c r="BK277" s="310"/>
      <c r="BL277" s="310"/>
      <c r="BM277" s="310"/>
      <c r="BN277" s="310"/>
      <c r="BO277" s="310"/>
      <c r="BP277" s="310"/>
      <c r="BQ277" s="310"/>
      <c r="BR277" s="310"/>
      <c r="BS277" s="310"/>
      <c r="BT277" s="310"/>
      <c r="BU277" s="310"/>
      <c r="BV277" s="310"/>
      <c r="BW277" s="310"/>
    </row>
    <row r="278" spans="1:75" ht="15" customHeight="1" hidden="1">
      <c r="A278" s="59"/>
      <c r="B278" s="59"/>
      <c r="C278" s="59"/>
      <c r="D278" s="712">
        <f t="shared" si="17"/>
        <v>234</v>
      </c>
      <c r="E278" s="713"/>
      <c r="F278" s="714">
        <f t="shared" si="19"/>
      </c>
      <c r="G278" s="714"/>
      <c r="H278" s="714"/>
      <c r="I278" s="715"/>
      <c r="J278" s="716"/>
      <c r="K278" s="716"/>
      <c r="L278" s="716"/>
      <c r="M278" s="716"/>
      <c r="N278" s="717"/>
      <c r="O278" s="718" t="s">
        <v>390</v>
      </c>
      <c r="P278" s="717"/>
      <c r="Q278" s="731" t="s">
        <v>390</v>
      </c>
      <c r="R278" s="731"/>
      <c r="S278" s="732"/>
      <c r="T278" s="733" t="str">
        <f t="shared" si="14"/>
        <v>-</v>
      </c>
      <c r="U278" s="734"/>
      <c r="V278" s="734"/>
      <c r="W278" s="729" t="s">
        <v>664</v>
      </c>
      <c r="X278" s="729"/>
      <c r="Y278" s="729"/>
      <c r="Z278" s="729"/>
      <c r="AA278" s="729"/>
      <c r="AB278" s="729"/>
      <c r="AC278" s="730"/>
      <c r="AD278" s="59"/>
      <c r="AE278" s="59"/>
      <c r="AF278" s="59"/>
      <c r="AG278" s="59"/>
      <c r="AH278" s="59"/>
      <c r="AI278" s="59"/>
      <c r="AJ278" s="59"/>
      <c r="AK278" s="59"/>
      <c r="AL278" s="59"/>
      <c r="AM278" s="59"/>
      <c r="AN278" s="59"/>
      <c r="AO278" s="59"/>
      <c r="AP278" s="59"/>
      <c r="AQ278" s="59"/>
      <c r="AR278" s="59"/>
      <c r="AS278" s="59"/>
      <c r="AT278" s="84"/>
      <c r="AU278" s="310"/>
      <c r="AV278" s="310"/>
      <c r="AW278" s="310"/>
      <c r="AX278" s="310"/>
      <c r="AY278" s="310"/>
      <c r="AZ278" s="310"/>
      <c r="BA278" s="310"/>
      <c r="BB278" s="310"/>
      <c r="BC278" s="310"/>
      <c r="BD278" s="310"/>
      <c r="BE278" s="310"/>
      <c r="BF278" s="310"/>
      <c r="BG278" s="310"/>
      <c r="BH278" s="310"/>
      <c r="BI278" s="310"/>
      <c r="BJ278" s="310"/>
      <c r="BK278" s="310"/>
      <c r="BL278" s="310"/>
      <c r="BM278" s="310"/>
      <c r="BN278" s="310"/>
      <c r="BO278" s="310"/>
      <c r="BP278" s="310"/>
      <c r="BQ278" s="310"/>
      <c r="BR278" s="310"/>
      <c r="BS278" s="310"/>
      <c r="BT278" s="310"/>
      <c r="BU278" s="310"/>
      <c r="BV278" s="310"/>
      <c r="BW278" s="310"/>
    </row>
    <row r="279" spans="1:75" ht="15" customHeight="1" hidden="1">
      <c r="A279" s="59"/>
      <c r="B279" s="59"/>
      <c r="C279" s="59"/>
      <c r="D279" s="712">
        <f t="shared" si="17"/>
        <v>235</v>
      </c>
      <c r="E279" s="713"/>
      <c r="F279" s="714">
        <f t="shared" si="19"/>
      </c>
      <c r="G279" s="714"/>
      <c r="H279" s="714"/>
      <c r="I279" s="715"/>
      <c r="J279" s="716"/>
      <c r="K279" s="716"/>
      <c r="L279" s="716"/>
      <c r="M279" s="716"/>
      <c r="N279" s="717"/>
      <c r="O279" s="718" t="s">
        <v>390</v>
      </c>
      <c r="P279" s="717"/>
      <c r="Q279" s="731" t="s">
        <v>390</v>
      </c>
      <c r="R279" s="731"/>
      <c r="S279" s="732"/>
      <c r="T279" s="733" t="str">
        <f t="shared" si="14"/>
        <v>-</v>
      </c>
      <c r="U279" s="734"/>
      <c r="V279" s="734"/>
      <c r="W279" s="729" t="s">
        <v>664</v>
      </c>
      <c r="X279" s="729"/>
      <c r="Y279" s="729"/>
      <c r="Z279" s="729"/>
      <c r="AA279" s="729"/>
      <c r="AB279" s="729"/>
      <c r="AC279" s="730"/>
      <c r="AD279" s="59"/>
      <c r="AE279" s="59"/>
      <c r="AF279" s="59"/>
      <c r="AG279" s="59"/>
      <c r="AH279" s="59"/>
      <c r="AI279" s="59"/>
      <c r="AJ279" s="59"/>
      <c r="AK279" s="59"/>
      <c r="AL279" s="59"/>
      <c r="AM279" s="59"/>
      <c r="AN279" s="59"/>
      <c r="AO279" s="59"/>
      <c r="AP279" s="59"/>
      <c r="AQ279" s="59"/>
      <c r="AR279" s="59"/>
      <c r="AS279" s="59"/>
      <c r="AT279" s="84"/>
      <c r="AU279" s="310"/>
      <c r="AV279" s="310"/>
      <c r="AW279" s="310"/>
      <c r="AX279" s="310"/>
      <c r="AY279" s="310"/>
      <c r="AZ279" s="310"/>
      <c r="BA279" s="310"/>
      <c r="BB279" s="310"/>
      <c r="BC279" s="310"/>
      <c r="BD279" s="310"/>
      <c r="BE279" s="310"/>
      <c r="BF279" s="310"/>
      <c r="BG279" s="310"/>
      <c r="BH279" s="310"/>
      <c r="BI279" s="310"/>
      <c r="BJ279" s="310"/>
      <c r="BK279" s="310"/>
      <c r="BL279" s="310"/>
      <c r="BM279" s="310"/>
      <c r="BN279" s="310"/>
      <c r="BO279" s="310"/>
      <c r="BP279" s="310"/>
      <c r="BQ279" s="310"/>
      <c r="BR279" s="310"/>
      <c r="BS279" s="310"/>
      <c r="BT279" s="310"/>
      <c r="BU279" s="310"/>
      <c r="BV279" s="310"/>
      <c r="BW279" s="310"/>
    </row>
    <row r="280" spans="1:75" ht="15" customHeight="1" hidden="1">
      <c r="A280" s="59"/>
      <c r="B280" s="59"/>
      <c r="C280" s="59"/>
      <c r="D280" s="712">
        <f t="shared" si="17"/>
        <v>236</v>
      </c>
      <c r="E280" s="713"/>
      <c r="F280" s="714">
        <f t="shared" si="19"/>
      </c>
      <c r="G280" s="714"/>
      <c r="H280" s="714"/>
      <c r="I280" s="715"/>
      <c r="J280" s="716"/>
      <c r="K280" s="716"/>
      <c r="L280" s="716"/>
      <c r="M280" s="716"/>
      <c r="N280" s="717"/>
      <c r="O280" s="718" t="s">
        <v>390</v>
      </c>
      <c r="P280" s="717"/>
      <c r="Q280" s="731" t="s">
        <v>390</v>
      </c>
      <c r="R280" s="731"/>
      <c r="S280" s="732"/>
      <c r="T280" s="733" t="str">
        <f t="shared" si="14"/>
        <v>-</v>
      </c>
      <c r="U280" s="734"/>
      <c r="V280" s="734"/>
      <c r="W280" s="729" t="s">
        <v>664</v>
      </c>
      <c r="X280" s="729"/>
      <c r="Y280" s="729"/>
      <c r="Z280" s="729"/>
      <c r="AA280" s="729"/>
      <c r="AB280" s="729"/>
      <c r="AC280" s="730"/>
      <c r="AD280" s="59"/>
      <c r="AE280" s="59"/>
      <c r="AF280" s="59"/>
      <c r="AG280" s="59"/>
      <c r="AH280" s="59"/>
      <c r="AI280" s="59"/>
      <c r="AJ280" s="59"/>
      <c r="AK280" s="59"/>
      <c r="AL280" s="59"/>
      <c r="AM280" s="59"/>
      <c r="AN280" s="59"/>
      <c r="AO280" s="59"/>
      <c r="AP280" s="59"/>
      <c r="AQ280" s="59"/>
      <c r="AR280" s="59"/>
      <c r="AS280" s="59"/>
      <c r="AT280" s="84"/>
      <c r="AU280" s="310"/>
      <c r="AV280" s="310"/>
      <c r="AW280" s="310"/>
      <c r="AX280" s="310"/>
      <c r="AY280" s="310"/>
      <c r="AZ280" s="310"/>
      <c r="BA280" s="310"/>
      <c r="BB280" s="310"/>
      <c r="BC280" s="310"/>
      <c r="BD280" s="310"/>
      <c r="BE280" s="310"/>
      <c r="BF280" s="310"/>
      <c r="BG280" s="310"/>
      <c r="BH280" s="310"/>
      <c r="BI280" s="310"/>
      <c r="BJ280" s="310"/>
      <c r="BK280" s="310"/>
      <c r="BL280" s="310"/>
      <c r="BM280" s="310"/>
      <c r="BN280" s="310"/>
      <c r="BO280" s="310"/>
      <c r="BP280" s="310"/>
      <c r="BQ280" s="310"/>
      <c r="BR280" s="310"/>
      <c r="BS280" s="310"/>
      <c r="BT280" s="310"/>
      <c r="BU280" s="310"/>
      <c r="BV280" s="310"/>
      <c r="BW280" s="310"/>
    </row>
    <row r="281" spans="1:75" ht="15" customHeight="1" hidden="1">
      <c r="A281" s="59"/>
      <c r="B281" s="59"/>
      <c r="C281" s="59"/>
      <c r="D281" s="712">
        <f t="shared" si="17"/>
        <v>237</v>
      </c>
      <c r="E281" s="713"/>
      <c r="F281" s="714">
        <f t="shared" si="19"/>
      </c>
      <c r="G281" s="714"/>
      <c r="H281" s="714"/>
      <c r="I281" s="715"/>
      <c r="J281" s="716"/>
      <c r="K281" s="716"/>
      <c r="L281" s="716"/>
      <c r="M281" s="716"/>
      <c r="N281" s="717"/>
      <c r="O281" s="718" t="s">
        <v>390</v>
      </c>
      <c r="P281" s="717"/>
      <c r="Q281" s="731" t="s">
        <v>390</v>
      </c>
      <c r="R281" s="731"/>
      <c r="S281" s="732"/>
      <c r="T281" s="733" t="str">
        <f t="shared" si="14"/>
        <v>-</v>
      </c>
      <c r="U281" s="734"/>
      <c r="V281" s="734"/>
      <c r="W281" s="729" t="s">
        <v>664</v>
      </c>
      <c r="X281" s="729"/>
      <c r="Y281" s="729"/>
      <c r="Z281" s="729"/>
      <c r="AA281" s="729"/>
      <c r="AB281" s="729"/>
      <c r="AC281" s="730"/>
      <c r="AD281" s="59"/>
      <c r="AE281" s="59"/>
      <c r="AF281" s="59"/>
      <c r="AG281" s="59"/>
      <c r="AH281" s="59"/>
      <c r="AI281" s="59"/>
      <c r="AJ281" s="59"/>
      <c r="AK281" s="59"/>
      <c r="AL281" s="59"/>
      <c r="AM281" s="59"/>
      <c r="AN281" s="59"/>
      <c r="AO281" s="59"/>
      <c r="AP281" s="59"/>
      <c r="AQ281" s="59"/>
      <c r="AR281" s="59"/>
      <c r="AS281" s="59"/>
      <c r="AT281" s="84"/>
      <c r="AU281" s="310"/>
      <c r="AV281" s="310"/>
      <c r="AW281" s="310"/>
      <c r="AX281" s="310"/>
      <c r="AY281" s="310"/>
      <c r="AZ281" s="310"/>
      <c r="BA281" s="310"/>
      <c r="BB281" s="310"/>
      <c r="BC281" s="310"/>
      <c r="BD281" s="310"/>
      <c r="BE281" s="310"/>
      <c r="BF281" s="310"/>
      <c r="BG281" s="310"/>
      <c r="BH281" s="310"/>
      <c r="BI281" s="310"/>
      <c r="BJ281" s="310"/>
      <c r="BK281" s="310"/>
      <c r="BL281" s="310"/>
      <c r="BM281" s="310"/>
      <c r="BN281" s="310"/>
      <c r="BO281" s="310"/>
      <c r="BP281" s="310"/>
      <c r="BQ281" s="310"/>
      <c r="BR281" s="310"/>
      <c r="BS281" s="310"/>
      <c r="BT281" s="310"/>
      <c r="BU281" s="310"/>
      <c r="BV281" s="310"/>
      <c r="BW281" s="310"/>
    </row>
    <row r="282" spans="1:75" ht="15" customHeight="1" hidden="1">
      <c r="A282" s="59"/>
      <c r="B282" s="59"/>
      <c r="C282" s="59"/>
      <c r="D282" s="712">
        <f t="shared" si="17"/>
        <v>238</v>
      </c>
      <c r="E282" s="713"/>
      <c r="F282" s="714">
        <f t="shared" si="19"/>
      </c>
      <c r="G282" s="714"/>
      <c r="H282" s="714"/>
      <c r="I282" s="715"/>
      <c r="J282" s="716"/>
      <c r="K282" s="716"/>
      <c r="L282" s="716"/>
      <c r="M282" s="716"/>
      <c r="N282" s="717"/>
      <c r="O282" s="718" t="s">
        <v>390</v>
      </c>
      <c r="P282" s="717"/>
      <c r="Q282" s="731" t="s">
        <v>390</v>
      </c>
      <c r="R282" s="731"/>
      <c r="S282" s="732"/>
      <c r="T282" s="733" t="str">
        <f t="shared" si="14"/>
        <v>-</v>
      </c>
      <c r="U282" s="734"/>
      <c r="V282" s="734"/>
      <c r="W282" s="729" t="s">
        <v>664</v>
      </c>
      <c r="X282" s="729"/>
      <c r="Y282" s="729"/>
      <c r="Z282" s="729"/>
      <c r="AA282" s="729"/>
      <c r="AB282" s="729"/>
      <c r="AC282" s="730"/>
      <c r="AD282" s="59"/>
      <c r="AE282" s="59"/>
      <c r="AF282" s="59"/>
      <c r="AG282" s="59"/>
      <c r="AH282" s="59"/>
      <c r="AI282" s="59"/>
      <c r="AJ282" s="59"/>
      <c r="AK282" s="59"/>
      <c r="AL282" s="59"/>
      <c r="AM282" s="59"/>
      <c r="AN282" s="59"/>
      <c r="AO282" s="59"/>
      <c r="AP282" s="59"/>
      <c r="AQ282" s="59"/>
      <c r="AR282" s="59"/>
      <c r="AS282" s="59"/>
      <c r="AT282" s="84"/>
      <c r="AU282" s="310"/>
      <c r="AV282" s="310"/>
      <c r="AW282" s="310"/>
      <c r="AX282" s="310"/>
      <c r="AY282" s="310"/>
      <c r="AZ282" s="310"/>
      <c r="BA282" s="310"/>
      <c r="BB282" s="310"/>
      <c r="BC282" s="310"/>
      <c r="BD282" s="310"/>
      <c r="BE282" s="310"/>
      <c r="BF282" s="310"/>
      <c r="BG282" s="310"/>
      <c r="BH282" s="310"/>
      <c r="BI282" s="310"/>
      <c r="BJ282" s="310"/>
      <c r="BK282" s="310"/>
      <c r="BL282" s="310"/>
      <c r="BM282" s="310"/>
      <c r="BN282" s="310"/>
      <c r="BO282" s="310"/>
      <c r="BP282" s="310"/>
      <c r="BQ282" s="310"/>
      <c r="BR282" s="310"/>
      <c r="BS282" s="310"/>
      <c r="BT282" s="310"/>
      <c r="BU282" s="310"/>
      <c r="BV282" s="310"/>
      <c r="BW282" s="310"/>
    </row>
    <row r="283" spans="1:75" ht="15" customHeight="1" hidden="1">
      <c r="A283" s="59"/>
      <c r="B283" s="59"/>
      <c r="C283" s="59"/>
      <c r="D283" s="712">
        <f t="shared" si="17"/>
        <v>239</v>
      </c>
      <c r="E283" s="713"/>
      <c r="F283" s="714">
        <f t="shared" si="19"/>
      </c>
      <c r="G283" s="714"/>
      <c r="H283" s="714"/>
      <c r="I283" s="715"/>
      <c r="J283" s="716"/>
      <c r="K283" s="716"/>
      <c r="L283" s="716"/>
      <c r="M283" s="716"/>
      <c r="N283" s="717"/>
      <c r="O283" s="718" t="s">
        <v>390</v>
      </c>
      <c r="P283" s="717"/>
      <c r="Q283" s="731" t="s">
        <v>390</v>
      </c>
      <c r="R283" s="731"/>
      <c r="S283" s="732"/>
      <c r="T283" s="733" t="str">
        <f t="shared" si="14"/>
        <v>-</v>
      </c>
      <c r="U283" s="734"/>
      <c r="V283" s="734"/>
      <c r="W283" s="729" t="s">
        <v>664</v>
      </c>
      <c r="X283" s="729"/>
      <c r="Y283" s="729"/>
      <c r="Z283" s="729"/>
      <c r="AA283" s="729"/>
      <c r="AB283" s="729"/>
      <c r="AC283" s="730"/>
      <c r="AD283" s="59"/>
      <c r="AE283" s="59"/>
      <c r="AF283" s="59"/>
      <c r="AG283" s="59"/>
      <c r="AH283" s="59"/>
      <c r="AI283" s="59"/>
      <c r="AJ283" s="59"/>
      <c r="AK283" s="59"/>
      <c r="AL283" s="59"/>
      <c r="AM283" s="59"/>
      <c r="AN283" s="59"/>
      <c r="AO283" s="59"/>
      <c r="AP283" s="59"/>
      <c r="AQ283" s="59"/>
      <c r="AR283" s="59"/>
      <c r="AS283" s="59"/>
      <c r="AT283" s="84"/>
      <c r="AU283" s="310"/>
      <c r="AV283" s="310"/>
      <c r="AW283" s="310"/>
      <c r="AX283" s="310"/>
      <c r="AY283" s="310"/>
      <c r="AZ283" s="310"/>
      <c r="BA283" s="310"/>
      <c r="BB283" s="310"/>
      <c r="BC283" s="310"/>
      <c r="BD283" s="310"/>
      <c r="BE283" s="310"/>
      <c r="BF283" s="310"/>
      <c r="BG283" s="310"/>
      <c r="BH283" s="310"/>
      <c r="BI283" s="310"/>
      <c r="BJ283" s="310"/>
      <c r="BK283" s="310"/>
      <c r="BL283" s="310"/>
      <c r="BM283" s="310"/>
      <c r="BN283" s="310"/>
      <c r="BO283" s="310"/>
      <c r="BP283" s="310"/>
      <c r="BQ283" s="310"/>
      <c r="BR283" s="310"/>
      <c r="BS283" s="310"/>
      <c r="BT283" s="310"/>
      <c r="BU283" s="310"/>
      <c r="BV283" s="310"/>
      <c r="BW283" s="310"/>
    </row>
    <row r="284" spans="1:75" ht="15" customHeight="1" hidden="1">
      <c r="A284" s="59"/>
      <c r="B284" s="59"/>
      <c r="C284" s="59"/>
      <c r="D284" s="712">
        <f t="shared" si="17"/>
        <v>240</v>
      </c>
      <c r="E284" s="713"/>
      <c r="F284" s="714">
        <f t="shared" si="19"/>
      </c>
      <c r="G284" s="714"/>
      <c r="H284" s="714"/>
      <c r="I284" s="715"/>
      <c r="J284" s="716"/>
      <c r="K284" s="716"/>
      <c r="L284" s="716"/>
      <c r="M284" s="716"/>
      <c r="N284" s="717"/>
      <c r="O284" s="718" t="s">
        <v>390</v>
      </c>
      <c r="P284" s="717"/>
      <c r="Q284" s="731" t="s">
        <v>390</v>
      </c>
      <c r="R284" s="731"/>
      <c r="S284" s="732"/>
      <c r="T284" s="733" t="str">
        <f t="shared" si="14"/>
        <v>-</v>
      </c>
      <c r="U284" s="734"/>
      <c r="V284" s="734"/>
      <c r="W284" s="729" t="s">
        <v>664</v>
      </c>
      <c r="X284" s="729"/>
      <c r="Y284" s="729"/>
      <c r="Z284" s="729"/>
      <c r="AA284" s="729"/>
      <c r="AB284" s="729"/>
      <c r="AC284" s="730"/>
      <c r="AD284" s="59"/>
      <c r="AE284" s="59"/>
      <c r="AF284" s="59"/>
      <c r="AG284" s="59"/>
      <c r="AH284" s="59"/>
      <c r="AI284" s="59"/>
      <c r="AJ284" s="59"/>
      <c r="AK284" s="59"/>
      <c r="AL284" s="59"/>
      <c r="AM284" s="59"/>
      <c r="AN284" s="59"/>
      <c r="AO284" s="59"/>
      <c r="AP284" s="59"/>
      <c r="AQ284" s="59"/>
      <c r="AR284" s="59"/>
      <c r="AS284" s="59"/>
      <c r="AT284" s="84"/>
      <c r="AU284" s="310"/>
      <c r="AV284" s="310"/>
      <c r="AW284" s="310"/>
      <c r="AX284" s="310"/>
      <c r="AY284" s="310"/>
      <c r="AZ284" s="310"/>
      <c r="BA284" s="310"/>
      <c r="BB284" s="310"/>
      <c r="BC284" s="310"/>
      <c r="BD284" s="310"/>
      <c r="BE284" s="310"/>
      <c r="BF284" s="310"/>
      <c r="BG284" s="310"/>
      <c r="BH284" s="310"/>
      <c r="BI284" s="310"/>
      <c r="BJ284" s="310"/>
      <c r="BK284" s="310"/>
      <c r="BL284" s="310"/>
      <c r="BM284" s="310"/>
      <c r="BN284" s="310"/>
      <c r="BO284" s="310"/>
      <c r="BP284" s="310"/>
      <c r="BQ284" s="310"/>
      <c r="BR284" s="310"/>
      <c r="BS284" s="310"/>
      <c r="BT284" s="310"/>
      <c r="BU284" s="310"/>
      <c r="BV284" s="310"/>
      <c r="BW284" s="310"/>
    </row>
    <row r="285" spans="1:75" ht="15" customHeight="1" hidden="1">
      <c r="A285" s="59"/>
      <c r="B285" s="59"/>
      <c r="C285" s="59"/>
      <c r="D285" s="712">
        <f t="shared" si="17"/>
        <v>241</v>
      </c>
      <c r="E285" s="713"/>
      <c r="F285" s="714">
        <f t="shared" si="19"/>
      </c>
      <c r="G285" s="714"/>
      <c r="H285" s="714"/>
      <c r="I285" s="715"/>
      <c r="J285" s="716"/>
      <c r="K285" s="716"/>
      <c r="L285" s="716"/>
      <c r="M285" s="716"/>
      <c r="N285" s="717"/>
      <c r="O285" s="718" t="s">
        <v>390</v>
      </c>
      <c r="P285" s="717"/>
      <c r="Q285" s="731" t="s">
        <v>390</v>
      </c>
      <c r="R285" s="731"/>
      <c r="S285" s="732"/>
      <c r="T285" s="733" t="str">
        <f t="shared" si="14"/>
        <v>-</v>
      </c>
      <c r="U285" s="734"/>
      <c r="V285" s="734"/>
      <c r="W285" s="729" t="s">
        <v>664</v>
      </c>
      <c r="X285" s="729"/>
      <c r="Y285" s="729"/>
      <c r="Z285" s="729"/>
      <c r="AA285" s="729"/>
      <c r="AB285" s="729"/>
      <c r="AC285" s="730"/>
      <c r="AD285" s="59"/>
      <c r="AE285" s="59"/>
      <c r="AF285" s="59"/>
      <c r="AG285" s="59"/>
      <c r="AH285" s="59"/>
      <c r="AI285" s="59"/>
      <c r="AJ285" s="59"/>
      <c r="AK285" s="59"/>
      <c r="AL285" s="59"/>
      <c r="AM285" s="59"/>
      <c r="AN285" s="59"/>
      <c r="AO285" s="59"/>
      <c r="AP285" s="59"/>
      <c r="AQ285" s="59"/>
      <c r="AR285" s="59"/>
      <c r="AS285" s="59"/>
      <c r="AT285" s="84"/>
      <c r="AU285" s="310"/>
      <c r="AV285" s="310"/>
      <c r="AW285" s="310"/>
      <c r="AX285" s="310"/>
      <c r="AY285" s="310"/>
      <c r="AZ285" s="310"/>
      <c r="BA285" s="310"/>
      <c r="BB285" s="310"/>
      <c r="BC285" s="310"/>
      <c r="BD285" s="310"/>
      <c r="BE285" s="310"/>
      <c r="BF285" s="310"/>
      <c r="BG285" s="310"/>
      <c r="BH285" s="310"/>
      <c r="BI285" s="310"/>
      <c r="BJ285" s="310"/>
      <c r="BK285" s="310"/>
      <c r="BL285" s="310"/>
      <c r="BM285" s="310"/>
      <c r="BN285" s="310"/>
      <c r="BO285" s="310"/>
      <c r="BP285" s="310"/>
      <c r="BQ285" s="310"/>
      <c r="BR285" s="310"/>
      <c r="BS285" s="310"/>
      <c r="BT285" s="310"/>
      <c r="BU285" s="310"/>
      <c r="BV285" s="310"/>
      <c r="BW285" s="310"/>
    </row>
    <row r="286" spans="1:75" ht="15" customHeight="1" hidden="1">
      <c r="A286" s="59"/>
      <c r="B286" s="59"/>
      <c r="C286" s="59"/>
      <c r="D286" s="712">
        <f t="shared" si="17"/>
        <v>242</v>
      </c>
      <c r="E286" s="713"/>
      <c r="F286" s="714">
        <f t="shared" si="19"/>
      </c>
      <c r="G286" s="714"/>
      <c r="H286" s="714"/>
      <c r="I286" s="715"/>
      <c r="J286" s="716"/>
      <c r="K286" s="716"/>
      <c r="L286" s="716"/>
      <c r="M286" s="716"/>
      <c r="N286" s="717"/>
      <c r="O286" s="718" t="s">
        <v>390</v>
      </c>
      <c r="P286" s="717"/>
      <c r="Q286" s="731" t="s">
        <v>390</v>
      </c>
      <c r="R286" s="731"/>
      <c r="S286" s="732"/>
      <c r="T286" s="733" t="str">
        <f t="shared" si="14"/>
        <v>-</v>
      </c>
      <c r="U286" s="734"/>
      <c r="V286" s="734"/>
      <c r="W286" s="729" t="s">
        <v>664</v>
      </c>
      <c r="X286" s="729"/>
      <c r="Y286" s="729"/>
      <c r="Z286" s="729"/>
      <c r="AA286" s="729"/>
      <c r="AB286" s="729"/>
      <c r="AC286" s="730"/>
      <c r="AD286" s="59"/>
      <c r="AE286" s="59"/>
      <c r="AF286" s="59"/>
      <c r="AG286" s="59"/>
      <c r="AH286" s="59"/>
      <c r="AI286" s="59"/>
      <c r="AJ286" s="59"/>
      <c r="AK286" s="59"/>
      <c r="AL286" s="59"/>
      <c r="AM286" s="59"/>
      <c r="AN286" s="59"/>
      <c r="AO286" s="59"/>
      <c r="AP286" s="59"/>
      <c r="AQ286" s="59"/>
      <c r="AR286" s="59"/>
      <c r="AS286" s="59"/>
      <c r="AT286" s="84"/>
      <c r="AU286" s="310"/>
      <c r="AV286" s="310"/>
      <c r="AW286" s="310"/>
      <c r="AX286" s="310"/>
      <c r="AY286" s="310"/>
      <c r="AZ286" s="310"/>
      <c r="BA286" s="310"/>
      <c r="BB286" s="310"/>
      <c r="BC286" s="310"/>
      <c r="BD286" s="310"/>
      <c r="BE286" s="310"/>
      <c r="BF286" s="310"/>
      <c r="BG286" s="310"/>
      <c r="BH286" s="310"/>
      <c r="BI286" s="310"/>
      <c r="BJ286" s="310"/>
      <c r="BK286" s="310"/>
      <c r="BL286" s="310"/>
      <c r="BM286" s="310"/>
      <c r="BN286" s="310"/>
      <c r="BO286" s="310"/>
      <c r="BP286" s="310"/>
      <c r="BQ286" s="310"/>
      <c r="BR286" s="310"/>
      <c r="BS286" s="310"/>
      <c r="BT286" s="310"/>
      <c r="BU286" s="310"/>
      <c r="BV286" s="310"/>
      <c r="BW286" s="310"/>
    </row>
    <row r="287" spans="1:75" ht="15" customHeight="1" hidden="1">
      <c r="A287" s="59"/>
      <c r="B287" s="59"/>
      <c r="C287" s="59"/>
      <c r="D287" s="712">
        <f t="shared" si="17"/>
        <v>243</v>
      </c>
      <c r="E287" s="713"/>
      <c r="F287" s="714">
        <f t="shared" si="19"/>
      </c>
      <c r="G287" s="714"/>
      <c r="H287" s="714"/>
      <c r="I287" s="715"/>
      <c r="J287" s="716"/>
      <c r="K287" s="716"/>
      <c r="L287" s="716"/>
      <c r="M287" s="716"/>
      <c r="N287" s="717"/>
      <c r="O287" s="718" t="s">
        <v>390</v>
      </c>
      <c r="P287" s="717"/>
      <c r="Q287" s="731" t="s">
        <v>390</v>
      </c>
      <c r="R287" s="731"/>
      <c r="S287" s="732"/>
      <c r="T287" s="733" t="str">
        <f t="shared" si="14"/>
        <v>-</v>
      </c>
      <c r="U287" s="734"/>
      <c r="V287" s="734"/>
      <c r="W287" s="729" t="s">
        <v>664</v>
      </c>
      <c r="X287" s="729"/>
      <c r="Y287" s="729"/>
      <c r="Z287" s="729"/>
      <c r="AA287" s="729"/>
      <c r="AB287" s="729"/>
      <c r="AC287" s="730"/>
      <c r="AD287" s="59"/>
      <c r="AE287" s="59"/>
      <c r="AF287" s="59"/>
      <c r="AG287" s="59"/>
      <c r="AH287" s="59"/>
      <c r="AI287" s="59"/>
      <c r="AJ287" s="59"/>
      <c r="AK287" s="59"/>
      <c r="AL287" s="59"/>
      <c r="AM287" s="59"/>
      <c r="AN287" s="59"/>
      <c r="AO287" s="59"/>
      <c r="AP287" s="59"/>
      <c r="AQ287" s="59"/>
      <c r="AR287" s="59"/>
      <c r="AS287" s="59"/>
      <c r="AT287" s="84"/>
      <c r="AU287" s="310"/>
      <c r="AV287" s="310"/>
      <c r="AW287" s="310"/>
      <c r="AX287" s="310"/>
      <c r="AY287" s="310"/>
      <c r="AZ287" s="310"/>
      <c r="BA287" s="310"/>
      <c r="BB287" s="310"/>
      <c r="BC287" s="310"/>
      <c r="BD287" s="310"/>
      <c r="BE287" s="310"/>
      <c r="BF287" s="310"/>
      <c r="BG287" s="310"/>
      <c r="BH287" s="310"/>
      <c r="BI287" s="310"/>
      <c r="BJ287" s="310"/>
      <c r="BK287" s="310"/>
      <c r="BL287" s="310"/>
      <c r="BM287" s="310"/>
      <c r="BN287" s="310"/>
      <c r="BO287" s="310"/>
      <c r="BP287" s="310"/>
      <c r="BQ287" s="310"/>
      <c r="BR287" s="310"/>
      <c r="BS287" s="310"/>
      <c r="BT287" s="310"/>
      <c r="BU287" s="310"/>
      <c r="BV287" s="310"/>
      <c r="BW287" s="310"/>
    </row>
    <row r="288" spans="1:75" ht="15" customHeight="1" hidden="1">
      <c r="A288" s="59"/>
      <c r="B288" s="59"/>
      <c r="C288" s="59"/>
      <c r="D288" s="712">
        <f t="shared" si="17"/>
        <v>244</v>
      </c>
      <c r="E288" s="713"/>
      <c r="F288" s="714">
        <f aca="true" t="shared" si="20" ref="F288:F294">IF(I288="","",IF(O288="-","【※選択】",IF(Q288="-","【※選択】","【入力済】")))</f>
      </c>
      <c r="G288" s="714"/>
      <c r="H288" s="714"/>
      <c r="I288" s="715"/>
      <c r="J288" s="716"/>
      <c r="K288" s="716"/>
      <c r="L288" s="716"/>
      <c r="M288" s="716"/>
      <c r="N288" s="717"/>
      <c r="O288" s="718" t="s">
        <v>390</v>
      </c>
      <c r="P288" s="717"/>
      <c r="Q288" s="731" t="s">
        <v>390</v>
      </c>
      <c r="R288" s="731"/>
      <c r="S288" s="732"/>
      <c r="T288" s="733" t="str">
        <f t="shared" si="14"/>
        <v>-</v>
      </c>
      <c r="U288" s="734"/>
      <c r="V288" s="734"/>
      <c r="W288" s="729" t="s">
        <v>664</v>
      </c>
      <c r="X288" s="729"/>
      <c r="Y288" s="729"/>
      <c r="Z288" s="729"/>
      <c r="AA288" s="729"/>
      <c r="AB288" s="729"/>
      <c r="AC288" s="730"/>
      <c r="AD288" s="59"/>
      <c r="AE288" s="59"/>
      <c r="AF288" s="59"/>
      <c r="AG288" s="59"/>
      <c r="AH288" s="59"/>
      <c r="AI288" s="59"/>
      <c r="AJ288" s="59"/>
      <c r="AK288" s="59"/>
      <c r="AL288" s="59"/>
      <c r="AM288" s="59"/>
      <c r="AN288" s="59"/>
      <c r="AO288" s="59"/>
      <c r="AP288" s="59"/>
      <c r="AQ288" s="59"/>
      <c r="AR288" s="59"/>
      <c r="AS288" s="59"/>
      <c r="AT288" s="84"/>
      <c r="AU288" s="310"/>
      <c r="AV288" s="310"/>
      <c r="AW288" s="310"/>
      <c r="AX288" s="310"/>
      <c r="AY288" s="310"/>
      <c r="AZ288" s="310"/>
      <c r="BA288" s="310"/>
      <c r="BB288" s="310"/>
      <c r="BC288" s="310"/>
      <c r="BD288" s="310"/>
      <c r="BE288" s="310"/>
      <c r="BF288" s="310"/>
      <c r="BG288" s="310"/>
      <c r="BH288" s="310"/>
      <c r="BI288" s="310"/>
      <c r="BJ288" s="310"/>
      <c r="BK288" s="310"/>
      <c r="BL288" s="310"/>
      <c r="BM288" s="310"/>
      <c r="BN288" s="310"/>
      <c r="BO288" s="310"/>
      <c r="BP288" s="310"/>
      <c r="BQ288" s="310"/>
      <c r="BR288" s="310"/>
      <c r="BS288" s="310"/>
      <c r="BT288" s="310"/>
      <c r="BU288" s="310"/>
      <c r="BV288" s="310"/>
      <c r="BW288" s="310"/>
    </row>
    <row r="289" spans="1:75" ht="15" customHeight="1" hidden="1">
      <c r="A289" s="59"/>
      <c r="B289" s="59"/>
      <c r="C289" s="59"/>
      <c r="D289" s="712">
        <f t="shared" si="17"/>
        <v>245</v>
      </c>
      <c r="E289" s="713"/>
      <c r="F289" s="714">
        <f t="shared" si="20"/>
      </c>
      <c r="G289" s="714"/>
      <c r="H289" s="714"/>
      <c r="I289" s="715"/>
      <c r="J289" s="716"/>
      <c r="K289" s="716"/>
      <c r="L289" s="716"/>
      <c r="M289" s="716"/>
      <c r="N289" s="717"/>
      <c r="O289" s="718" t="s">
        <v>390</v>
      </c>
      <c r="P289" s="717"/>
      <c r="Q289" s="731" t="s">
        <v>390</v>
      </c>
      <c r="R289" s="731"/>
      <c r="S289" s="732"/>
      <c r="T289" s="733" t="str">
        <f aca="true" t="shared" si="21" ref="T289:T294">IF(I289="","-",IF($L$41="選択をして掲載する",IF(W289="－","【※選択】","【入力済】"),"【入力済】"))</f>
        <v>-</v>
      </c>
      <c r="U289" s="734"/>
      <c r="V289" s="734"/>
      <c r="W289" s="729" t="s">
        <v>664</v>
      </c>
      <c r="X289" s="729"/>
      <c r="Y289" s="729"/>
      <c r="Z289" s="729"/>
      <c r="AA289" s="729"/>
      <c r="AB289" s="729"/>
      <c r="AC289" s="730"/>
      <c r="AD289" s="59"/>
      <c r="AE289" s="59"/>
      <c r="AF289" s="59"/>
      <c r="AG289" s="59"/>
      <c r="AH289" s="59"/>
      <c r="AI289" s="59"/>
      <c r="AJ289" s="59"/>
      <c r="AK289" s="59"/>
      <c r="AL289" s="59"/>
      <c r="AM289" s="59"/>
      <c r="AN289" s="59"/>
      <c r="AO289" s="59"/>
      <c r="AP289" s="59"/>
      <c r="AQ289" s="59"/>
      <c r="AR289" s="59"/>
      <c r="AS289" s="59"/>
      <c r="AT289" s="84"/>
      <c r="AU289" s="310"/>
      <c r="AV289" s="310"/>
      <c r="AW289" s="310"/>
      <c r="AX289" s="310"/>
      <c r="AY289" s="310"/>
      <c r="AZ289" s="310"/>
      <c r="BA289" s="310"/>
      <c r="BB289" s="310"/>
      <c r="BC289" s="310"/>
      <c r="BD289" s="310"/>
      <c r="BE289" s="310"/>
      <c r="BF289" s="310"/>
      <c r="BG289" s="310"/>
      <c r="BH289" s="310"/>
      <c r="BI289" s="310"/>
      <c r="BJ289" s="310"/>
      <c r="BK289" s="310"/>
      <c r="BL289" s="310"/>
      <c r="BM289" s="310"/>
      <c r="BN289" s="310"/>
      <c r="BO289" s="310"/>
      <c r="BP289" s="310"/>
      <c r="BQ289" s="310"/>
      <c r="BR289" s="310"/>
      <c r="BS289" s="310"/>
      <c r="BT289" s="310"/>
      <c r="BU289" s="310"/>
      <c r="BV289" s="310"/>
      <c r="BW289" s="310"/>
    </row>
    <row r="290" spans="1:75" ht="15" customHeight="1" hidden="1">
      <c r="A290" s="59"/>
      <c r="B290" s="59"/>
      <c r="C290" s="59"/>
      <c r="D290" s="712">
        <f t="shared" si="17"/>
        <v>246</v>
      </c>
      <c r="E290" s="713"/>
      <c r="F290" s="714">
        <f t="shared" si="20"/>
      </c>
      <c r="G290" s="714"/>
      <c r="H290" s="714"/>
      <c r="I290" s="715"/>
      <c r="J290" s="716"/>
      <c r="K290" s="716"/>
      <c r="L290" s="716"/>
      <c r="M290" s="716"/>
      <c r="N290" s="717"/>
      <c r="O290" s="718" t="s">
        <v>390</v>
      </c>
      <c r="P290" s="717"/>
      <c r="Q290" s="731" t="s">
        <v>390</v>
      </c>
      <c r="R290" s="731"/>
      <c r="S290" s="732"/>
      <c r="T290" s="733" t="str">
        <f t="shared" si="21"/>
        <v>-</v>
      </c>
      <c r="U290" s="734"/>
      <c r="V290" s="734"/>
      <c r="W290" s="729" t="s">
        <v>664</v>
      </c>
      <c r="X290" s="729"/>
      <c r="Y290" s="729"/>
      <c r="Z290" s="729"/>
      <c r="AA290" s="729"/>
      <c r="AB290" s="729"/>
      <c r="AC290" s="730"/>
      <c r="AD290" s="59"/>
      <c r="AE290" s="59"/>
      <c r="AF290" s="59"/>
      <c r="AG290" s="59"/>
      <c r="AH290" s="59"/>
      <c r="AI290" s="59"/>
      <c r="AJ290" s="59"/>
      <c r="AK290" s="59"/>
      <c r="AL290" s="59"/>
      <c r="AM290" s="59"/>
      <c r="AN290" s="59"/>
      <c r="AO290" s="59"/>
      <c r="AP290" s="59"/>
      <c r="AQ290" s="59"/>
      <c r="AR290" s="59"/>
      <c r="AS290" s="59"/>
      <c r="AT290" s="84"/>
      <c r="AU290" s="310"/>
      <c r="AV290" s="310"/>
      <c r="AW290" s="310"/>
      <c r="AX290" s="310"/>
      <c r="AY290" s="310"/>
      <c r="AZ290" s="310"/>
      <c r="BA290" s="310"/>
      <c r="BB290" s="310"/>
      <c r="BC290" s="310"/>
      <c r="BD290" s="310"/>
      <c r="BE290" s="310"/>
      <c r="BF290" s="310"/>
      <c r="BG290" s="310"/>
      <c r="BH290" s="310"/>
      <c r="BI290" s="310"/>
      <c r="BJ290" s="310"/>
      <c r="BK290" s="310"/>
      <c r="BL290" s="310"/>
      <c r="BM290" s="310"/>
      <c r="BN290" s="310"/>
      <c r="BO290" s="310"/>
      <c r="BP290" s="310"/>
      <c r="BQ290" s="310"/>
      <c r="BR290" s="310"/>
      <c r="BS290" s="310"/>
      <c r="BT290" s="310"/>
      <c r="BU290" s="310"/>
      <c r="BV290" s="310"/>
      <c r="BW290" s="310"/>
    </row>
    <row r="291" spans="1:75" ht="15" customHeight="1" hidden="1">
      <c r="A291" s="59"/>
      <c r="B291" s="59"/>
      <c r="C291" s="59"/>
      <c r="D291" s="712">
        <f t="shared" si="17"/>
        <v>247</v>
      </c>
      <c r="E291" s="713"/>
      <c r="F291" s="714">
        <f t="shared" si="20"/>
      </c>
      <c r="G291" s="714"/>
      <c r="H291" s="714"/>
      <c r="I291" s="715"/>
      <c r="J291" s="716"/>
      <c r="K291" s="716"/>
      <c r="L291" s="716"/>
      <c r="M291" s="716"/>
      <c r="N291" s="717"/>
      <c r="O291" s="718" t="s">
        <v>390</v>
      </c>
      <c r="P291" s="717"/>
      <c r="Q291" s="731" t="s">
        <v>390</v>
      </c>
      <c r="R291" s="731"/>
      <c r="S291" s="732"/>
      <c r="T291" s="733" t="str">
        <f t="shared" si="21"/>
        <v>-</v>
      </c>
      <c r="U291" s="734"/>
      <c r="V291" s="734"/>
      <c r="W291" s="729" t="s">
        <v>664</v>
      </c>
      <c r="X291" s="729"/>
      <c r="Y291" s="729"/>
      <c r="Z291" s="729"/>
      <c r="AA291" s="729"/>
      <c r="AB291" s="729"/>
      <c r="AC291" s="730"/>
      <c r="AD291" s="59"/>
      <c r="AE291" s="59"/>
      <c r="AF291" s="59"/>
      <c r="AG291" s="59"/>
      <c r="AH291" s="59"/>
      <c r="AI291" s="59"/>
      <c r="AJ291" s="59"/>
      <c r="AK291" s="59"/>
      <c r="AL291" s="59"/>
      <c r="AM291" s="59"/>
      <c r="AN291" s="59"/>
      <c r="AO291" s="59"/>
      <c r="AP291" s="59"/>
      <c r="AQ291" s="59"/>
      <c r="AR291" s="59"/>
      <c r="AS291" s="59"/>
      <c r="AT291" s="84"/>
      <c r="AU291" s="310"/>
      <c r="AV291" s="310"/>
      <c r="AW291" s="310"/>
      <c r="AX291" s="310"/>
      <c r="AY291" s="310"/>
      <c r="AZ291" s="310"/>
      <c r="BA291" s="310"/>
      <c r="BB291" s="310"/>
      <c r="BC291" s="310"/>
      <c r="BD291" s="310"/>
      <c r="BE291" s="310"/>
      <c r="BF291" s="310"/>
      <c r="BG291" s="310"/>
      <c r="BH291" s="310"/>
      <c r="BI291" s="310"/>
      <c r="BJ291" s="310"/>
      <c r="BK291" s="310"/>
      <c r="BL291" s="310"/>
      <c r="BM291" s="310"/>
      <c r="BN291" s="310"/>
      <c r="BO291" s="310"/>
      <c r="BP291" s="310"/>
      <c r="BQ291" s="310"/>
      <c r="BR291" s="310"/>
      <c r="BS291" s="310"/>
      <c r="BT291" s="310"/>
      <c r="BU291" s="310"/>
      <c r="BV291" s="310"/>
      <c r="BW291" s="310"/>
    </row>
    <row r="292" spans="1:75" ht="15" customHeight="1" hidden="1">
      <c r="A292" s="59"/>
      <c r="B292" s="59"/>
      <c r="C292" s="59"/>
      <c r="D292" s="712">
        <f t="shared" si="17"/>
        <v>248</v>
      </c>
      <c r="E292" s="713"/>
      <c r="F292" s="714">
        <f t="shared" si="20"/>
      </c>
      <c r="G292" s="714"/>
      <c r="H292" s="714"/>
      <c r="I292" s="715"/>
      <c r="J292" s="716"/>
      <c r="K292" s="716"/>
      <c r="L292" s="716"/>
      <c r="M292" s="716"/>
      <c r="N292" s="717"/>
      <c r="O292" s="718" t="s">
        <v>390</v>
      </c>
      <c r="P292" s="717"/>
      <c r="Q292" s="731" t="s">
        <v>390</v>
      </c>
      <c r="R292" s="731"/>
      <c r="S292" s="732"/>
      <c r="T292" s="733" t="str">
        <f t="shared" si="21"/>
        <v>-</v>
      </c>
      <c r="U292" s="734"/>
      <c r="V292" s="734"/>
      <c r="W292" s="729" t="s">
        <v>664</v>
      </c>
      <c r="X292" s="729"/>
      <c r="Y292" s="729"/>
      <c r="Z292" s="729"/>
      <c r="AA292" s="729"/>
      <c r="AB292" s="729"/>
      <c r="AC292" s="730"/>
      <c r="AD292" s="59"/>
      <c r="AE292" s="59"/>
      <c r="AF292" s="59"/>
      <c r="AG292" s="59"/>
      <c r="AH292" s="59"/>
      <c r="AI292" s="59"/>
      <c r="AJ292" s="59"/>
      <c r="AK292" s="59"/>
      <c r="AL292" s="59"/>
      <c r="AM292" s="59"/>
      <c r="AN292" s="59"/>
      <c r="AO292" s="59"/>
      <c r="AP292" s="59"/>
      <c r="AQ292" s="59"/>
      <c r="AR292" s="59"/>
      <c r="AS292" s="59"/>
      <c r="AT292" s="84"/>
      <c r="AU292" s="310"/>
      <c r="AV292" s="310"/>
      <c r="AW292" s="310"/>
      <c r="AX292" s="310"/>
      <c r="AY292" s="310"/>
      <c r="AZ292" s="310"/>
      <c r="BA292" s="310"/>
      <c r="BB292" s="310"/>
      <c r="BC292" s="310"/>
      <c r="BD292" s="310"/>
      <c r="BE292" s="310"/>
      <c r="BF292" s="310"/>
      <c r="BG292" s="310"/>
      <c r="BH292" s="310"/>
      <c r="BI292" s="310"/>
      <c r="BJ292" s="310"/>
      <c r="BK292" s="310"/>
      <c r="BL292" s="310"/>
      <c r="BM292" s="310"/>
      <c r="BN292" s="310"/>
      <c r="BO292" s="310"/>
      <c r="BP292" s="310"/>
      <c r="BQ292" s="310"/>
      <c r="BR292" s="310"/>
      <c r="BS292" s="310"/>
      <c r="BT292" s="310"/>
      <c r="BU292" s="310"/>
      <c r="BV292" s="310"/>
      <c r="BW292" s="310"/>
    </row>
    <row r="293" spans="1:75" ht="15" customHeight="1" hidden="1">
      <c r="A293" s="59"/>
      <c r="B293" s="59"/>
      <c r="C293" s="59"/>
      <c r="D293" s="712">
        <f t="shared" si="17"/>
        <v>249</v>
      </c>
      <c r="E293" s="713"/>
      <c r="F293" s="714">
        <f t="shared" si="20"/>
      </c>
      <c r="G293" s="714"/>
      <c r="H293" s="714"/>
      <c r="I293" s="715"/>
      <c r="J293" s="716"/>
      <c r="K293" s="716"/>
      <c r="L293" s="716"/>
      <c r="M293" s="716"/>
      <c r="N293" s="717"/>
      <c r="O293" s="718" t="s">
        <v>390</v>
      </c>
      <c r="P293" s="717"/>
      <c r="Q293" s="731" t="s">
        <v>390</v>
      </c>
      <c r="R293" s="731"/>
      <c r="S293" s="732"/>
      <c r="T293" s="733" t="str">
        <f t="shared" si="21"/>
        <v>-</v>
      </c>
      <c r="U293" s="734"/>
      <c r="V293" s="734"/>
      <c r="W293" s="720" t="s">
        <v>664</v>
      </c>
      <c r="X293" s="721"/>
      <c r="Y293" s="721"/>
      <c r="Z293" s="721"/>
      <c r="AA293" s="721"/>
      <c r="AB293" s="721"/>
      <c r="AC293" s="722"/>
      <c r="AD293" s="59"/>
      <c r="AE293" s="59"/>
      <c r="AF293" s="59"/>
      <c r="AG293" s="59"/>
      <c r="AH293" s="59"/>
      <c r="AI293" s="59"/>
      <c r="AJ293" s="59"/>
      <c r="AK293" s="59"/>
      <c r="AL293" s="59"/>
      <c r="AM293" s="59"/>
      <c r="AN293" s="59"/>
      <c r="AO293" s="59"/>
      <c r="AP293" s="59"/>
      <c r="AQ293" s="59"/>
      <c r="AR293" s="59"/>
      <c r="AS293" s="59"/>
      <c r="AT293" s="84"/>
      <c r="AU293" s="310"/>
      <c r="AV293" s="310"/>
      <c r="AW293" s="310"/>
      <c r="AX293" s="310"/>
      <c r="AY293" s="310"/>
      <c r="AZ293" s="310"/>
      <c r="BA293" s="310"/>
      <c r="BB293" s="310"/>
      <c r="BC293" s="310"/>
      <c r="BD293" s="310"/>
      <c r="BE293" s="310"/>
      <c r="BF293" s="310"/>
      <c r="BG293" s="310"/>
      <c r="BH293" s="310"/>
      <c r="BI293" s="310"/>
      <c r="BJ293" s="310"/>
      <c r="BK293" s="310"/>
      <c r="BL293" s="310"/>
      <c r="BM293" s="310"/>
      <c r="BN293" s="310"/>
      <c r="BO293" s="310"/>
      <c r="BP293" s="310"/>
      <c r="BQ293" s="310"/>
      <c r="BR293" s="310"/>
      <c r="BS293" s="310"/>
      <c r="BT293" s="310"/>
      <c r="BU293" s="310"/>
      <c r="BV293" s="310"/>
      <c r="BW293" s="310"/>
    </row>
    <row r="294" spans="1:75" ht="15" customHeight="1" hidden="1" thickBot="1">
      <c r="A294" s="59"/>
      <c r="B294" s="59"/>
      <c r="C294" s="59"/>
      <c r="D294" s="704">
        <f t="shared" si="17"/>
        <v>250</v>
      </c>
      <c r="E294" s="705"/>
      <c r="F294" s="706">
        <f t="shared" si="20"/>
      </c>
      <c r="G294" s="706"/>
      <c r="H294" s="706"/>
      <c r="I294" s="707"/>
      <c r="J294" s="708"/>
      <c r="K294" s="708"/>
      <c r="L294" s="708"/>
      <c r="M294" s="708"/>
      <c r="N294" s="709"/>
      <c r="O294" s="723" t="s">
        <v>390</v>
      </c>
      <c r="P294" s="709"/>
      <c r="Q294" s="702" t="s">
        <v>390</v>
      </c>
      <c r="R294" s="702"/>
      <c r="S294" s="703"/>
      <c r="T294" s="724" t="str">
        <f t="shared" si="21"/>
        <v>-</v>
      </c>
      <c r="U294" s="725"/>
      <c r="V294" s="725"/>
      <c r="W294" s="726" t="s">
        <v>664</v>
      </c>
      <c r="X294" s="727"/>
      <c r="Y294" s="727"/>
      <c r="Z294" s="727"/>
      <c r="AA294" s="727"/>
      <c r="AB294" s="727"/>
      <c r="AC294" s="728"/>
      <c r="AD294" s="59"/>
      <c r="AE294" s="59"/>
      <c r="AF294" s="59"/>
      <c r="AG294" s="59"/>
      <c r="AH294" s="59"/>
      <c r="AI294" s="59"/>
      <c r="AJ294" s="59"/>
      <c r="AK294" s="59"/>
      <c r="AL294" s="59"/>
      <c r="AM294" s="59"/>
      <c r="AN294" s="59"/>
      <c r="AO294" s="59"/>
      <c r="AP294" s="59"/>
      <c r="AQ294" s="59"/>
      <c r="AR294" s="59"/>
      <c r="AS294" s="59"/>
      <c r="AT294" s="84"/>
      <c r="AU294" s="310"/>
      <c r="AV294" s="310"/>
      <c r="AW294" s="310"/>
      <c r="AX294" s="310"/>
      <c r="AY294" s="310"/>
      <c r="AZ294" s="310"/>
      <c r="BA294" s="310"/>
      <c r="BB294" s="310"/>
      <c r="BC294" s="310"/>
      <c r="BD294" s="310"/>
      <c r="BE294" s="310"/>
      <c r="BF294" s="310"/>
      <c r="BG294" s="310"/>
      <c r="BH294" s="310"/>
      <c r="BI294" s="310"/>
      <c r="BJ294" s="310"/>
      <c r="BK294" s="310"/>
      <c r="BL294" s="310"/>
      <c r="BM294" s="310"/>
      <c r="BN294" s="310"/>
      <c r="BO294" s="310"/>
      <c r="BP294" s="310"/>
      <c r="BQ294" s="310"/>
      <c r="BR294" s="310"/>
      <c r="BS294" s="310"/>
      <c r="BT294" s="310"/>
      <c r="BU294" s="310"/>
      <c r="BV294" s="310"/>
      <c r="BW294" s="310"/>
    </row>
    <row r="295" spans="1:45" ht="15" customHeight="1" thickBo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row>
    <row r="296" spans="1:46" ht="19.5" customHeight="1" thickBot="1">
      <c r="A296" s="10"/>
      <c r="B296" s="11" t="s">
        <v>538</v>
      </c>
      <c r="C296" s="12"/>
      <c r="D296" s="12"/>
      <c r="E296" s="15"/>
      <c r="F296" s="10"/>
      <c r="G296" s="700">
        <f>COUNTA(I45:I294)</f>
        <v>0</v>
      </c>
      <c r="H296" s="701"/>
      <c r="I296" s="701"/>
      <c r="J296" s="701"/>
      <c r="K296" s="64" t="s">
        <v>539</v>
      </c>
      <c r="L296" s="10"/>
      <c r="M296" s="12"/>
      <c r="N296" s="10"/>
      <c r="O296" s="10"/>
      <c r="P296" s="10"/>
      <c r="Q296" s="10"/>
      <c r="R296" s="10"/>
      <c r="S296" s="10"/>
      <c r="T296" s="10"/>
      <c r="U296" s="10"/>
      <c r="V296" s="10"/>
      <c r="W296" s="10"/>
      <c r="X296" s="10"/>
      <c r="Y296" s="10"/>
      <c r="Z296" s="10"/>
      <c r="AA296" s="10"/>
      <c r="AB296" s="10"/>
      <c r="AC296" s="801" t="s">
        <v>669</v>
      </c>
      <c r="AD296" s="801"/>
      <c r="AE296" s="801"/>
      <c r="AF296" s="801"/>
      <c r="AG296" s="801"/>
      <c r="AH296" s="801"/>
      <c r="AI296" s="801"/>
      <c r="AJ296" s="801"/>
      <c r="AK296" s="801"/>
      <c r="AL296" s="801"/>
      <c r="AM296" s="801"/>
      <c r="AN296" s="801"/>
      <c r="AO296" s="801"/>
      <c r="AP296" s="801"/>
      <c r="AQ296" s="801"/>
      <c r="AR296" s="801"/>
      <c r="AS296" s="801"/>
      <c r="AT296" s="96"/>
    </row>
    <row r="297" spans="1:46" ht="15" customHeight="1">
      <c r="A297" s="10"/>
      <c r="B297" s="11"/>
      <c r="C297" s="12"/>
      <c r="D297" s="12"/>
      <c r="E297" s="18"/>
      <c r="F297" s="10"/>
      <c r="G297" s="19" t="s">
        <v>540</v>
      </c>
      <c r="H297" s="20"/>
      <c r="I297" s="20"/>
      <c r="J297" s="20"/>
      <c r="K297" s="17"/>
      <c r="L297" s="16"/>
      <c r="M297" s="12"/>
      <c r="N297" s="10"/>
      <c r="O297" s="10"/>
      <c r="P297" s="10"/>
      <c r="Q297" s="10"/>
      <c r="R297" s="10"/>
      <c r="S297" s="10"/>
      <c r="T297" s="10"/>
      <c r="U297" s="10"/>
      <c r="V297" s="10"/>
      <c r="W297" s="10"/>
      <c r="X297" s="10"/>
      <c r="Y297" s="10"/>
      <c r="Z297" s="10"/>
      <c r="AA297" s="10"/>
      <c r="AB297" s="10"/>
      <c r="AC297" s="719"/>
      <c r="AD297" s="719"/>
      <c r="AE297" s="719" t="s">
        <v>541</v>
      </c>
      <c r="AF297" s="719"/>
      <c r="AG297" s="719"/>
      <c r="AH297" s="719"/>
      <c r="AI297" s="719" t="s">
        <v>427</v>
      </c>
      <c r="AJ297" s="719"/>
      <c r="AK297" s="719"/>
      <c r="AL297" s="719"/>
      <c r="AM297" s="719"/>
      <c r="AN297" s="795" t="s">
        <v>152</v>
      </c>
      <c r="AO297" s="796"/>
      <c r="AP297" s="796"/>
      <c r="AQ297" s="796"/>
      <c r="AR297" s="797"/>
      <c r="AS297" s="119"/>
      <c r="AT297" s="97"/>
    </row>
    <row r="298" spans="1:46" ht="15" customHeight="1">
      <c r="A298" s="10"/>
      <c r="B298" s="12"/>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719"/>
      <c r="AD298" s="719"/>
      <c r="AE298" s="719"/>
      <c r="AF298" s="719"/>
      <c r="AG298" s="719"/>
      <c r="AH298" s="719"/>
      <c r="AI298" s="719"/>
      <c r="AJ298" s="719"/>
      <c r="AK298" s="719"/>
      <c r="AL298" s="719"/>
      <c r="AM298" s="719"/>
      <c r="AN298" s="798"/>
      <c r="AO298" s="799"/>
      <c r="AP298" s="799"/>
      <c r="AQ298" s="799"/>
      <c r="AR298" s="800"/>
      <c r="AS298" s="119"/>
      <c r="AT298" s="97"/>
    </row>
    <row r="299" spans="1:46" ht="15" customHeight="1" thickBot="1">
      <c r="A299" s="10"/>
      <c r="B299" s="114" t="s">
        <v>308</v>
      </c>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794" t="s">
        <v>542</v>
      </c>
      <c r="AD299" s="794"/>
      <c r="AE299" s="792" t="s">
        <v>543</v>
      </c>
      <c r="AF299" s="792"/>
      <c r="AG299" s="792"/>
      <c r="AH299" s="792"/>
      <c r="AI299" s="719" t="s">
        <v>543</v>
      </c>
      <c r="AJ299" s="719"/>
      <c r="AK299" s="719"/>
      <c r="AL299" s="719"/>
      <c r="AM299" s="719"/>
      <c r="AN299" s="719" t="s">
        <v>543</v>
      </c>
      <c r="AO299" s="719"/>
      <c r="AP299" s="719"/>
      <c r="AQ299" s="719"/>
      <c r="AR299" s="719"/>
      <c r="AS299" s="120"/>
      <c r="AT299" s="98"/>
    </row>
    <row r="300" spans="1:46" ht="19.5" customHeight="1" thickBot="1" thickTop="1">
      <c r="A300" s="10"/>
      <c r="B300" s="489"/>
      <c r="C300" s="489"/>
      <c r="D300" s="489"/>
      <c r="E300" s="489"/>
      <c r="F300" s="490" t="str">
        <f>IF(I300="※リストから選択して下さい","【※選択】","【入力済】")</f>
        <v>【※選択】</v>
      </c>
      <c r="G300" s="490"/>
      <c r="H300" s="490"/>
      <c r="I300" s="710" t="s">
        <v>379</v>
      </c>
      <c r="J300" s="711"/>
      <c r="K300" s="711"/>
      <c r="L300" s="711"/>
      <c r="M300" s="711"/>
      <c r="N300" s="711"/>
      <c r="O300" s="21" t="s">
        <v>539</v>
      </c>
      <c r="P300" s="52" t="s">
        <v>670</v>
      </c>
      <c r="Q300" s="52"/>
      <c r="R300" s="10"/>
      <c r="S300" s="10"/>
      <c r="T300" s="10"/>
      <c r="U300" s="10"/>
      <c r="V300" s="10"/>
      <c r="W300" s="10"/>
      <c r="X300" s="10"/>
      <c r="Y300" s="10"/>
      <c r="Z300" s="10"/>
      <c r="AA300" s="10"/>
      <c r="AB300" s="10"/>
      <c r="AC300" s="794"/>
      <c r="AD300" s="794"/>
      <c r="AE300" s="792"/>
      <c r="AF300" s="792"/>
      <c r="AG300" s="792"/>
      <c r="AH300" s="792"/>
      <c r="AI300" s="719"/>
      <c r="AJ300" s="719"/>
      <c r="AK300" s="719"/>
      <c r="AL300" s="719"/>
      <c r="AM300" s="719"/>
      <c r="AN300" s="719"/>
      <c r="AO300" s="719"/>
      <c r="AP300" s="719"/>
      <c r="AQ300" s="719"/>
      <c r="AR300" s="719"/>
      <c r="AS300" s="120"/>
      <c r="AT300"/>
    </row>
    <row r="301" spans="1:46" ht="4.5" customHeight="1" thickTop="1">
      <c r="A301" s="10"/>
      <c r="B301" s="13"/>
      <c r="C301" s="13"/>
      <c r="D301" s="13"/>
      <c r="E301" s="60"/>
      <c r="F301" s="57"/>
      <c r="G301" s="57"/>
      <c r="H301" s="57"/>
      <c r="I301" s="61"/>
      <c r="J301" s="61"/>
      <c r="K301" s="61"/>
      <c r="L301" s="61"/>
      <c r="M301" s="61"/>
      <c r="N301" s="61"/>
      <c r="O301" s="62"/>
      <c r="P301" s="59"/>
      <c r="Q301" s="59"/>
      <c r="R301" s="59"/>
      <c r="S301" s="59"/>
      <c r="T301" s="59"/>
      <c r="U301" s="59"/>
      <c r="V301" s="59"/>
      <c r="W301" s="59"/>
      <c r="X301" s="10"/>
      <c r="Y301" s="10"/>
      <c r="Z301" s="10"/>
      <c r="AA301" s="10"/>
      <c r="AB301" s="10"/>
      <c r="AC301" s="793" t="s">
        <v>671</v>
      </c>
      <c r="AD301" s="793"/>
      <c r="AE301" s="792" t="s">
        <v>672</v>
      </c>
      <c r="AF301" s="792"/>
      <c r="AG301" s="792"/>
      <c r="AH301" s="792"/>
      <c r="AI301" s="792" t="s">
        <v>672</v>
      </c>
      <c r="AJ301" s="792"/>
      <c r="AK301" s="792"/>
      <c r="AL301" s="792"/>
      <c r="AM301" s="792"/>
      <c r="AN301" s="792" t="s">
        <v>1083</v>
      </c>
      <c r="AO301" s="792"/>
      <c r="AP301" s="792"/>
      <c r="AQ301" s="792"/>
      <c r="AR301" s="792"/>
      <c r="AS301" s="120"/>
      <c r="AT301"/>
    </row>
    <row r="302" spans="1:46" ht="13.5">
      <c r="A302" s="10"/>
      <c r="B302" s="13"/>
      <c r="C302" s="13"/>
      <c r="D302" s="13"/>
      <c r="E302" s="752"/>
      <c r="F302" s="752"/>
      <c r="G302" s="752"/>
      <c r="H302" s="752"/>
      <c r="I302" s="63" t="s">
        <v>544</v>
      </c>
      <c r="J302" s="63"/>
      <c r="K302" s="63"/>
      <c r="L302" s="63"/>
      <c r="M302" s="63"/>
      <c r="N302" s="63"/>
      <c r="O302" s="63"/>
      <c r="P302" s="59"/>
      <c r="Q302" s="59"/>
      <c r="R302" s="59"/>
      <c r="S302" s="59"/>
      <c r="T302" s="59"/>
      <c r="U302" s="59"/>
      <c r="V302" s="59"/>
      <c r="W302" s="59"/>
      <c r="X302" s="10"/>
      <c r="Y302" s="10"/>
      <c r="Z302" s="10"/>
      <c r="AA302" s="10"/>
      <c r="AB302" s="10"/>
      <c r="AC302" s="793"/>
      <c r="AD302" s="793"/>
      <c r="AE302" s="792"/>
      <c r="AF302" s="792"/>
      <c r="AG302" s="792"/>
      <c r="AH302" s="792"/>
      <c r="AI302" s="792"/>
      <c r="AJ302" s="792"/>
      <c r="AK302" s="792"/>
      <c r="AL302" s="792"/>
      <c r="AM302" s="792"/>
      <c r="AN302" s="792"/>
      <c r="AO302" s="792"/>
      <c r="AP302" s="792"/>
      <c r="AQ302" s="792"/>
      <c r="AR302" s="792"/>
      <c r="AS302" s="120"/>
      <c r="AT302"/>
    </row>
    <row r="303" spans="1:62" ht="13.5">
      <c r="A303" s="10"/>
      <c r="B303" s="10"/>
      <c r="C303" s="10"/>
      <c r="D303" s="10"/>
      <c r="E303" s="10">
        <v>1</v>
      </c>
      <c r="F303" s="490" t="str">
        <f aca="true" t="shared" si="22" ref="F303:F312">IF($I$300="※リストから選択して下さい","-",IF($I$300&lt;E303,"入力不要",IF(I303="","【※入力】","【入力済】")))</f>
        <v>-</v>
      </c>
      <c r="G303" s="490"/>
      <c r="H303" s="490"/>
      <c r="I303" s="514"/>
      <c r="J303" s="515"/>
      <c r="K303" s="515"/>
      <c r="L303" s="515"/>
      <c r="M303" s="515"/>
      <c r="N303" s="515"/>
      <c r="O303" s="516"/>
      <c r="P303" s="10"/>
      <c r="Q303" s="10"/>
      <c r="R303" s="10"/>
      <c r="S303" s="10"/>
      <c r="T303" s="10"/>
      <c r="U303" s="10"/>
      <c r="V303" s="10"/>
      <c r="W303" s="10"/>
      <c r="X303" s="10"/>
      <c r="Y303" s="10"/>
      <c r="Z303" s="10"/>
      <c r="AA303" s="10"/>
      <c r="AB303" s="10"/>
      <c r="AC303" s="793"/>
      <c r="AD303" s="793"/>
      <c r="AE303" s="792"/>
      <c r="AF303" s="792"/>
      <c r="AG303" s="792"/>
      <c r="AH303" s="792"/>
      <c r="AI303" s="792"/>
      <c r="AJ303" s="792"/>
      <c r="AK303" s="792"/>
      <c r="AL303" s="792"/>
      <c r="AM303" s="792"/>
      <c r="AN303" s="792"/>
      <c r="AO303" s="792"/>
      <c r="AP303" s="792"/>
      <c r="AQ303" s="792"/>
      <c r="AR303" s="792"/>
      <c r="AS303" s="116"/>
      <c r="AT303" s="99"/>
      <c r="AU303" s="51"/>
      <c r="AV303" s="51"/>
      <c r="AW303" s="51"/>
      <c r="AX303" s="51"/>
      <c r="AY303" s="51"/>
      <c r="AZ303" s="51"/>
      <c r="BA303" s="51"/>
      <c r="BB303" s="51"/>
      <c r="BC303" s="51"/>
      <c r="BD303" s="51"/>
      <c r="BE303" s="51"/>
      <c r="BF303" s="51"/>
      <c r="BG303" s="51"/>
      <c r="BH303" s="51"/>
      <c r="BI303" s="51"/>
      <c r="BJ303" s="51"/>
    </row>
    <row r="304" spans="1:62" ht="13.5">
      <c r="A304" s="10"/>
      <c r="B304" s="10"/>
      <c r="C304" s="10"/>
      <c r="D304" s="10"/>
      <c r="E304" s="10">
        <v>2</v>
      </c>
      <c r="F304" s="490" t="str">
        <f t="shared" si="22"/>
        <v>-</v>
      </c>
      <c r="G304" s="490"/>
      <c r="H304" s="490"/>
      <c r="I304" s="514"/>
      <c r="J304" s="515"/>
      <c r="K304" s="515"/>
      <c r="L304" s="515"/>
      <c r="M304" s="515"/>
      <c r="N304" s="515"/>
      <c r="O304" s="516"/>
      <c r="P304" s="10"/>
      <c r="Q304" s="10"/>
      <c r="R304" s="10"/>
      <c r="S304" s="10"/>
      <c r="T304" s="10"/>
      <c r="U304" s="10"/>
      <c r="V304" s="10"/>
      <c r="W304" s="10"/>
      <c r="X304" s="10"/>
      <c r="Y304" s="10"/>
      <c r="Z304" s="10"/>
      <c r="AA304" s="10"/>
      <c r="AB304" s="10"/>
      <c r="AC304" s="125" t="s">
        <v>157</v>
      </c>
      <c r="AD304" s="125" t="s">
        <v>156</v>
      </c>
      <c r="AE304" s="116"/>
      <c r="AF304" s="116"/>
      <c r="AG304" s="116"/>
      <c r="AH304" s="116"/>
      <c r="AI304" s="116"/>
      <c r="AJ304" s="116"/>
      <c r="AK304" s="116"/>
      <c r="AL304" s="116"/>
      <c r="AM304" s="116"/>
      <c r="AN304" s="116"/>
      <c r="AO304" s="116"/>
      <c r="AP304" s="116"/>
      <c r="AQ304" s="116"/>
      <c r="AR304" s="116"/>
      <c r="AS304" s="116"/>
      <c r="AT304" s="121"/>
      <c r="AU304" s="122"/>
      <c r="AV304" s="122"/>
      <c r="AW304" s="122"/>
      <c r="AX304" s="122"/>
      <c r="AY304" s="122"/>
      <c r="AZ304" s="122"/>
      <c r="BA304" s="122"/>
      <c r="BB304" s="122"/>
      <c r="BC304" s="122"/>
      <c r="BD304" s="122"/>
      <c r="BE304" s="122"/>
      <c r="BF304" s="122"/>
      <c r="BG304" s="122"/>
      <c r="BH304" s="122"/>
      <c r="BI304" s="122"/>
      <c r="BJ304" s="51"/>
    </row>
    <row r="305" spans="1:62" ht="13.5">
      <c r="A305" s="10"/>
      <c r="B305" s="10"/>
      <c r="C305" s="10"/>
      <c r="D305" s="10"/>
      <c r="E305" s="10">
        <v>3</v>
      </c>
      <c r="F305" s="490" t="str">
        <f t="shared" si="22"/>
        <v>-</v>
      </c>
      <c r="G305" s="490"/>
      <c r="H305" s="490"/>
      <c r="I305" s="514"/>
      <c r="J305" s="515"/>
      <c r="K305" s="515"/>
      <c r="L305" s="515"/>
      <c r="M305" s="515"/>
      <c r="N305" s="515"/>
      <c r="O305" s="516"/>
      <c r="P305" s="10"/>
      <c r="Q305" s="10"/>
      <c r="R305" s="10"/>
      <c r="S305" s="10"/>
      <c r="T305" s="10"/>
      <c r="U305" s="10"/>
      <c r="V305" s="10"/>
      <c r="W305" s="10"/>
      <c r="X305" s="10"/>
      <c r="Y305" s="10"/>
      <c r="Z305" s="10"/>
      <c r="AA305" s="10"/>
      <c r="AB305" s="10"/>
      <c r="AC305" s="125"/>
      <c r="AD305" s="125" t="s">
        <v>153</v>
      </c>
      <c r="AE305" s="115"/>
      <c r="AF305" s="115"/>
      <c r="AG305" s="115"/>
      <c r="AH305" s="115"/>
      <c r="AI305" s="115"/>
      <c r="AJ305" s="115"/>
      <c r="AK305" s="115"/>
      <c r="AL305" s="115"/>
      <c r="AM305" s="115"/>
      <c r="AN305" s="115"/>
      <c r="AO305" s="115"/>
      <c r="AP305" s="115"/>
      <c r="AQ305" s="115"/>
      <c r="AR305" s="115"/>
      <c r="AS305" s="115"/>
      <c r="AT305" s="121"/>
      <c r="AU305" s="122"/>
      <c r="AV305" s="122"/>
      <c r="AW305" s="122"/>
      <c r="AX305" s="122"/>
      <c r="AY305" s="122"/>
      <c r="AZ305" s="122"/>
      <c r="BA305" s="122"/>
      <c r="BB305" s="122"/>
      <c r="BC305" s="122"/>
      <c r="BD305" s="122"/>
      <c r="BE305" s="122"/>
      <c r="BF305" s="122"/>
      <c r="BG305" s="122"/>
      <c r="BH305" s="122"/>
      <c r="BI305" s="122"/>
      <c r="BJ305" s="51"/>
    </row>
    <row r="306" spans="1:62" ht="13.5">
      <c r="A306" s="10"/>
      <c r="B306" s="10"/>
      <c r="C306" s="10"/>
      <c r="D306" s="10"/>
      <c r="E306" s="10">
        <v>4</v>
      </c>
      <c r="F306" s="490" t="str">
        <f t="shared" si="22"/>
        <v>-</v>
      </c>
      <c r="G306" s="490"/>
      <c r="H306" s="490"/>
      <c r="I306" s="514"/>
      <c r="J306" s="515"/>
      <c r="K306" s="515"/>
      <c r="L306" s="515"/>
      <c r="M306" s="515"/>
      <c r="N306" s="515"/>
      <c r="O306" s="516"/>
      <c r="P306" s="10"/>
      <c r="Q306" s="10"/>
      <c r="R306" s="10"/>
      <c r="S306" s="10"/>
      <c r="T306" s="10"/>
      <c r="U306" s="10"/>
      <c r="V306" s="10"/>
      <c r="W306" s="10"/>
      <c r="X306" s="10"/>
      <c r="Y306" s="10"/>
      <c r="Z306" s="10"/>
      <c r="AA306" s="10"/>
      <c r="AB306" s="10"/>
      <c r="AC306" s="125"/>
      <c r="AD306" s="125" t="s">
        <v>154</v>
      </c>
      <c r="AE306" s="117"/>
      <c r="AF306" s="117"/>
      <c r="AG306" s="117"/>
      <c r="AH306" s="117"/>
      <c r="AI306" s="117"/>
      <c r="AJ306" s="117"/>
      <c r="AK306" s="117"/>
      <c r="AL306" s="117"/>
      <c r="AM306" s="117"/>
      <c r="AN306" s="117"/>
      <c r="AO306" s="117"/>
      <c r="AP306" s="117"/>
      <c r="AQ306" s="117"/>
      <c r="AR306" s="117"/>
      <c r="AS306" s="117"/>
      <c r="AT306" s="121"/>
      <c r="AU306" s="122"/>
      <c r="AV306" s="122"/>
      <c r="AW306" s="122"/>
      <c r="AX306" s="122"/>
      <c r="AY306" s="122"/>
      <c r="AZ306" s="122"/>
      <c r="BA306" s="122"/>
      <c r="BB306" s="122"/>
      <c r="BC306" s="122"/>
      <c r="BD306" s="122"/>
      <c r="BE306" s="122"/>
      <c r="BF306" s="122"/>
      <c r="BG306" s="122"/>
      <c r="BH306" s="122"/>
      <c r="BI306" s="122"/>
      <c r="BJ306" s="51"/>
    </row>
    <row r="307" spans="1:62" ht="13.5">
      <c r="A307" s="10"/>
      <c r="B307" s="10"/>
      <c r="C307" s="10"/>
      <c r="D307" s="10"/>
      <c r="E307" s="10">
        <v>5</v>
      </c>
      <c r="F307" s="490" t="str">
        <f t="shared" si="22"/>
        <v>-</v>
      </c>
      <c r="G307" s="490"/>
      <c r="H307" s="490"/>
      <c r="I307" s="514"/>
      <c r="J307" s="515"/>
      <c r="K307" s="515"/>
      <c r="L307" s="515"/>
      <c r="M307" s="515"/>
      <c r="N307" s="515"/>
      <c r="O307" s="516"/>
      <c r="P307" s="10"/>
      <c r="Q307" s="10"/>
      <c r="R307" s="10"/>
      <c r="S307" s="10"/>
      <c r="T307" s="10"/>
      <c r="U307" s="10"/>
      <c r="V307" s="10"/>
      <c r="W307" s="10"/>
      <c r="X307" s="10"/>
      <c r="Y307" s="10"/>
      <c r="Z307" s="10"/>
      <c r="AA307" s="10"/>
      <c r="AB307" s="10"/>
      <c r="AC307" s="126"/>
      <c r="AD307" s="126" t="s">
        <v>155</v>
      </c>
      <c r="AE307" s="10"/>
      <c r="AF307" s="10"/>
      <c r="AG307" s="10"/>
      <c r="AH307" s="10"/>
      <c r="AI307" s="10"/>
      <c r="AJ307" s="10"/>
      <c r="AK307" s="10"/>
      <c r="AL307" s="10"/>
      <c r="AM307" s="10"/>
      <c r="AN307" s="10"/>
      <c r="AO307" s="10"/>
      <c r="AP307" s="10"/>
      <c r="AQ307" s="10"/>
      <c r="AR307" s="10"/>
      <c r="AS307" s="10"/>
      <c r="AT307" s="121"/>
      <c r="AU307" s="123"/>
      <c r="AV307" s="123"/>
      <c r="AW307" s="123"/>
      <c r="AX307" s="123"/>
      <c r="AY307" s="123"/>
      <c r="AZ307" s="123"/>
      <c r="BA307" s="123"/>
      <c r="BB307" s="123"/>
      <c r="BC307" s="123"/>
      <c r="BD307" s="123"/>
      <c r="BE307" s="123"/>
      <c r="BF307" s="123"/>
      <c r="BG307" s="123"/>
      <c r="BH307" s="123"/>
      <c r="BI307" s="123"/>
      <c r="BJ307" s="51"/>
    </row>
    <row r="308" spans="1:62" ht="13.5" customHeight="1">
      <c r="A308" s="10"/>
      <c r="B308" s="10"/>
      <c r="C308" s="10"/>
      <c r="D308" s="10"/>
      <c r="E308" s="10">
        <v>6</v>
      </c>
      <c r="F308" s="490" t="str">
        <f t="shared" si="22"/>
        <v>-</v>
      </c>
      <c r="G308" s="490"/>
      <c r="H308" s="490"/>
      <c r="I308" s="514"/>
      <c r="J308" s="515"/>
      <c r="K308" s="515"/>
      <c r="L308" s="515"/>
      <c r="M308" s="515"/>
      <c r="N308" s="515"/>
      <c r="O308" s="516"/>
      <c r="P308" s="10"/>
      <c r="Q308" s="10"/>
      <c r="R308" s="10"/>
      <c r="S308" s="10"/>
      <c r="T308" s="10"/>
      <c r="U308" s="10"/>
      <c r="V308" s="10"/>
      <c r="W308" s="10"/>
      <c r="X308" s="10"/>
      <c r="Y308" s="10"/>
      <c r="Z308" s="10"/>
      <c r="AA308" s="10"/>
      <c r="AB308" s="10"/>
      <c r="AC308" s="475" t="s">
        <v>1702</v>
      </c>
      <c r="AD308" s="696" t="s">
        <v>1703</v>
      </c>
      <c r="AE308" s="696"/>
      <c r="AF308" s="696"/>
      <c r="AG308" s="696"/>
      <c r="AH308" s="696"/>
      <c r="AI308" s="696"/>
      <c r="AJ308" s="696"/>
      <c r="AK308" s="696"/>
      <c r="AL308" s="696"/>
      <c r="AM308" s="696"/>
      <c r="AN308" s="696"/>
      <c r="AO308" s="696"/>
      <c r="AP308" s="696"/>
      <c r="AQ308" s="696"/>
      <c r="AR308" s="696"/>
      <c r="AS308" s="10"/>
      <c r="AT308" s="124"/>
      <c r="AU308" s="124"/>
      <c r="AV308" s="124"/>
      <c r="AW308" s="124"/>
      <c r="AX308" s="124"/>
      <c r="AY308" s="124"/>
      <c r="AZ308" s="124"/>
      <c r="BA308" s="124"/>
      <c r="BB308" s="124"/>
      <c r="BC308" s="124"/>
      <c r="BD308" s="124"/>
      <c r="BE308" s="124"/>
      <c r="BF308" s="124"/>
      <c r="BG308" s="124"/>
      <c r="BH308" s="124"/>
      <c r="BI308" s="124"/>
      <c r="BJ308" s="51"/>
    </row>
    <row r="309" spans="1:62" ht="13.5" customHeight="1">
      <c r="A309" s="10"/>
      <c r="B309" s="10"/>
      <c r="C309" s="10"/>
      <c r="D309" s="10"/>
      <c r="E309" s="10">
        <v>7</v>
      </c>
      <c r="F309" s="490" t="str">
        <f t="shared" si="22"/>
        <v>-</v>
      </c>
      <c r="G309" s="490"/>
      <c r="H309" s="490"/>
      <c r="I309" s="514"/>
      <c r="J309" s="515"/>
      <c r="K309" s="515"/>
      <c r="L309" s="515"/>
      <c r="M309" s="515"/>
      <c r="N309" s="515"/>
      <c r="O309" s="516"/>
      <c r="P309" s="10"/>
      <c r="Q309" s="10"/>
      <c r="R309" s="10"/>
      <c r="S309" s="10"/>
      <c r="T309" s="10"/>
      <c r="U309" s="10"/>
      <c r="V309" s="10"/>
      <c r="W309" s="10"/>
      <c r="X309" s="10"/>
      <c r="Y309" s="10"/>
      <c r="Z309" s="10"/>
      <c r="AA309" s="10"/>
      <c r="AB309" s="10"/>
      <c r="AC309" s="475"/>
      <c r="AD309" s="696"/>
      <c r="AE309" s="696"/>
      <c r="AF309" s="696"/>
      <c r="AG309" s="696"/>
      <c r="AH309" s="696"/>
      <c r="AI309" s="696"/>
      <c r="AJ309" s="696"/>
      <c r="AK309" s="696"/>
      <c r="AL309" s="696"/>
      <c r="AM309" s="696"/>
      <c r="AN309" s="696"/>
      <c r="AO309" s="696"/>
      <c r="AP309" s="696"/>
      <c r="AQ309" s="696"/>
      <c r="AR309" s="696"/>
      <c r="AS309" s="10"/>
      <c r="AT309" s="124"/>
      <c r="AU309" s="124"/>
      <c r="AV309" s="124"/>
      <c r="AW309" s="124"/>
      <c r="AX309" s="124"/>
      <c r="AY309" s="124"/>
      <c r="AZ309" s="124"/>
      <c r="BA309" s="124"/>
      <c r="BB309" s="124"/>
      <c r="BC309" s="124"/>
      <c r="BD309" s="124"/>
      <c r="BE309" s="124"/>
      <c r="BF309" s="124"/>
      <c r="BG309" s="124"/>
      <c r="BH309" s="124"/>
      <c r="BI309" s="124"/>
      <c r="BJ309" s="51"/>
    </row>
    <row r="310" spans="1:62" ht="13.5" customHeight="1">
      <c r="A310" s="10"/>
      <c r="B310" s="10"/>
      <c r="C310" s="10"/>
      <c r="D310" s="10"/>
      <c r="E310" s="10">
        <v>8</v>
      </c>
      <c r="F310" s="490" t="str">
        <f t="shared" si="22"/>
        <v>-</v>
      </c>
      <c r="G310" s="490"/>
      <c r="H310" s="490"/>
      <c r="I310" s="514"/>
      <c r="J310" s="515"/>
      <c r="K310" s="515"/>
      <c r="L310" s="515"/>
      <c r="M310" s="515"/>
      <c r="N310" s="515"/>
      <c r="O310" s="516"/>
      <c r="P310" s="10"/>
      <c r="Q310" s="10"/>
      <c r="R310" s="10"/>
      <c r="S310" s="10"/>
      <c r="T310" s="10"/>
      <c r="U310" s="10"/>
      <c r="V310" s="10"/>
      <c r="W310" s="10"/>
      <c r="X310" s="10"/>
      <c r="Y310" s="10"/>
      <c r="Z310" s="10"/>
      <c r="AA310" s="10"/>
      <c r="AB310" s="10"/>
      <c r="AC310" s="475"/>
      <c r="AD310" s="696"/>
      <c r="AE310" s="696"/>
      <c r="AF310" s="696"/>
      <c r="AG310" s="696"/>
      <c r="AH310" s="696"/>
      <c r="AI310" s="696"/>
      <c r="AJ310" s="696"/>
      <c r="AK310" s="696"/>
      <c r="AL310" s="696"/>
      <c r="AM310" s="696"/>
      <c r="AN310" s="696"/>
      <c r="AO310" s="696"/>
      <c r="AP310" s="696"/>
      <c r="AQ310" s="696"/>
      <c r="AR310" s="696"/>
      <c r="AS310" s="10"/>
      <c r="AT310" s="124"/>
      <c r="AU310" s="124"/>
      <c r="AV310" s="124"/>
      <c r="AW310" s="124"/>
      <c r="AX310" s="124"/>
      <c r="AY310" s="124"/>
      <c r="AZ310" s="124"/>
      <c r="BA310" s="124"/>
      <c r="BB310" s="124"/>
      <c r="BC310" s="124"/>
      <c r="BD310" s="124"/>
      <c r="BE310" s="124"/>
      <c r="BF310" s="124"/>
      <c r="BG310" s="124"/>
      <c r="BH310" s="124"/>
      <c r="BI310" s="124"/>
      <c r="BJ310" s="51"/>
    </row>
    <row r="311" spans="1:62" ht="13.5" customHeight="1">
      <c r="A311" s="10"/>
      <c r="B311" s="10"/>
      <c r="C311" s="10"/>
      <c r="D311" s="10"/>
      <c r="E311" s="10">
        <v>9</v>
      </c>
      <c r="F311" s="490" t="str">
        <f t="shared" si="22"/>
        <v>-</v>
      </c>
      <c r="G311" s="490"/>
      <c r="H311" s="490"/>
      <c r="I311" s="514"/>
      <c r="J311" s="515"/>
      <c r="K311" s="515"/>
      <c r="L311" s="515"/>
      <c r="M311" s="515"/>
      <c r="N311" s="515"/>
      <c r="O311" s="516"/>
      <c r="P311" s="10"/>
      <c r="Q311" s="10"/>
      <c r="R311" s="10"/>
      <c r="S311" s="10"/>
      <c r="T311" s="10"/>
      <c r="U311" s="10"/>
      <c r="V311" s="10"/>
      <c r="W311" s="10"/>
      <c r="X311" s="10"/>
      <c r="Y311" s="10"/>
      <c r="Z311" s="10"/>
      <c r="AA311" s="10"/>
      <c r="AB311" s="10"/>
      <c r="AC311" s="475"/>
      <c r="AD311" s="696"/>
      <c r="AE311" s="696"/>
      <c r="AF311" s="696"/>
      <c r="AG311" s="696"/>
      <c r="AH311" s="696"/>
      <c r="AI311" s="696"/>
      <c r="AJ311" s="696"/>
      <c r="AK311" s="696"/>
      <c r="AL311" s="696"/>
      <c r="AM311" s="696"/>
      <c r="AN311" s="696"/>
      <c r="AO311" s="696"/>
      <c r="AP311" s="696"/>
      <c r="AQ311" s="696"/>
      <c r="AR311" s="696"/>
      <c r="AS311" s="10"/>
      <c r="AT311" s="124"/>
      <c r="AU311" s="124"/>
      <c r="AV311" s="124"/>
      <c r="AW311" s="124"/>
      <c r="AX311" s="124"/>
      <c r="AY311" s="124"/>
      <c r="AZ311" s="124"/>
      <c r="BA311" s="124"/>
      <c r="BB311" s="124"/>
      <c r="BC311" s="124"/>
      <c r="BD311" s="124"/>
      <c r="BE311" s="124"/>
      <c r="BF311" s="124"/>
      <c r="BG311" s="124"/>
      <c r="BH311" s="124"/>
      <c r="BI311" s="124"/>
      <c r="BJ311" s="51"/>
    </row>
    <row r="312" spans="1:62" ht="13.5" customHeight="1">
      <c r="A312" s="10"/>
      <c r="B312" s="10"/>
      <c r="C312" s="10"/>
      <c r="D312" s="10"/>
      <c r="E312" s="10">
        <v>10</v>
      </c>
      <c r="F312" s="490" t="str">
        <f t="shared" si="22"/>
        <v>-</v>
      </c>
      <c r="G312" s="490"/>
      <c r="H312" s="490"/>
      <c r="I312" s="514"/>
      <c r="J312" s="515"/>
      <c r="K312" s="515"/>
      <c r="L312" s="515"/>
      <c r="M312" s="515"/>
      <c r="N312" s="515"/>
      <c r="O312" s="516"/>
      <c r="P312" s="10"/>
      <c r="Q312" s="10"/>
      <c r="R312" s="10"/>
      <c r="S312" s="10"/>
      <c r="T312" s="10"/>
      <c r="U312" s="10"/>
      <c r="V312" s="10"/>
      <c r="W312" s="10"/>
      <c r="X312" s="10"/>
      <c r="Y312" s="10"/>
      <c r="Z312" s="10"/>
      <c r="AA312" s="10"/>
      <c r="AB312" s="10"/>
      <c r="AC312" s="475"/>
      <c r="AD312" s="696"/>
      <c r="AE312" s="696"/>
      <c r="AF312" s="696"/>
      <c r="AG312" s="696"/>
      <c r="AH312" s="696"/>
      <c r="AI312" s="696"/>
      <c r="AJ312" s="696"/>
      <c r="AK312" s="696"/>
      <c r="AL312" s="696"/>
      <c r="AM312" s="696"/>
      <c r="AN312" s="696"/>
      <c r="AO312" s="696"/>
      <c r="AP312" s="696"/>
      <c r="AQ312" s="696"/>
      <c r="AR312" s="696"/>
      <c r="AS312" s="10"/>
      <c r="AT312" s="124"/>
      <c r="AU312" s="124"/>
      <c r="AV312" s="124"/>
      <c r="AW312" s="124"/>
      <c r="AX312" s="124"/>
      <c r="AY312" s="124"/>
      <c r="AZ312" s="124"/>
      <c r="BA312" s="124"/>
      <c r="BB312" s="124"/>
      <c r="BC312" s="124"/>
      <c r="BD312" s="124"/>
      <c r="BE312" s="124"/>
      <c r="BF312" s="124"/>
      <c r="BG312" s="124"/>
      <c r="BH312" s="124"/>
      <c r="BI312" s="124"/>
      <c r="BJ312" s="51"/>
    </row>
    <row r="313" spans="1:62" ht="62.2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475"/>
      <c r="AD313" s="696"/>
      <c r="AE313" s="696"/>
      <c r="AF313" s="696"/>
      <c r="AG313" s="696"/>
      <c r="AH313" s="696"/>
      <c r="AI313" s="696"/>
      <c r="AJ313" s="696"/>
      <c r="AK313" s="696"/>
      <c r="AL313" s="696"/>
      <c r="AM313" s="696"/>
      <c r="AN313" s="696"/>
      <c r="AO313" s="696"/>
      <c r="AP313" s="696"/>
      <c r="AQ313" s="696"/>
      <c r="AR313" s="696"/>
      <c r="AS313" s="10"/>
      <c r="AT313" s="124"/>
      <c r="AU313" s="124"/>
      <c r="AV313" s="124"/>
      <c r="AW313" s="124"/>
      <c r="AX313" s="124"/>
      <c r="AY313" s="124"/>
      <c r="AZ313" s="124"/>
      <c r="BA313" s="124"/>
      <c r="BB313" s="124"/>
      <c r="BC313" s="124"/>
      <c r="BD313" s="124"/>
      <c r="BE313" s="124"/>
      <c r="BF313" s="124"/>
      <c r="BG313" s="124"/>
      <c r="BH313" s="124"/>
      <c r="BI313" s="124"/>
      <c r="BJ313" s="51"/>
    </row>
    <row r="314" spans="1:62" ht="14.25">
      <c r="A314" s="10"/>
      <c r="B314" s="22" t="s">
        <v>545</v>
      </c>
      <c r="C314" s="10"/>
      <c r="D314" s="10"/>
      <c r="E314" s="10"/>
      <c r="F314" s="10"/>
      <c r="G314" s="694"/>
      <c r="H314" s="695"/>
      <c r="I314" s="695"/>
      <c r="J314" s="695"/>
      <c r="K314" s="695"/>
      <c r="L314" s="695"/>
      <c r="M314" s="695"/>
      <c r="N314" s="695"/>
      <c r="O314" s="695"/>
      <c r="P314" s="695"/>
      <c r="Q314" s="695"/>
      <c r="R314" s="695"/>
      <c r="S314" s="695"/>
      <c r="T314" s="695"/>
      <c r="U314" s="695"/>
      <c r="V314" s="695"/>
      <c r="W314" s="695"/>
      <c r="X314" s="695"/>
      <c r="Y314" s="695"/>
      <c r="Z314" s="695"/>
      <c r="AA314" s="695"/>
      <c r="AB314" s="695"/>
      <c r="AC314" s="695"/>
      <c r="AD314" s="695"/>
      <c r="AE314" s="695"/>
      <c r="AF314" s="695"/>
      <c r="AG314" s="695"/>
      <c r="AH314" s="695"/>
      <c r="AI314" s="695"/>
      <c r="AJ314" s="695"/>
      <c r="AK314" s="695"/>
      <c r="AL314" s="695"/>
      <c r="AM314" s="695"/>
      <c r="AN314" s="695"/>
      <c r="AO314" s="695"/>
      <c r="AP314" s="695"/>
      <c r="AQ314" s="695"/>
      <c r="AR314" s="695"/>
      <c r="AS314" s="695"/>
      <c r="AT314" s="100"/>
      <c r="AU314" s="51"/>
      <c r="AV314" s="51"/>
      <c r="AW314" s="51"/>
      <c r="AX314" s="51"/>
      <c r="AY314" s="51"/>
      <c r="AZ314" s="51"/>
      <c r="BA314" s="51"/>
      <c r="BB314" s="51"/>
      <c r="BC314" s="51"/>
      <c r="BD314" s="51"/>
      <c r="BE314" s="51"/>
      <c r="BF314" s="51"/>
      <c r="BG314" s="51"/>
      <c r="BH314" s="51"/>
      <c r="BI314" s="51"/>
      <c r="BJ314" s="51"/>
    </row>
    <row r="315" spans="1:62" ht="15" thickBot="1">
      <c r="A315" s="10"/>
      <c r="B315" s="22"/>
      <c r="C315" s="10"/>
      <c r="D315" s="10"/>
      <c r="E315" s="10"/>
      <c r="F315" s="10"/>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8"/>
      <c r="AL315" s="118"/>
      <c r="AM315" s="118"/>
      <c r="AN315" s="118"/>
      <c r="AO315" s="118"/>
      <c r="AP315" s="118"/>
      <c r="AQ315" s="118"/>
      <c r="AR315" s="118"/>
      <c r="AS315" s="118"/>
      <c r="AT315" s="100"/>
      <c r="AU315" s="51"/>
      <c r="AV315" s="51"/>
      <c r="AW315" s="51"/>
      <c r="AX315" s="51"/>
      <c r="AY315" s="51"/>
      <c r="AZ315" s="51"/>
      <c r="BA315" s="51"/>
      <c r="BB315" s="51"/>
      <c r="BC315" s="51"/>
      <c r="BD315" s="51"/>
      <c r="BE315" s="51"/>
      <c r="BF315" s="51"/>
      <c r="BG315" s="51"/>
      <c r="BH315" s="51"/>
      <c r="BI315" s="51"/>
      <c r="BJ315" s="51"/>
    </row>
    <row r="316" spans="1:45" ht="15" customHeight="1" thickBot="1" thickTop="1">
      <c r="A316" s="10"/>
      <c r="B316" s="489" t="s">
        <v>546</v>
      </c>
      <c r="C316" s="489"/>
      <c r="D316" s="489"/>
      <c r="E316" s="489"/>
      <c r="F316" s="490" t="str">
        <f>IF(I316="※リストから選択して下さい","【※選択】","【入力済】")</f>
        <v>【※選択】</v>
      </c>
      <c r="G316" s="490"/>
      <c r="H316" s="490"/>
      <c r="I316" s="691" t="s">
        <v>379</v>
      </c>
      <c r="J316" s="692"/>
      <c r="K316" s="692"/>
      <c r="L316" s="692"/>
      <c r="M316" s="692"/>
      <c r="N316" s="692"/>
      <c r="O316" s="693"/>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row>
    <row r="317" spans="1:45" ht="15" customHeight="1" thickTop="1">
      <c r="A317" s="10"/>
      <c r="B317" s="13"/>
      <c r="C317" s="13"/>
      <c r="D317" s="13"/>
      <c r="E317" s="13"/>
      <c r="F317" s="14"/>
      <c r="G317" s="14"/>
      <c r="H317" s="57"/>
      <c r="I317" s="65"/>
      <c r="J317" s="65"/>
      <c r="K317" s="65"/>
      <c r="L317" s="65"/>
      <c r="M317" s="65"/>
      <c r="N317" s="65"/>
      <c r="O317" s="65"/>
      <c r="P317" s="59"/>
      <c r="Q317" s="59"/>
      <c r="R317" s="59"/>
      <c r="S317" s="59"/>
      <c r="T317" s="59"/>
      <c r="U317" s="59"/>
      <c r="V317" s="59"/>
      <c r="W317" s="59"/>
      <c r="X317" s="59"/>
      <c r="Y317" s="10"/>
      <c r="Z317" s="10"/>
      <c r="AA317" s="10"/>
      <c r="AB317" s="10"/>
      <c r="AC317" s="10"/>
      <c r="AD317" s="10"/>
      <c r="AE317" s="10"/>
      <c r="AF317" s="10"/>
      <c r="AG317" s="10"/>
      <c r="AH317" s="10"/>
      <c r="AI317" s="10"/>
      <c r="AJ317" s="10"/>
      <c r="AK317" s="10"/>
      <c r="AL317" s="10"/>
      <c r="AM317" s="10"/>
      <c r="AN317" s="10"/>
      <c r="AO317" s="10"/>
      <c r="AP317" s="10"/>
      <c r="AQ317" s="10"/>
      <c r="AR317" s="10"/>
      <c r="AS317" s="10"/>
    </row>
    <row r="318" spans="1:47" ht="15" customHeight="1">
      <c r="A318" s="10"/>
      <c r="B318" s="489" t="s">
        <v>547</v>
      </c>
      <c r="C318" s="489"/>
      <c r="D318" s="489"/>
      <c r="E318" s="489"/>
      <c r="F318" s="490" t="s">
        <v>309</v>
      </c>
      <c r="G318" s="490"/>
      <c r="H318" s="490"/>
      <c r="I318" s="490"/>
      <c r="J318" s="407" t="s">
        <v>126</v>
      </c>
      <c r="K318" s="65"/>
      <c r="L318" s="65"/>
      <c r="M318" s="65"/>
      <c r="N318" s="65"/>
      <c r="O318" s="408"/>
      <c r="P318" s="59"/>
      <c r="Q318" s="59"/>
      <c r="R318" s="59"/>
      <c r="S318" s="59"/>
      <c r="T318" s="59"/>
      <c r="U318" s="59"/>
      <c r="V318" s="59"/>
      <c r="W318" s="59"/>
      <c r="X318" s="59"/>
      <c r="Y318" s="10"/>
      <c r="Z318" s="10"/>
      <c r="AA318" s="10"/>
      <c r="AB318" s="10"/>
      <c r="AC318" s="10"/>
      <c r="AD318" s="10"/>
      <c r="AE318" s="10"/>
      <c r="AF318" s="10"/>
      <c r="AG318" s="10"/>
      <c r="AH318" s="10"/>
      <c r="AI318" s="10"/>
      <c r="AJ318" s="10"/>
      <c r="AK318" s="10"/>
      <c r="AL318" s="10"/>
      <c r="AM318" s="10"/>
      <c r="AN318" s="10"/>
      <c r="AO318" s="10"/>
      <c r="AP318" s="10"/>
      <c r="AQ318" s="10"/>
      <c r="AR318" s="10"/>
      <c r="AS318" s="10"/>
      <c r="AU318" s="51"/>
    </row>
    <row r="319" spans="1:47" ht="15" customHeight="1" thickBot="1">
      <c r="A319" s="10"/>
      <c r="B319" s="13"/>
      <c r="C319" s="13"/>
      <c r="D319" s="13"/>
      <c r="E319" s="13"/>
      <c r="F319" s="14"/>
      <c r="G319" s="14"/>
      <c r="H319" s="14"/>
      <c r="I319" s="14"/>
      <c r="J319" s="407"/>
      <c r="K319" s="65"/>
      <c r="L319" s="65"/>
      <c r="M319" s="65"/>
      <c r="N319" s="65"/>
      <c r="O319" s="408"/>
      <c r="P319" s="59"/>
      <c r="Q319" s="59"/>
      <c r="R319" s="59"/>
      <c r="S319" s="59"/>
      <c r="T319" s="59"/>
      <c r="U319" s="59"/>
      <c r="V319" s="59"/>
      <c r="W319" s="59"/>
      <c r="X319" s="59"/>
      <c r="Y319" s="10"/>
      <c r="Z319" s="10"/>
      <c r="AA319" s="10"/>
      <c r="AB319" s="10"/>
      <c r="AC319" s="10"/>
      <c r="AD319" s="10"/>
      <c r="AE319" s="10"/>
      <c r="AF319" s="10"/>
      <c r="AG319" s="10"/>
      <c r="AH319" s="10"/>
      <c r="AI319" s="10"/>
      <c r="AJ319" s="10"/>
      <c r="AK319" s="10"/>
      <c r="AL319" s="10"/>
      <c r="AM319" s="10"/>
      <c r="AN319" s="10"/>
      <c r="AO319" s="10"/>
      <c r="AP319" s="10"/>
      <c r="AQ319" s="10"/>
      <c r="AR319" s="10"/>
      <c r="AS319" s="10"/>
      <c r="AU319" s="51"/>
    </row>
    <row r="320" spans="1:47" ht="15" customHeight="1" thickBot="1" thickTop="1">
      <c r="A320" s="10"/>
      <c r="B320" s="480" t="s">
        <v>310</v>
      </c>
      <c r="C320" s="481"/>
      <c r="D320" s="481"/>
      <c r="E320" s="481"/>
      <c r="F320" s="481"/>
      <c r="G320" s="481"/>
      <c r="H320" s="481"/>
      <c r="I320" s="482"/>
      <c r="J320" s="483"/>
      <c r="K320" s="484"/>
      <c r="L320" s="484"/>
      <c r="M320" s="485"/>
      <c r="N320" s="65" t="s">
        <v>311</v>
      </c>
      <c r="O320" s="408" t="s">
        <v>312</v>
      </c>
      <c r="P320" s="59" t="s">
        <v>313</v>
      </c>
      <c r="Q320" s="59"/>
      <c r="R320" s="59"/>
      <c r="S320" s="59"/>
      <c r="T320" s="486">
        <f>J320*3000</f>
        <v>0</v>
      </c>
      <c r="U320" s="487"/>
      <c r="V320" s="487"/>
      <c r="W320" s="487"/>
      <c r="X320" s="488"/>
      <c r="Y320" s="10" t="s">
        <v>314</v>
      </c>
      <c r="Z320" s="10"/>
      <c r="AA320" s="10"/>
      <c r="AB320" s="10"/>
      <c r="AC320" s="10"/>
      <c r="AD320" s="10"/>
      <c r="AE320" s="10"/>
      <c r="AF320" s="10"/>
      <c r="AG320" s="10"/>
      <c r="AH320" s="10"/>
      <c r="AI320" s="10"/>
      <c r="AJ320" s="10"/>
      <c r="AK320" s="10"/>
      <c r="AL320" s="10"/>
      <c r="AM320" s="10"/>
      <c r="AN320" s="10"/>
      <c r="AO320" s="10"/>
      <c r="AP320" s="10"/>
      <c r="AQ320" s="10"/>
      <c r="AR320" s="10"/>
      <c r="AS320" s="10"/>
      <c r="AU320" s="51"/>
    </row>
    <row r="321" spans="1:47" ht="15" customHeight="1" thickBot="1" thickTop="1">
      <c r="A321" s="10"/>
      <c r="B321" s="13"/>
      <c r="C321" s="13"/>
      <c r="D321" s="13"/>
      <c r="E321" s="13"/>
      <c r="F321" s="14"/>
      <c r="G321" s="14"/>
      <c r="H321" s="14"/>
      <c r="I321" s="14"/>
      <c r="J321" s="407"/>
      <c r="K321" s="65"/>
      <c r="L321" s="65"/>
      <c r="M321" s="65"/>
      <c r="N321" s="65"/>
      <c r="O321" s="408"/>
      <c r="P321" s="59"/>
      <c r="Q321" s="59"/>
      <c r="R321" s="59"/>
      <c r="S321" s="59"/>
      <c r="T321" s="59"/>
      <c r="U321" s="59"/>
      <c r="V321" s="59"/>
      <c r="W321" s="59"/>
      <c r="X321" s="59"/>
      <c r="Y321" s="10"/>
      <c r="Z321" s="10"/>
      <c r="AA321" s="10"/>
      <c r="AB321" s="10"/>
      <c r="AC321" s="10"/>
      <c r="AD321" s="10"/>
      <c r="AE321" s="10"/>
      <c r="AF321" s="10"/>
      <c r="AG321" s="10"/>
      <c r="AH321" s="10"/>
      <c r="AI321" s="10"/>
      <c r="AJ321" s="10"/>
      <c r="AK321" s="10"/>
      <c r="AL321" s="10"/>
      <c r="AM321" s="10"/>
      <c r="AN321" s="10"/>
      <c r="AO321" s="10"/>
      <c r="AP321" s="10"/>
      <c r="AQ321" s="10"/>
      <c r="AR321" s="10"/>
      <c r="AS321" s="10"/>
      <c r="AU321" s="51"/>
    </row>
    <row r="322" spans="1:47" ht="15" customHeight="1" thickBot="1">
      <c r="A322" s="10"/>
      <c r="B322" s="489"/>
      <c r="C322" s="489"/>
      <c r="D322" s="489"/>
      <c r="E322" s="489"/>
      <c r="F322" s="490" t="s">
        <v>541</v>
      </c>
      <c r="G322" s="490"/>
      <c r="H322" s="490"/>
      <c r="I322" s="490"/>
      <c r="J322" s="688">
        <f>G296</f>
        <v>0</v>
      </c>
      <c r="K322" s="689"/>
      <c r="L322" s="689"/>
      <c r="M322" s="690"/>
      <c r="N322" s="10" t="s">
        <v>539</v>
      </c>
      <c r="O322" s="10" t="s">
        <v>416</v>
      </c>
      <c r="P322" s="12" t="s">
        <v>315</v>
      </c>
      <c r="Q322" s="12"/>
      <c r="R322" s="12"/>
      <c r="S322" s="15"/>
      <c r="T322" s="486">
        <f>J322*500</f>
        <v>0</v>
      </c>
      <c r="U322" s="487"/>
      <c r="V322" s="487"/>
      <c r="W322" s="487"/>
      <c r="X322" s="488"/>
      <c r="Y322" s="10" t="s">
        <v>548</v>
      </c>
      <c r="Z322" s="10"/>
      <c r="AA322" s="10"/>
      <c r="AB322" s="10"/>
      <c r="AC322" s="10"/>
      <c r="AD322" s="10"/>
      <c r="AE322" s="10"/>
      <c r="AF322" s="10"/>
      <c r="AG322" s="10"/>
      <c r="AH322" s="10"/>
      <c r="AI322" s="10"/>
      <c r="AJ322" s="10"/>
      <c r="AK322" s="10"/>
      <c r="AL322" s="10"/>
      <c r="AM322" s="10"/>
      <c r="AN322" s="10"/>
      <c r="AO322" s="10"/>
      <c r="AP322" s="10"/>
      <c r="AQ322" s="10"/>
      <c r="AR322" s="10"/>
      <c r="AS322" s="10"/>
      <c r="AU322" s="51"/>
    </row>
    <row r="323" spans="1:47" ht="15" customHeight="1" thickBot="1">
      <c r="A323" s="10"/>
      <c r="B323" s="13"/>
      <c r="C323" s="13"/>
      <c r="D323" s="13"/>
      <c r="E323" s="13"/>
      <c r="F323" s="14"/>
      <c r="G323" s="14"/>
      <c r="H323" s="14"/>
      <c r="I323" s="14"/>
      <c r="J323" s="20"/>
      <c r="K323" s="20"/>
      <c r="L323" s="20"/>
      <c r="M323" s="20"/>
      <c r="N323" s="10"/>
      <c r="O323" s="10"/>
      <c r="P323" s="12"/>
      <c r="Q323" s="12"/>
      <c r="R323" s="12"/>
      <c r="S323" s="18"/>
      <c r="T323" s="410"/>
      <c r="U323" s="410"/>
      <c r="V323" s="410"/>
      <c r="W323" s="410"/>
      <c r="X323" s="410"/>
      <c r="Y323" s="10"/>
      <c r="Z323" s="10"/>
      <c r="AA323" s="10"/>
      <c r="AB323" s="10"/>
      <c r="AC323" s="10"/>
      <c r="AD323" s="10"/>
      <c r="AE323" s="10"/>
      <c r="AF323" s="10"/>
      <c r="AG323" s="10"/>
      <c r="AH323" s="10"/>
      <c r="AI323" s="10"/>
      <c r="AJ323" s="10"/>
      <c r="AK323" s="10"/>
      <c r="AL323" s="10"/>
      <c r="AM323" s="10"/>
      <c r="AN323" s="10"/>
      <c r="AO323" s="10"/>
      <c r="AP323" s="10"/>
      <c r="AQ323" s="10"/>
      <c r="AR323" s="10"/>
      <c r="AS323" s="10"/>
      <c r="AU323" s="51"/>
    </row>
    <row r="324" spans="1:47" ht="15" customHeight="1" thickBot="1">
      <c r="A324" s="10"/>
      <c r="B324" s="13"/>
      <c r="C324" s="13"/>
      <c r="D324" s="13"/>
      <c r="E324" s="13"/>
      <c r="F324" s="490" t="s">
        <v>316</v>
      </c>
      <c r="G324" s="490"/>
      <c r="H324" s="490"/>
      <c r="I324" s="490"/>
      <c r="J324" s="688">
        <f>G296</f>
        <v>0</v>
      </c>
      <c r="K324" s="689"/>
      <c r="L324" s="689"/>
      <c r="M324" s="690"/>
      <c r="N324" s="10" t="s">
        <v>317</v>
      </c>
      <c r="O324" s="10" t="s">
        <v>416</v>
      </c>
      <c r="P324" s="12" t="s">
        <v>127</v>
      </c>
      <c r="Q324" s="12"/>
      <c r="R324" s="12"/>
      <c r="S324" s="15"/>
      <c r="T324" s="486">
        <f>J324*300</f>
        <v>0</v>
      </c>
      <c r="U324" s="487"/>
      <c r="V324" s="487"/>
      <c r="W324" s="487"/>
      <c r="X324" s="488"/>
      <c r="Y324" s="10" t="s">
        <v>548</v>
      </c>
      <c r="Z324" s="10"/>
      <c r="AA324" s="10"/>
      <c r="AB324" s="10"/>
      <c r="AC324" s="10"/>
      <c r="AD324" s="10"/>
      <c r="AE324" s="10"/>
      <c r="AF324" s="10"/>
      <c r="AG324" s="10"/>
      <c r="AH324" s="10"/>
      <c r="AI324" s="10"/>
      <c r="AJ324" s="10"/>
      <c r="AK324" s="10"/>
      <c r="AL324" s="10"/>
      <c r="AM324" s="10"/>
      <c r="AN324" s="10"/>
      <c r="AO324" s="10"/>
      <c r="AP324" s="10"/>
      <c r="AQ324" s="10"/>
      <c r="AR324" s="10"/>
      <c r="AS324" s="10"/>
      <c r="AU324" s="51"/>
    </row>
    <row r="325" spans="1:47" ht="15" customHeight="1" thickBot="1">
      <c r="A325" s="10"/>
      <c r="B325" s="13"/>
      <c r="C325" s="13"/>
      <c r="D325" s="13"/>
      <c r="E325" s="13"/>
      <c r="F325" s="14"/>
      <c r="G325" s="14"/>
      <c r="H325" s="14"/>
      <c r="I325" s="14"/>
      <c r="J325" s="412"/>
      <c r="K325" s="412"/>
      <c r="L325" s="412"/>
      <c r="M325" s="412"/>
      <c r="N325" s="411"/>
      <c r="O325" s="411"/>
      <c r="P325" s="18"/>
      <c r="Q325" s="18"/>
      <c r="R325" s="18"/>
      <c r="S325" s="18"/>
      <c r="T325" s="409"/>
      <c r="U325" s="409"/>
      <c r="V325" s="409"/>
      <c r="W325" s="409"/>
      <c r="X325" s="409"/>
      <c r="Y325" s="10"/>
      <c r="Z325" s="10"/>
      <c r="AA325" s="10"/>
      <c r="AB325" s="10"/>
      <c r="AC325" s="10"/>
      <c r="AD325" s="10"/>
      <c r="AE325" s="10"/>
      <c r="AF325" s="10"/>
      <c r="AG325" s="10"/>
      <c r="AH325" s="10"/>
      <c r="AI325" s="10"/>
      <c r="AJ325" s="10"/>
      <c r="AK325" s="10"/>
      <c r="AL325" s="10"/>
      <c r="AM325" s="10"/>
      <c r="AN325" s="10"/>
      <c r="AO325" s="10"/>
      <c r="AP325" s="10"/>
      <c r="AQ325" s="10"/>
      <c r="AR325" s="10"/>
      <c r="AS325" s="10"/>
      <c r="AU325" s="51"/>
    </row>
    <row r="326" spans="1:45" ht="15" customHeight="1" thickBot="1">
      <c r="A326" s="10"/>
      <c r="B326" s="489"/>
      <c r="C326" s="489"/>
      <c r="D326" s="489"/>
      <c r="E326" s="489"/>
      <c r="F326" s="490" t="s">
        <v>318</v>
      </c>
      <c r="G326" s="490"/>
      <c r="H326" s="490"/>
      <c r="I326" s="490"/>
      <c r="J326" s="687"/>
      <c r="K326" s="687"/>
      <c r="L326" s="687"/>
      <c r="M326" s="687"/>
      <c r="N326" s="10"/>
      <c r="O326" s="10"/>
      <c r="P326" s="12"/>
      <c r="Q326" s="12"/>
      <c r="R326" s="12"/>
      <c r="S326" s="15"/>
      <c r="T326" s="697">
        <f>5000+T320+T322+T324</f>
        <v>5000</v>
      </c>
      <c r="U326" s="698"/>
      <c r="V326" s="698"/>
      <c r="W326" s="698"/>
      <c r="X326" s="699"/>
      <c r="Y326" s="10" t="s">
        <v>548</v>
      </c>
      <c r="Z326" s="10"/>
      <c r="AA326" s="10"/>
      <c r="AB326" s="10"/>
      <c r="AC326" s="10"/>
      <c r="AD326" s="10"/>
      <c r="AE326" s="10"/>
      <c r="AF326" s="10"/>
      <c r="AG326" s="10"/>
      <c r="AH326" s="10"/>
      <c r="AI326" s="10"/>
      <c r="AJ326" s="10"/>
      <c r="AK326" s="10"/>
      <c r="AL326" s="10"/>
      <c r="AM326" s="10"/>
      <c r="AN326" s="10"/>
      <c r="AO326" s="10"/>
      <c r="AP326" s="10"/>
      <c r="AQ326" s="10"/>
      <c r="AR326" s="10"/>
      <c r="AS326" s="10"/>
    </row>
    <row r="327" spans="1:45" ht="13.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row>
    <row r="328" spans="1:47" ht="9.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U328" s="9"/>
    </row>
    <row r="329" spans="1:46" ht="28.5">
      <c r="A329" s="127" t="s">
        <v>116</v>
      </c>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68"/>
      <c r="AN329" s="68"/>
      <c r="AO329" s="68"/>
      <c r="AP329" s="68"/>
      <c r="AQ329" s="68"/>
      <c r="AR329" s="68"/>
      <c r="AS329" s="68"/>
      <c r="AT329" s="84"/>
    </row>
    <row r="330" spans="1:46" ht="14.25" thickBot="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68"/>
      <c r="AN330" s="68"/>
      <c r="AO330" s="68"/>
      <c r="AP330" s="68"/>
      <c r="AQ330" s="68"/>
      <c r="AR330" s="68"/>
      <c r="AS330" s="68"/>
      <c r="AT330" s="84"/>
    </row>
    <row r="331" spans="1:46" ht="30" customHeight="1" thickBot="1" thickTop="1">
      <c r="A331" s="30"/>
      <c r="B331" s="31" t="s">
        <v>549</v>
      </c>
      <c r="C331" s="30"/>
      <c r="D331" s="32"/>
      <c r="E331" s="32"/>
      <c r="F331" s="683" t="str">
        <f>IF(I331="※リストから選択して下さい","【※選択】","【入力済】")</f>
        <v>【※選択】</v>
      </c>
      <c r="G331" s="683"/>
      <c r="H331" s="653"/>
      <c r="I331" s="684" t="s">
        <v>379</v>
      </c>
      <c r="J331" s="685"/>
      <c r="K331" s="685"/>
      <c r="L331" s="685"/>
      <c r="M331" s="685"/>
      <c r="N331" s="685"/>
      <c r="O331" s="686"/>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67"/>
      <c r="AN331" s="67"/>
      <c r="AO331" s="67"/>
      <c r="AP331" s="680" t="str">
        <f>I331&amp;"目"</f>
        <v>※リストから選択して下さい目</v>
      </c>
      <c r="AQ331" s="680"/>
      <c r="AR331" s="680"/>
      <c r="AS331" s="680"/>
      <c r="AT331" s="101"/>
    </row>
    <row r="332" spans="1:46" ht="14.25" thickTop="1">
      <c r="A332" s="30"/>
      <c r="B332" s="30"/>
      <c r="C332" s="113" t="s">
        <v>128</v>
      </c>
      <c r="D332" s="30"/>
      <c r="E332" s="30"/>
      <c r="F332" s="30"/>
      <c r="G332" s="30"/>
      <c r="H332" s="30"/>
      <c r="I332" s="30"/>
      <c r="J332" s="30"/>
      <c r="K332" s="30"/>
      <c r="L332" s="30"/>
      <c r="M332" s="30"/>
      <c r="N332" s="30"/>
      <c r="O332" s="30"/>
      <c r="P332" s="30"/>
      <c r="Q332" s="30"/>
      <c r="R332" s="30"/>
      <c r="S332" s="30"/>
      <c r="T332" s="113" t="s">
        <v>257</v>
      </c>
      <c r="U332" s="30"/>
      <c r="V332" s="30"/>
      <c r="W332" s="30"/>
      <c r="X332" s="30"/>
      <c r="Y332" s="30"/>
      <c r="Z332" s="30"/>
      <c r="AA332" s="30"/>
      <c r="AB332" s="30"/>
      <c r="AC332" s="30"/>
      <c r="AD332" s="30"/>
      <c r="AE332" s="30"/>
      <c r="AF332" s="30"/>
      <c r="AG332" s="30"/>
      <c r="AH332" s="30"/>
      <c r="AI332" s="30"/>
      <c r="AJ332" s="30"/>
      <c r="AK332" s="30"/>
      <c r="AL332" s="30"/>
      <c r="AM332" s="67"/>
      <c r="AN332" s="67"/>
      <c r="AO332" s="67"/>
      <c r="AP332" s="87"/>
      <c r="AQ332" s="87"/>
      <c r="AR332" s="87"/>
      <c r="AS332" s="87"/>
      <c r="AT332" s="102"/>
    </row>
    <row r="333" spans="1:46" ht="32.25" customHeight="1">
      <c r="A333" s="30"/>
      <c r="B333" s="30"/>
      <c r="C333" s="681" t="s">
        <v>350</v>
      </c>
      <c r="D333" s="682"/>
      <c r="E333" s="682"/>
      <c r="F333" s="682"/>
      <c r="G333" s="682"/>
      <c r="H333" s="682"/>
      <c r="I333" s="682"/>
      <c r="J333" s="682"/>
      <c r="K333" s="682"/>
      <c r="L333" s="682"/>
      <c r="M333" s="682"/>
      <c r="N333" s="682"/>
      <c r="O333" s="682"/>
      <c r="P333" s="682"/>
      <c r="Q333" s="682"/>
      <c r="R333" s="682"/>
      <c r="S333" s="682"/>
      <c r="T333" s="682"/>
      <c r="U333" s="682"/>
      <c r="V333" s="682"/>
      <c r="W333" s="682"/>
      <c r="X333" s="682"/>
      <c r="Y333" s="682"/>
      <c r="Z333" s="682"/>
      <c r="AA333" s="682"/>
      <c r="AB333" s="682"/>
      <c r="AC333" s="682"/>
      <c r="AD333" s="682"/>
      <c r="AE333" s="682"/>
      <c r="AF333" s="682"/>
      <c r="AG333" s="682"/>
      <c r="AH333" s="682"/>
      <c r="AI333" s="682"/>
      <c r="AJ333" s="682"/>
      <c r="AK333" s="682"/>
      <c r="AL333" s="682"/>
      <c r="AM333" s="67"/>
      <c r="AN333" s="67"/>
      <c r="AO333" s="67"/>
      <c r="AP333" s="87"/>
      <c r="AQ333" s="87"/>
      <c r="AR333" s="87"/>
      <c r="AS333" s="87"/>
      <c r="AT333" s="102"/>
    </row>
    <row r="334" spans="1:46" ht="13.5">
      <c r="A334" s="30"/>
      <c r="B334" s="30"/>
      <c r="C334" s="396" t="s">
        <v>351</v>
      </c>
      <c r="D334" s="395"/>
      <c r="E334" s="395"/>
      <c r="F334" s="395"/>
      <c r="G334" s="395"/>
      <c r="H334" s="395"/>
      <c r="I334" s="395"/>
      <c r="J334" s="395"/>
      <c r="K334" s="395"/>
      <c r="L334" s="395"/>
      <c r="M334" s="395"/>
      <c r="N334" s="395"/>
      <c r="O334" s="395"/>
      <c r="P334" s="395"/>
      <c r="Q334" s="395"/>
      <c r="R334" s="395"/>
      <c r="S334" s="395"/>
      <c r="T334" s="395"/>
      <c r="U334" s="395"/>
      <c r="V334" s="395"/>
      <c r="W334" s="395"/>
      <c r="X334" s="395"/>
      <c r="Y334" s="395"/>
      <c r="Z334" s="395"/>
      <c r="AA334" s="395"/>
      <c r="AB334" s="395"/>
      <c r="AC334" s="395"/>
      <c r="AD334" s="395"/>
      <c r="AE334" s="395"/>
      <c r="AF334" s="395"/>
      <c r="AG334" s="395"/>
      <c r="AH334" s="395"/>
      <c r="AI334" s="395"/>
      <c r="AJ334" s="395"/>
      <c r="AK334" s="395"/>
      <c r="AL334" s="395"/>
      <c r="AM334" s="67"/>
      <c r="AN334" s="67"/>
      <c r="AO334" s="67"/>
      <c r="AP334" s="87"/>
      <c r="AQ334" s="87"/>
      <c r="AR334" s="87"/>
      <c r="AS334" s="87"/>
      <c r="AT334" s="102"/>
    </row>
    <row r="335" spans="1:46" ht="15" customHeight="1">
      <c r="A335" s="32"/>
      <c r="B335" s="32"/>
      <c r="C335" s="32"/>
      <c r="D335" s="32"/>
      <c r="E335" s="32"/>
      <c r="F335" s="665" t="s">
        <v>550</v>
      </c>
      <c r="G335" s="665"/>
      <c r="H335" s="666"/>
      <c r="I335" s="667" t="s">
        <v>551</v>
      </c>
      <c r="J335" s="633"/>
      <c r="K335" s="633"/>
      <c r="L335" s="633"/>
      <c r="M335" s="633"/>
      <c r="N335" s="633"/>
      <c r="O335" s="633"/>
      <c r="P335" s="633"/>
      <c r="Q335" s="633"/>
      <c r="R335" s="633"/>
      <c r="S335" s="633"/>
      <c r="T335" s="633"/>
      <c r="U335" s="633"/>
      <c r="V335" s="633"/>
      <c r="W335" s="633"/>
      <c r="X335" s="633"/>
      <c r="Y335" s="633" t="s">
        <v>552</v>
      </c>
      <c r="Z335" s="633"/>
      <c r="AA335" s="633"/>
      <c r="AB335" s="633"/>
      <c r="AC335" s="633"/>
      <c r="AD335" s="633"/>
      <c r="AE335" s="633"/>
      <c r="AF335" s="633" t="s">
        <v>553</v>
      </c>
      <c r="AG335" s="633"/>
      <c r="AH335" s="633"/>
      <c r="AI335" s="633"/>
      <c r="AJ335" s="633"/>
      <c r="AK335" s="633"/>
      <c r="AL335" s="634"/>
      <c r="AM335" s="66"/>
      <c r="AN335" s="66"/>
      <c r="AO335" s="67"/>
      <c r="AP335" s="87"/>
      <c r="AQ335" s="87"/>
      <c r="AR335" s="87"/>
      <c r="AS335" s="87"/>
      <c r="AT335" s="102"/>
    </row>
    <row r="336" spans="1:46" ht="19.5" customHeight="1" thickBot="1">
      <c r="A336" s="30"/>
      <c r="B336" s="30"/>
      <c r="C336" s="30"/>
      <c r="D336" s="33"/>
      <c r="E336" s="33"/>
      <c r="F336" s="668" t="str">
        <f>IF(AS336=1,IF(AR336&gt;0,"【※入力】","【入力済】"),"入力不要")</f>
        <v>入力不要</v>
      </c>
      <c r="G336" s="669"/>
      <c r="H336" s="670"/>
      <c r="I336" s="671"/>
      <c r="J336" s="518"/>
      <c r="K336" s="518"/>
      <c r="L336" s="518"/>
      <c r="M336" s="518"/>
      <c r="N336" s="518"/>
      <c r="O336" s="518"/>
      <c r="P336" s="518"/>
      <c r="Q336" s="518"/>
      <c r="R336" s="518"/>
      <c r="S336" s="518"/>
      <c r="T336" s="635"/>
      <c r="U336" s="635"/>
      <c r="V336" s="635"/>
      <c r="W336" s="635"/>
      <c r="X336" s="635"/>
      <c r="Y336" s="635"/>
      <c r="Z336" s="635"/>
      <c r="AA336" s="635"/>
      <c r="AB336" s="635"/>
      <c r="AC336" s="635"/>
      <c r="AD336" s="518"/>
      <c r="AE336" s="518"/>
      <c r="AF336" s="518"/>
      <c r="AG336" s="518"/>
      <c r="AH336" s="518"/>
      <c r="AI336" s="518"/>
      <c r="AJ336" s="518"/>
      <c r="AK336" s="518"/>
      <c r="AL336" s="519"/>
      <c r="AM336" s="67"/>
      <c r="AN336" s="67"/>
      <c r="AO336" s="67"/>
      <c r="AP336" s="87"/>
      <c r="AQ336" s="87"/>
      <c r="AR336" s="88">
        <f>COUNTBLANK(I336:AL336)-27</f>
        <v>3</v>
      </c>
      <c r="AS336" s="88">
        <f>IF($AP$331=F335,1,0)+AS345</f>
        <v>0</v>
      </c>
      <c r="AT336" s="103"/>
    </row>
    <row r="337" spans="1:46" ht="19.5" customHeight="1" thickBot="1" thickTop="1">
      <c r="A337" s="30"/>
      <c r="B337" s="30"/>
      <c r="C337" s="30"/>
      <c r="D337" s="33"/>
      <c r="E337" s="33"/>
      <c r="F337" s="653" t="str">
        <f>IF(AS336=1,IF(T337="※リストから選択して下さい","【※選択】","【入力済】"),"入力不要")</f>
        <v>入力不要</v>
      </c>
      <c r="G337" s="653"/>
      <c r="H337" s="653"/>
      <c r="I337" s="677" t="s">
        <v>554</v>
      </c>
      <c r="J337" s="678"/>
      <c r="K337" s="678"/>
      <c r="L337" s="678"/>
      <c r="M337" s="678"/>
      <c r="N337" s="678"/>
      <c r="O337" s="678"/>
      <c r="P337" s="678"/>
      <c r="Q337" s="678"/>
      <c r="R337" s="678"/>
      <c r="S337" s="679"/>
      <c r="T337" s="608" t="s">
        <v>379</v>
      </c>
      <c r="U337" s="609"/>
      <c r="V337" s="609"/>
      <c r="W337" s="609"/>
      <c r="X337" s="609"/>
      <c r="Y337" s="609"/>
      <c r="Z337" s="609"/>
      <c r="AA337" s="609"/>
      <c r="AB337" s="609"/>
      <c r="AC337" s="676"/>
      <c r="AD337" s="636" t="str">
        <f>IF(T337="使用許諾の必要が無い","↓２．使用許諾の必要が無い場合へ入力",IF(T337="編曲使用許諾の必要がある","↓３．編曲使用許諾の必要な場合へ入力","－"))</f>
        <v>－</v>
      </c>
      <c r="AE337" s="637"/>
      <c r="AF337" s="637"/>
      <c r="AG337" s="637"/>
      <c r="AH337" s="637"/>
      <c r="AI337" s="637"/>
      <c r="AJ337" s="637"/>
      <c r="AK337" s="637"/>
      <c r="AL337" s="638"/>
      <c r="AM337" s="67"/>
      <c r="AN337" s="67"/>
      <c r="AO337" s="67"/>
      <c r="AP337" s="87"/>
      <c r="AQ337" s="87"/>
      <c r="AR337" s="87"/>
      <c r="AS337" s="87"/>
      <c r="AT337" s="102"/>
    </row>
    <row r="338" spans="1:46" ht="24.75" customHeight="1" thickBot="1" thickTop="1">
      <c r="A338" s="30"/>
      <c r="B338" s="30"/>
      <c r="C338" s="30"/>
      <c r="D338" s="33"/>
      <c r="E338" s="33"/>
      <c r="F338" s="653" t="str">
        <f>IF(AS336=1,IF(AD337="↓２．使用許諾の無い場合へ入力",IF(P338="※リストから選択して下さい","【※選択】","【入力済】"),"入力不要"),"入力不要")</f>
        <v>入力不要</v>
      </c>
      <c r="G338" s="653"/>
      <c r="H338" s="653"/>
      <c r="I338" s="639" t="s">
        <v>676</v>
      </c>
      <c r="J338" s="640"/>
      <c r="K338" s="640"/>
      <c r="L338" s="640"/>
      <c r="M338" s="640"/>
      <c r="N338" s="640"/>
      <c r="O338" s="641"/>
      <c r="P338" s="662" t="s">
        <v>379</v>
      </c>
      <c r="Q338" s="660"/>
      <c r="R338" s="660"/>
      <c r="S338" s="660"/>
      <c r="T338" s="660"/>
      <c r="U338" s="660"/>
      <c r="V338" s="660"/>
      <c r="W338" s="660"/>
      <c r="X338" s="660"/>
      <c r="Y338" s="661"/>
      <c r="Z338" s="663" t="str">
        <f>IF(P338="その他（右欄に入力）","","－")</f>
        <v>－</v>
      </c>
      <c r="AA338" s="664"/>
      <c r="AB338" s="664"/>
      <c r="AC338" s="664"/>
      <c r="AD338" s="518"/>
      <c r="AE338" s="518"/>
      <c r="AF338" s="518"/>
      <c r="AG338" s="518"/>
      <c r="AH338" s="518"/>
      <c r="AI338" s="518"/>
      <c r="AJ338" s="518"/>
      <c r="AK338" s="518"/>
      <c r="AL338" s="519"/>
      <c r="AM338" s="67"/>
      <c r="AN338" s="67"/>
      <c r="AO338" s="67"/>
      <c r="AP338" s="87"/>
      <c r="AQ338" s="87"/>
      <c r="AR338" s="87"/>
      <c r="AS338" s="87"/>
      <c r="AT338" s="102"/>
    </row>
    <row r="339" spans="1:46" ht="19.5" customHeight="1" thickTop="1">
      <c r="A339" s="30"/>
      <c r="B339" s="30"/>
      <c r="C339" s="30"/>
      <c r="D339" s="33"/>
      <c r="E339" s="33"/>
      <c r="F339" s="653" t="str">
        <f>IF(AS336=1,IF(AD337="↓３．編曲使用許諾の必要な場合へ入力",IF(P339="※リストから選択して下さい","【※選択】","【入力済】"),"入力不要"),"入力不要")</f>
        <v>入力不要</v>
      </c>
      <c r="G339" s="653"/>
      <c r="H339" s="653"/>
      <c r="I339" s="639" t="s">
        <v>71</v>
      </c>
      <c r="J339" s="640"/>
      <c r="K339" s="640"/>
      <c r="L339" s="640"/>
      <c r="M339" s="640"/>
      <c r="N339" s="640"/>
      <c r="O339" s="641"/>
      <c r="P339" s="645" t="s">
        <v>379</v>
      </c>
      <c r="Q339" s="646"/>
      <c r="R339" s="646"/>
      <c r="S339" s="646"/>
      <c r="T339" s="646"/>
      <c r="U339" s="646"/>
      <c r="V339" s="646"/>
      <c r="W339" s="646"/>
      <c r="X339" s="646"/>
      <c r="Y339" s="647"/>
      <c r="Z339" s="526" t="s">
        <v>557</v>
      </c>
      <c r="AA339" s="527"/>
      <c r="AB339" s="527"/>
      <c r="AC339" s="527"/>
      <c r="AD339" s="527"/>
      <c r="AE339" s="518" t="str">
        <f>IF(P339="口頭で確認（右欄に入力）","","－")</f>
        <v>－</v>
      </c>
      <c r="AF339" s="518"/>
      <c r="AG339" s="518"/>
      <c r="AH339" s="518"/>
      <c r="AI339" s="518"/>
      <c r="AJ339" s="518"/>
      <c r="AK339" s="518"/>
      <c r="AL339" s="519"/>
      <c r="AM339" s="67"/>
      <c r="AN339" s="67"/>
      <c r="AO339" s="67"/>
      <c r="AP339" s="87"/>
      <c r="AQ339" s="87"/>
      <c r="AR339" s="87"/>
      <c r="AS339" s="87"/>
      <c r="AT339" s="102"/>
    </row>
    <row r="340" spans="1:46" ht="19.5" customHeight="1">
      <c r="A340" s="30"/>
      <c r="B340" s="30"/>
      <c r="C340" s="30"/>
      <c r="D340" s="33"/>
      <c r="E340" s="33"/>
      <c r="F340" s="653"/>
      <c r="G340" s="653"/>
      <c r="H340" s="653"/>
      <c r="I340" s="639"/>
      <c r="J340" s="640"/>
      <c r="K340" s="640"/>
      <c r="L340" s="640"/>
      <c r="M340" s="640"/>
      <c r="N340" s="640"/>
      <c r="O340" s="641"/>
      <c r="P340" s="648"/>
      <c r="Q340" s="518"/>
      <c r="R340" s="518"/>
      <c r="S340" s="518"/>
      <c r="T340" s="518"/>
      <c r="U340" s="518"/>
      <c r="V340" s="518"/>
      <c r="W340" s="518"/>
      <c r="X340" s="518"/>
      <c r="Y340" s="649"/>
      <c r="Z340" s="520" t="s">
        <v>558</v>
      </c>
      <c r="AA340" s="521"/>
      <c r="AB340" s="527" t="s">
        <v>559</v>
      </c>
      <c r="AC340" s="527"/>
      <c r="AD340" s="527"/>
      <c r="AE340" s="518" t="str">
        <f>IF(P339="口頭で確認（右欄に入力）","","－")</f>
        <v>－</v>
      </c>
      <c r="AF340" s="518"/>
      <c r="AG340" s="518"/>
      <c r="AH340" s="518"/>
      <c r="AI340" s="518"/>
      <c r="AJ340" s="518"/>
      <c r="AK340" s="518"/>
      <c r="AL340" s="519"/>
      <c r="AM340" s="67"/>
      <c r="AN340" s="67"/>
      <c r="AO340" s="67"/>
      <c r="AP340" s="87"/>
      <c r="AQ340" s="87"/>
      <c r="AR340" s="87"/>
      <c r="AS340" s="87"/>
      <c r="AT340" s="102"/>
    </row>
    <row r="341" spans="1:46" ht="19.5" customHeight="1">
      <c r="A341" s="30"/>
      <c r="B341" s="30"/>
      <c r="C341" s="30"/>
      <c r="D341" s="33"/>
      <c r="E341" s="33"/>
      <c r="F341" s="653"/>
      <c r="G341" s="653"/>
      <c r="H341" s="653"/>
      <c r="I341" s="639"/>
      <c r="J341" s="640"/>
      <c r="K341" s="640"/>
      <c r="L341" s="640"/>
      <c r="M341" s="640"/>
      <c r="N341" s="640"/>
      <c r="O341" s="641"/>
      <c r="P341" s="648"/>
      <c r="Q341" s="518"/>
      <c r="R341" s="518"/>
      <c r="S341" s="518"/>
      <c r="T341" s="518"/>
      <c r="U341" s="518"/>
      <c r="V341" s="518"/>
      <c r="W341" s="518"/>
      <c r="X341" s="518"/>
      <c r="Y341" s="649"/>
      <c r="Z341" s="522"/>
      <c r="AA341" s="523"/>
      <c r="AB341" s="527" t="s">
        <v>560</v>
      </c>
      <c r="AC341" s="527"/>
      <c r="AD341" s="527"/>
      <c r="AE341" s="518" t="str">
        <f>IF(P339="口頭で確認（右欄に入力）","","－")</f>
        <v>－</v>
      </c>
      <c r="AF341" s="518"/>
      <c r="AG341" s="518"/>
      <c r="AH341" s="518"/>
      <c r="AI341" s="518"/>
      <c r="AJ341" s="518"/>
      <c r="AK341" s="518"/>
      <c r="AL341" s="519"/>
      <c r="AM341" s="67"/>
      <c r="AN341" s="67"/>
      <c r="AO341" s="67"/>
      <c r="AP341" s="87"/>
      <c r="AQ341" s="87"/>
      <c r="AR341" s="87"/>
      <c r="AS341" s="87"/>
      <c r="AT341" s="102"/>
    </row>
    <row r="342" spans="1:46" ht="19.5" customHeight="1">
      <c r="A342" s="30"/>
      <c r="B342" s="30"/>
      <c r="C342" s="30"/>
      <c r="D342" s="33"/>
      <c r="E342" s="33"/>
      <c r="F342" s="653"/>
      <c r="G342" s="653"/>
      <c r="H342" s="653"/>
      <c r="I342" s="639"/>
      <c r="J342" s="640"/>
      <c r="K342" s="640"/>
      <c r="L342" s="640"/>
      <c r="M342" s="640"/>
      <c r="N342" s="640"/>
      <c r="O342" s="641"/>
      <c r="P342" s="648"/>
      <c r="Q342" s="518"/>
      <c r="R342" s="518"/>
      <c r="S342" s="518"/>
      <c r="T342" s="518"/>
      <c r="U342" s="518"/>
      <c r="V342" s="518"/>
      <c r="W342" s="518"/>
      <c r="X342" s="518"/>
      <c r="Y342" s="649"/>
      <c r="Z342" s="526" t="s">
        <v>561</v>
      </c>
      <c r="AA342" s="527"/>
      <c r="AB342" s="527"/>
      <c r="AC342" s="527"/>
      <c r="AD342" s="527"/>
      <c r="AE342" s="518" t="str">
        <f>IF(P339="口頭で確認（右欄に入力）","","－")</f>
        <v>－</v>
      </c>
      <c r="AF342" s="518"/>
      <c r="AG342" s="518"/>
      <c r="AH342" s="518"/>
      <c r="AI342" s="518"/>
      <c r="AJ342" s="518"/>
      <c r="AK342" s="518"/>
      <c r="AL342" s="519"/>
      <c r="AM342" s="67"/>
      <c r="AN342" s="67"/>
      <c r="AO342" s="67"/>
      <c r="AP342" s="87"/>
      <c r="AQ342" s="87"/>
      <c r="AR342" s="87"/>
      <c r="AS342" s="87"/>
      <c r="AT342" s="102"/>
    </row>
    <row r="343" spans="1:46" ht="19.5" customHeight="1" thickBot="1">
      <c r="A343" s="30"/>
      <c r="B343" s="30"/>
      <c r="C343" s="30"/>
      <c r="D343" s="33"/>
      <c r="E343" s="33"/>
      <c r="F343" s="653"/>
      <c r="G343" s="653"/>
      <c r="H343" s="653"/>
      <c r="I343" s="642"/>
      <c r="J343" s="643"/>
      <c r="K343" s="643"/>
      <c r="L343" s="643"/>
      <c r="M343" s="643"/>
      <c r="N343" s="643"/>
      <c r="O343" s="644"/>
      <c r="P343" s="650"/>
      <c r="Q343" s="651"/>
      <c r="R343" s="651"/>
      <c r="S343" s="651"/>
      <c r="T343" s="651"/>
      <c r="U343" s="651"/>
      <c r="V343" s="651"/>
      <c r="W343" s="651"/>
      <c r="X343" s="651"/>
      <c r="Y343" s="652"/>
      <c r="Z343" s="549" t="s">
        <v>562</v>
      </c>
      <c r="AA343" s="550"/>
      <c r="AB343" s="550"/>
      <c r="AC343" s="550"/>
      <c r="AD343" s="550"/>
      <c r="AE343" s="551" t="s">
        <v>379</v>
      </c>
      <c r="AF343" s="552"/>
      <c r="AG343" s="552"/>
      <c r="AH343" s="552"/>
      <c r="AI343" s="552"/>
      <c r="AJ343" s="552"/>
      <c r="AK343" s="552"/>
      <c r="AL343" s="553"/>
      <c r="AM343" s="67"/>
      <c r="AN343" s="67"/>
      <c r="AO343" s="86"/>
      <c r="AP343" s="87"/>
      <c r="AQ343" s="87"/>
      <c r="AR343" s="87"/>
      <c r="AS343" s="87"/>
      <c r="AT343" s="102"/>
    </row>
    <row r="344" spans="1:46" ht="15" customHeight="1" thickTop="1">
      <c r="A344" s="32"/>
      <c r="B344" s="32"/>
      <c r="C344" s="32"/>
      <c r="D344" s="32"/>
      <c r="E344" s="32"/>
      <c r="F344" s="665" t="s">
        <v>563</v>
      </c>
      <c r="G344" s="665"/>
      <c r="H344" s="666"/>
      <c r="I344" s="667" t="s">
        <v>551</v>
      </c>
      <c r="J344" s="633"/>
      <c r="K344" s="633"/>
      <c r="L344" s="633"/>
      <c r="M344" s="633"/>
      <c r="N344" s="633"/>
      <c r="O344" s="633"/>
      <c r="P344" s="633"/>
      <c r="Q344" s="633"/>
      <c r="R344" s="633"/>
      <c r="S344" s="633"/>
      <c r="T344" s="633"/>
      <c r="U344" s="633"/>
      <c r="V344" s="633"/>
      <c r="W344" s="633"/>
      <c r="X344" s="633"/>
      <c r="Y344" s="633" t="s">
        <v>552</v>
      </c>
      <c r="Z344" s="633"/>
      <c r="AA344" s="633"/>
      <c r="AB344" s="633"/>
      <c r="AC344" s="633"/>
      <c r="AD344" s="633"/>
      <c r="AE344" s="633"/>
      <c r="AF344" s="633" t="s">
        <v>553</v>
      </c>
      <c r="AG344" s="633"/>
      <c r="AH344" s="633"/>
      <c r="AI344" s="633"/>
      <c r="AJ344" s="633"/>
      <c r="AK344" s="633"/>
      <c r="AL344" s="634"/>
      <c r="AM344" s="66"/>
      <c r="AN344" s="66"/>
      <c r="AO344" s="67"/>
      <c r="AP344" s="87"/>
      <c r="AQ344" s="87"/>
      <c r="AR344" s="87"/>
      <c r="AS344" s="87"/>
      <c r="AT344" s="102"/>
    </row>
    <row r="345" spans="1:46" ht="19.5" customHeight="1" thickBot="1">
      <c r="A345" s="30"/>
      <c r="B345" s="30"/>
      <c r="C345" s="30"/>
      <c r="D345" s="33"/>
      <c r="E345" s="33"/>
      <c r="F345" s="668" t="str">
        <f>IF(AS345=1,IF(AR345&gt;0,"【※入力】","【入力済】"),"入力不要")</f>
        <v>入力不要</v>
      </c>
      <c r="G345" s="669"/>
      <c r="H345" s="670"/>
      <c r="I345" s="671"/>
      <c r="J345" s="518"/>
      <c r="K345" s="518"/>
      <c r="L345" s="518"/>
      <c r="M345" s="518"/>
      <c r="N345" s="518"/>
      <c r="O345" s="518"/>
      <c r="P345" s="518"/>
      <c r="Q345" s="518"/>
      <c r="R345" s="518"/>
      <c r="S345" s="518"/>
      <c r="T345" s="635"/>
      <c r="U345" s="635"/>
      <c r="V345" s="635"/>
      <c r="W345" s="635"/>
      <c r="X345" s="635"/>
      <c r="Y345" s="635"/>
      <c r="Z345" s="635"/>
      <c r="AA345" s="635"/>
      <c r="AB345" s="635"/>
      <c r="AC345" s="635"/>
      <c r="AD345" s="518"/>
      <c r="AE345" s="518"/>
      <c r="AF345" s="518"/>
      <c r="AG345" s="518"/>
      <c r="AH345" s="518"/>
      <c r="AI345" s="518"/>
      <c r="AJ345" s="518"/>
      <c r="AK345" s="518"/>
      <c r="AL345" s="519"/>
      <c r="AM345" s="67"/>
      <c r="AN345" s="67"/>
      <c r="AO345" s="67"/>
      <c r="AP345" s="87"/>
      <c r="AQ345" s="87"/>
      <c r="AR345" s="88">
        <f>COUNTBLANK(I345:AL345)-27</f>
        <v>3</v>
      </c>
      <c r="AS345" s="88">
        <f>IF($AP$331=F344,1,0)+AS354</f>
        <v>0</v>
      </c>
      <c r="AT345" s="103"/>
    </row>
    <row r="346" spans="1:46" ht="19.5" customHeight="1" thickBot="1" thickTop="1">
      <c r="A346" s="30"/>
      <c r="B346" s="30"/>
      <c r="C346" s="30"/>
      <c r="D346" s="33"/>
      <c r="E346" s="33"/>
      <c r="F346" s="653" t="str">
        <f>IF(AS345=1,IF(T346="※リストから選択して下さい","【※選択】","【入力済】"),"入力不要")</f>
        <v>入力不要</v>
      </c>
      <c r="G346" s="653"/>
      <c r="H346" s="653"/>
      <c r="I346" s="672" t="s">
        <v>554</v>
      </c>
      <c r="J346" s="673"/>
      <c r="K346" s="673"/>
      <c r="L346" s="673"/>
      <c r="M346" s="673"/>
      <c r="N346" s="673"/>
      <c r="O346" s="673"/>
      <c r="P346" s="674"/>
      <c r="Q346" s="674"/>
      <c r="R346" s="674"/>
      <c r="S346" s="675"/>
      <c r="T346" s="608" t="s">
        <v>379</v>
      </c>
      <c r="U346" s="609"/>
      <c r="V346" s="609"/>
      <c r="W346" s="609"/>
      <c r="X346" s="609"/>
      <c r="Y346" s="609"/>
      <c r="Z346" s="609"/>
      <c r="AA346" s="609"/>
      <c r="AB346" s="609"/>
      <c r="AC346" s="676"/>
      <c r="AD346" s="636" t="str">
        <f>IF(T346="使用許諾の必要が無い","↓２．使用許諾の必要が無い場合へ入力",IF(T346="編曲使用許諾の必要がある","↓３．編曲使用許諾の必要な場合へ入力","－"))</f>
        <v>－</v>
      </c>
      <c r="AE346" s="637"/>
      <c r="AF346" s="637"/>
      <c r="AG346" s="637"/>
      <c r="AH346" s="637"/>
      <c r="AI346" s="637"/>
      <c r="AJ346" s="637"/>
      <c r="AK346" s="637"/>
      <c r="AL346" s="638"/>
      <c r="AM346" s="67"/>
      <c r="AN346" s="67"/>
      <c r="AO346" s="67"/>
      <c r="AP346" s="87"/>
      <c r="AQ346" s="87"/>
      <c r="AR346" s="87"/>
      <c r="AS346" s="87"/>
      <c r="AT346" s="102"/>
    </row>
    <row r="347" spans="1:46" ht="24.75" customHeight="1" thickBot="1" thickTop="1">
      <c r="A347" s="30"/>
      <c r="B347" s="30"/>
      <c r="C347" s="30"/>
      <c r="D347" s="33"/>
      <c r="E347" s="33"/>
      <c r="F347" s="653" t="str">
        <f>IF(AS345=1,IF(AD346="↓２．使用許諾の無い場合へ入力",IF(P347="※リストから選択して下さい","【※選択】","【入力済】"),"入力不要"),"入力不要")</f>
        <v>入力不要</v>
      </c>
      <c r="G347" s="653"/>
      <c r="H347" s="653"/>
      <c r="I347" s="639" t="s">
        <v>555</v>
      </c>
      <c r="J347" s="640"/>
      <c r="K347" s="640"/>
      <c r="L347" s="640"/>
      <c r="M347" s="640"/>
      <c r="N347" s="640"/>
      <c r="O347" s="641"/>
      <c r="P347" s="662" t="s">
        <v>379</v>
      </c>
      <c r="Q347" s="660"/>
      <c r="R347" s="660"/>
      <c r="S347" s="660"/>
      <c r="T347" s="660"/>
      <c r="U347" s="660"/>
      <c r="V347" s="660"/>
      <c r="W347" s="660"/>
      <c r="X347" s="660"/>
      <c r="Y347" s="661"/>
      <c r="Z347" s="663" t="str">
        <f>IF(P347="その他（右欄に入力）","","－")</f>
        <v>－</v>
      </c>
      <c r="AA347" s="664"/>
      <c r="AB347" s="664"/>
      <c r="AC347" s="664"/>
      <c r="AD347" s="518"/>
      <c r="AE347" s="518"/>
      <c r="AF347" s="518"/>
      <c r="AG347" s="518"/>
      <c r="AH347" s="518"/>
      <c r="AI347" s="518"/>
      <c r="AJ347" s="518"/>
      <c r="AK347" s="518"/>
      <c r="AL347" s="519"/>
      <c r="AM347" s="67"/>
      <c r="AN347" s="67"/>
      <c r="AO347" s="67"/>
      <c r="AP347" s="87"/>
      <c r="AQ347" s="87"/>
      <c r="AR347" s="87"/>
      <c r="AS347" s="87"/>
      <c r="AT347" s="102"/>
    </row>
    <row r="348" spans="1:46" ht="19.5" customHeight="1" thickTop="1">
      <c r="A348" s="30"/>
      <c r="B348" s="30"/>
      <c r="C348" s="30"/>
      <c r="D348" s="33"/>
      <c r="E348" s="33"/>
      <c r="F348" s="653" t="str">
        <f>IF(AS345=1,IF(AD346="↓３．編曲使用許諾の必要な場合へ入力",IF(P348="※リストから選択して下さい","【※選択】","【入力済】"),"入力不要"),"入力不要")</f>
        <v>入力不要</v>
      </c>
      <c r="G348" s="653"/>
      <c r="H348" s="653"/>
      <c r="I348" s="639" t="s">
        <v>556</v>
      </c>
      <c r="J348" s="640"/>
      <c r="K348" s="640"/>
      <c r="L348" s="640"/>
      <c r="M348" s="640"/>
      <c r="N348" s="640"/>
      <c r="O348" s="641"/>
      <c r="P348" s="645" t="s">
        <v>379</v>
      </c>
      <c r="Q348" s="646"/>
      <c r="R348" s="646"/>
      <c r="S348" s="646"/>
      <c r="T348" s="646"/>
      <c r="U348" s="646"/>
      <c r="V348" s="646"/>
      <c r="W348" s="646"/>
      <c r="X348" s="646"/>
      <c r="Y348" s="647"/>
      <c r="Z348" s="526" t="s">
        <v>557</v>
      </c>
      <c r="AA348" s="527"/>
      <c r="AB348" s="527"/>
      <c r="AC348" s="527"/>
      <c r="AD348" s="527"/>
      <c r="AE348" s="518" t="str">
        <f>IF(P348="口頭で確認（右欄に入力）","","－")</f>
        <v>－</v>
      </c>
      <c r="AF348" s="518"/>
      <c r="AG348" s="518"/>
      <c r="AH348" s="518"/>
      <c r="AI348" s="518"/>
      <c r="AJ348" s="518"/>
      <c r="AK348" s="518"/>
      <c r="AL348" s="519"/>
      <c r="AM348" s="67"/>
      <c r="AN348" s="67"/>
      <c r="AO348" s="67"/>
      <c r="AP348" s="87"/>
      <c r="AQ348" s="87"/>
      <c r="AR348" s="87"/>
      <c r="AS348" s="87"/>
      <c r="AT348" s="102"/>
    </row>
    <row r="349" spans="1:46" ht="19.5" customHeight="1">
      <c r="A349" s="30"/>
      <c r="B349" s="30"/>
      <c r="C349" s="30"/>
      <c r="D349" s="33"/>
      <c r="E349" s="33"/>
      <c r="F349" s="653"/>
      <c r="G349" s="653"/>
      <c r="H349" s="653"/>
      <c r="I349" s="639"/>
      <c r="J349" s="640"/>
      <c r="K349" s="640"/>
      <c r="L349" s="640"/>
      <c r="M349" s="640"/>
      <c r="N349" s="640"/>
      <c r="O349" s="641"/>
      <c r="P349" s="648"/>
      <c r="Q349" s="518"/>
      <c r="R349" s="518"/>
      <c r="S349" s="518"/>
      <c r="T349" s="518"/>
      <c r="U349" s="518"/>
      <c r="V349" s="518"/>
      <c r="W349" s="518"/>
      <c r="X349" s="518"/>
      <c r="Y349" s="649"/>
      <c r="Z349" s="520" t="s">
        <v>558</v>
      </c>
      <c r="AA349" s="521"/>
      <c r="AB349" s="527" t="s">
        <v>559</v>
      </c>
      <c r="AC349" s="527"/>
      <c r="AD349" s="527"/>
      <c r="AE349" s="518" t="str">
        <f>IF(P348="口頭で確認（右欄に入力）","","－")</f>
        <v>－</v>
      </c>
      <c r="AF349" s="518"/>
      <c r="AG349" s="518"/>
      <c r="AH349" s="518"/>
      <c r="AI349" s="518"/>
      <c r="AJ349" s="518"/>
      <c r="AK349" s="518"/>
      <c r="AL349" s="519"/>
      <c r="AM349" s="67"/>
      <c r="AN349" s="67"/>
      <c r="AO349" s="67"/>
      <c r="AP349" s="87"/>
      <c r="AQ349" s="87"/>
      <c r="AR349" s="87"/>
      <c r="AS349" s="87"/>
      <c r="AT349" s="102"/>
    </row>
    <row r="350" spans="1:46" ht="19.5" customHeight="1">
      <c r="A350" s="30"/>
      <c r="B350" s="30"/>
      <c r="C350" s="30"/>
      <c r="D350" s="33"/>
      <c r="E350" s="33"/>
      <c r="F350" s="653"/>
      <c r="G350" s="653"/>
      <c r="H350" s="653"/>
      <c r="I350" s="639"/>
      <c r="J350" s="640"/>
      <c r="K350" s="640"/>
      <c r="L350" s="640"/>
      <c r="M350" s="640"/>
      <c r="N350" s="640"/>
      <c r="O350" s="641"/>
      <c r="P350" s="648"/>
      <c r="Q350" s="518"/>
      <c r="R350" s="518"/>
      <c r="S350" s="518"/>
      <c r="T350" s="518"/>
      <c r="U350" s="518"/>
      <c r="V350" s="518"/>
      <c r="W350" s="518"/>
      <c r="X350" s="518"/>
      <c r="Y350" s="649"/>
      <c r="Z350" s="522"/>
      <c r="AA350" s="523"/>
      <c r="AB350" s="527" t="s">
        <v>560</v>
      </c>
      <c r="AC350" s="527"/>
      <c r="AD350" s="527"/>
      <c r="AE350" s="518" t="str">
        <f>IF(P348="口頭で確認（右欄に入力）","","－")</f>
        <v>－</v>
      </c>
      <c r="AF350" s="518"/>
      <c r="AG350" s="518"/>
      <c r="AH350" s="518"/>
      <c r="AI350" s="518"/>
      <c r="AJ350" s="518"/>
      <c r="AK350" s="518"/>
      <c r="AL350" s="519"/>
      <c r="AM350" s="67"/>
      <c r="AN350" s="67"/>
      <c r="AO350" s="67"/>
      <c r="AP350" s="87"/>
      <c r="AQ350" s="87"/>
      <c r="AR350" s="87"/>
      <c r="AS350" s="87"/>
      <c r="AT350" s="102"/>
    </row>
    <row r="351" spans="1:46" ht="19.5" customHeight="1">
      <c r="A351" s="30"/>
      <c r="B351" s="30"/>
      <c r="C351" s="30"/>
      <c r="D351" s="33"/>
      <c r="E351" s="33"/>
      <c r="F351" s="653"/>
      <c r="G351" s="653"/>
      <c r="H351" s="653"/>
      <c r="I351" s="639"/>
      <c r="J351" s="640"/>
      <c r="K351" s="640"/>
      <c r="L351" s="640"/>
      <c r="M351" s="640"/>
      <c r="N351" s="640"/>
      <c r="O351" s="641"/>
      <c r="P351" s="648"/>
      <c r="Q351" s="518"/>
      <c r="R351" s="518"/>
      <c r="S351" s="518"/>
      <c r="T351" s="518"/>
      <c r="U351" s="518"/>
      <c r="V351" s="518"/>
      <c r="W351" s="518"/>
      <c r="X351" s="518"/>
      <c r="Y351" s="649"/>
      <c r="Z351" s="526" t="s">
        <v>561</v>
      </c>
      <c r="AA351" s="527"/>
      <c r="AB351" s="527"/>
      <c r="AC351" s="527"/>
      <c r="AD351" s="527"/>
      <c r="AE351" s="518" t="str">
        <f>IF(P348="口頭で確認（右欄に入力）","","－")</f>
        <v>－</v>
      </c>
      <c r="AF351" s="518"/>
      <c r="AG351" s="518"/>
      <c r="AH351" s="518"/>
      <c r="AI351" s="518"/>
      <c r="AJ351" s="518"/>
      <c r="AK351" s="518"/>
      <c r="AL351" s="519"/>
      <c r="AM351" s="67"/>
      <c r="AN351" s="67"/>
      <c r="AO351" s="67"/>
      <c r="AP351" s="87"/>
      <c r="AQ351" s="87"/>
      <c r="AR351" s="87"/>
      <c r="AS351" s="87"/>
      <c r="AT351" s="102"/>
    </row>
    <row r="352" spans="1:46" ht="19.5" customHeight="1" thickBot="1">
      <c r="A352" s="30"/>
      <c r="B352" s="30"/>
      <c r="C352" s="30"/>
      <c r="D352" s="33"/>
      <c r="E352" s="33"/>
      <c r="F352" s="653"/>
      <c r="G352" s="653"/>
      <c r="H352" s="653"/>
      <c r="I352" s="642"/>
      <c r="J352" s="643"/>
      <c r="K352" s="643"/>
      <c r="L352" s="643"/>
      <c r="M352" s="643"/>
      <c r="N352" s="643"/>
      <c r="O352" s="644"/>
      <c r="P352" s="650"/>
      <c r="Q352" s="651"/>
      <c r="R352" s="651"/>
      <c r="S352" s="651"/>
      <c r="T352" s="651"/>
      <c r="U352" s="651"/>
      <c r="V352" s="651"/>
      <c r="W352" s="651"/>
      <c r="X352" s="651"/>
      <c r="Y352" s="652"/>
      <c r="Z352" s="549" t="s">
        <v>562</v>
      </c>
      <c r="AA352" s="550"/>
      <c r="AB352" s="550"/>
      <c r="AC352" s="550"/>
      <c r="AD352" s="550"/>
      <c r="AE352" s="551" t="s">
        <v>379</v>
      </c>
      <c r="AF352" s="552"/>
      <c r="AG352" s="552"/>
      <c r="AH352" s="552"/>
      <c r="AI352" s="552"/>
      <c r="AJ352" s="552"/>
      <c r="AK352" s="552"/>
      <c r="AL352" s="553"/>
      <c r="AM352" s="67"/>
      <c r="AN352" s="67"/>
      <c r="AO352" s="67"/>
      <c r="AP352" s="87"/>
      <c r="AQ352" s="87"/>
      <c r="AR352" s="87"/>
      <c r="AS352" s="87"/>
      <c r="AT352" s="102"/>
    </row>
    <row r="353" spans="1:46" ht="15" customHeight="1" thickTop="1">
      <c r="A353" s="32"/>
      <c r="B353" s="32"/>
      <c r="C353" s="32"/>
      <c r="D353" s="32"/>
      <c r="E353" s="32"/>
      <c r="F353" s="665" t="s">
        <v>564</v>
      </c>
      <c r="G353" s="665"/>
      <c r="H353" s="666"/>
      <c r="I353" s="667" t="s">
        <v>551</v>
      </c>
      <c r="J353" s="633"/>
      <c r="K353" s="633"/>
      <c r="L353" s="633"/>
      <c r="M353" s="633"/>
      <c r="N353" s="633"/>
      <c r="O353" s="633"/>
      <c r="P353" s="633"/>
      <c r="Q353" s="633"/>
      <c r="R353" s="633"/>
      <c r="S353" s="633"/>
      <c r="T353" s="633"/>
      <c r="U353" s="633"/>
      <c r="V353" s="633"/>
      <c r="W353" s="633"/>
      <c r="X353" s="633"/>
      <c r="Y353" s="633" t="s">
        <v>552</v>
      </c>
      <c r="Z353" s="633"/>
      <c r="AA353" s="633"/>
      <c r="AB353" s="633"/>
      <c r="AC353" s="633"/>
      <c r="AD353" s="633"/>
      <c r="AE353" s="633"/>
      <c r="AF353" s="633" t="s">
        <v>553</v>
      </c>
      <c r="AG353" s="633"/>
      <c r="AH353" s="633"/>
      <c r="AI353" s="633"/>
      <c r="AJ353" s="633"/>
      <c r="AK353" s="633"/>
      <c r="AL353" s="634"/>
      <c r="AM353" s="66"/>
      <c r="AN353" s="66"/>
      <c r="AO353" s="67"/>
      <c r="AP353" s="87"/>
      <c r="AQ353" s="87"/>
      <c r="AR353" s="87"/>
      <c r="AS353" s="87"/>
      <c r="AT353" s="102"/>
    </row>
    <row r="354" spans="1:46" ht="19.5" customHeight="1" thickBot="1">
      <c r="A354" s="30"/>
      <c r="B354" s="30"/>
      <c r="C354" s="30"/>
      <c r="D354" s="33"/>
      <c r="E354" s="33"/>
      <c r="F354" s="668" t="str">
        <f>IF(AS354=1,IF(AR354&gt;0,"【※入力】","【入力済】"),"入力不要")</f>
        <v>入力不要</v>
      </c>
      <c r="G354" s="669"/>
      <c r="H354" s="670"/>
      <c r="I354" s="671"/>
      <c r="J354" s="518"/>
      <c r="K354" s="518"/>
      <c r="L354" s="518"/>
      <c r="M354" s="518"/>
      <c r="N354" s="518"/>
      <c r="O354" s="518"/>
      <c r="P354" s="518"/>
      <c r="Q354" s="518"/>
      <c r="R354" s="518"/>
      <c r="S354" s="518"/>
      <c r="T354" s="635"/>
      <c r="U354" s="635"/>
      <c r="V354" s="635"/>
      <c r="W354" s="635"/>
      <c r="X354" s="635"/>
      <c r="Y354" s="635"/>
      <c r="Z354" s="635"/>
      <c r="AA354" s="635"/>
      <c r="AB354" s="635"/>
      <c r="AC354" s="635"/>
      <c r="AD354" s="518"/>
      <c r="AE354" s="518"/>
      <c r="AF354" s="518"/>
      <c r="AG354" s="518"/>
      <c r="AH354" s="518"/>
      <c r="AI354" s="518"/>
      <c r="AJ354" s="518"/>
      <c r="AK354" s="518"/>
      <c r="AL354" s="519"/>
      <c r="AM354" s="67"/>
      <c r="AN354" s="67"/>
      <c r="AO354" s="67"/>
      <c r="AP354" s="87"/>
      <c r="AQ354" s="87"/>
      <c r="AR354" s="88">
        <f>COUNTBLANK(I354:AL354)-27</f>
        <v>3</v>
      </c>
      <c r="AS354" s="88">
        <f>IF($AP$331=F353,1,0)+AS363</f>
        <v>0</v>
      </c>
      <c r="AT354" s="103"/>
    </row>
    <row r="355" spans="1:46" ht="19.5" customHeight="1" thickBot="1" thickTop="1">
      <c r="A355" s="30"/>
      <c r="B355" s="30"/>
      <c r="C355" s="30"/>
      <c r="D355" s="33"/>
      <c r="E355" s="33"/>
      <c r="F355" s="653" t="str">
        <f>IF(AS354=1,IF(T355="※リストから選択して下さい","【※選択】","【入力済】"),"入力不要")</f>
        <v>入力不要</v>
      </c>
      <c r="G355" s="653"/>
      <c r="H355" s="653"/>
      <c r="I355" s="672" t="s">
        <v>554</v>
      </c>
      <c r="J355" s="673"/>
      <c r="K355" s="673"/>
      <c r="L355" s="673"/>
      <c r="M355" s="673"/>
      <c r="N355" s="673"/>
      <c r="O355" s="673"/>
      <c r="P355" s="674"/>
      <c r="Q355" s="674"/>
      <c r="R355" s="674"/>
      <c r="S355" s="675"/>
      <c r="T355" s="658" t="s">
        <v>379</v>
      </c>
      <c r="U355" s="659"/>
      <c r="V355" s="659"/>
      <c r="W355" s="659"/>
      <c r="X355" s="659"/>
      <c r="Y355" s="659"/>
      <c r="Z355" s="660"/>
      <c r="AA355" s="660"/>
      <c r="AB355" s="660"/>
      <c r="AC355" s="661"/>
      <c r="AD355" s="636" t="str">
        <f>IF(T355="使用許諾の必要が無い","↓２．使用許諾の必要が無い場合へ入力",IF(T355="編曲使用許諾の必要がある","↓３．編曲使用許諾の必要な場合へ入力","－"))</f>
        <v>－</v>
      </c>
      <c r="AE355" s="637"/>
      <c r="AF355" s="637"/>
      <c r="AG355" s="637"/>
      <c r="AH355" s="637"/>
      <c r="AI355" s="637"/>
      <c r="AJ355" s="637"/>
      <c r="AK355" s="637"/>
      <c r="AL355" s="638"/>
      <c r="AM355" s="67"/>
      <c r="AN355" s="67"/>
      <c r="AO355" s="67"/>
      <c r="AP355" s="87"/>
      <c r="AQ355" s="87"/>
      <c r="AR355" s="87"/>
      <c r="AS355" s="87"/>
      <c r="AT355" s="102"/>
    </row>
    <row r="356" spans="1:46" ht="24.75" customHeight="1" thickBot="1" thickTop="1">
      <c r="A356" s="30"/>
      <c r="B356" s="30"/>
      <c r="C356" s="30"/>
      <c r="D356" s="33"/>
      <c r="E356" s="33"/>
      <c r="F356" s="653" t="str">
        <f>IF(AS354=1,IF(AD355="↓２．使用許諾の無い場合へ入力",IF(P356="※リストから選択して下さい","【※選択】","【入力済】"),"入力不要"),"入力不要")</f>
        <v>入力不要</v>
      </c>
      <c r="G356" s="653"/>
      <c r="H356" s="653"/>
      <c r="I356" s="639" t="s">
        <v>555</v>
      </c>
      <c r="J356" s="640"/>
      <c r="K356" s="640"/>
      <c r="L356" s="640"/>
      <c r="M356" s="640"/>
      <c r="N356" s="640"/>
      <c r="O356" s="641"/>
      <c r="P356" s="662" t="s">
        <v>379</v>
      </c>
      <c r="Q356" s="660"/>
      <c r="R356" s="660"/>
      <c r="S356" s="660"/>
      <c r="T356" s="660"/>
      <c r="U356" s="660"/>
      <c r="V356" s="660"/>
      <c r="W356" s="660"/>
      <c r="X356" s="660"/>
      <c r="Y356" s="661"/>
      <c r="Z356" s="663" t="str">
        <f>IF(P356="その他（右欄に入力）","","－")</f>
        <v>－</v>
      </c>
      <c r="AA356" s="664"/>
      <c r="AB356" s="664"/>
      <c r="AC356" s="664"/>
      <c r="AD356" s="518"/>
      <c r="AE356" s="518"/>
      <c r="AF356" s="518"/>
      <c r="AG356" s="518"/>
      <c r="AH356" s="518"/>
      <c r="AI356" s="518"/>
      <c r="AJ356" s="518"/>
      <c r="AK356" s="518"/>
      <c r="AL356" s="519"/>
      <c r="AM356" s="67"/>
      <c r="AN356" s="67"/>
      <c r="AO356" s="67"/>
      <c r="AP356" s="87"/>
      <c r="AQ356" s="87"/>
      <c r="AR356" s="87"/>
      <c r="AS356" s="87"/>
      <c r="AT356" s="102"/>
    </row>
    <row r="357" spans="1:46" ht="19.5" customHeight="1" thickTop="1">
      <c r="A357" s="30"/>
      <c r="B357" s="30"/>
      <c r="C357" s="30"/>
      <c r="D357" s="33"/>
      <c r="E357" s="33"/>
      <c r="F357" s="653" t="str">
        <f>IF(AS354=1,IF(AD355="↓３．編曲使用許諾の必要な場合へ入力",IF(P357="※リストから選択して下さい","【※選択】","【入力済】"),"入力不要"),"入力不要")</f>
        <v>入力不要</v>
      </c>
      <c r="G357" s="653"/>
      <c r="H357" s="653"/>
      <c r="I357" s="639" t="s">
        <v>556</v>
      </c>
      <c r="J357" s="640"/>
      <c r="K357" s="640"/>
      <c r="L357" s="640"/>
      <c r="M357" s="640"/>
      <c r="N357" s="640"/>
      <c r="O357" s="641"/>
      <c r="P357" s="645" t="s">
        <v>379</v>
      </c>
      <c r="Q357" s="646"/>
      <c r="R357" s="646"/>
      <c r="S357" s="646"/>
      <c r="T357" s="646"/>
      <c r="U357" s="646"/>
      <c r="V357" s="646"/>
      <c r="W357" s="646"/>
      <c r="X357" s="646"/>
      <c r="Y357" s="647"/>
      <c r="Z357" s="526" t="s">
        <v>557</v>
      </c>
      <c r="AA357" s="527"/>
      <c r="AB357" s="527"/>
      <c r="AC357" s="527"/>
      <c r="AD357" s="527"/>
      <c r="AE357" s="518" t="str">
        <f>IF(P357="口頭で確認（右欄に入力）","","－")</f>
        <v>－</v>
      </c>
      <c r="AF357" s="518"/>
      <c r="AG357" s="518"/>
      <c r="AH357" s="518"/>
      <c r="AI357" s="518"/>
      <c r="AJ357" s="518"/>
      <c r="AK357" s="518"/>
      <c r="AL357" s="519"/>
      <c r="AM357" s="67"/>
      <c r="AN357" s="67"/>
      <c r="AO357" s="67"/>
      <c r="AP357" s="87"/>
      <c r="AQ357" s="87"/>
      <c r="AR357" s="87"/>
      <c r="AS357" s="87"/>
      <c r="AT357" s="102"/>
    </row>
    <row r="358" spans="1:46" ht="19.5" customHeight="1">
      <c r="A358" s="30"/>
      <c r="B358" s="30"/>
      <c r="C358" s="30"/>
      <c r="D358" s="33"/>
      <c r="E358" s="33"/>
      <c r="F358" s="653"/>
      <c r="G358" s="653"/>
      <c r="H358" s="653"/>
      <c r="I358" s="639"/>
      <c r="J358" s="640"/>
      <c r="K358" s="640"/>
      <c r="L358" s="640"/>
      <c r="M358" s="640"/>
      <c r="N358" s="640"/>
      <c r="O358" s="641"/>
      <c r="P358" s="648"/>
      <c r="Q358" s="518"/>
      <c r="R358" s="518"/>
      <c r="S358" s="518"/>
      <c r="T358" s="518"/>
      <c r="U358" s="518"/>
      <c r="V358" s="518"/>
      <c r="W358" s="518"/>
      <c r="X358" s="518"/>
      <c r="Y358" s="649"/>
      <c r="Z358" s="520" t="s">
        <v>558</v>
      </c>
      <c r="AA358" s="521"/>
      <c r="AB358" s="527" t="s">
        <v>559</v>
      </c>
      <c r="AC358" s="527"/>
      <c r="AD358" s="527"/>
      <c r="AE358" s="518" t="str">
        <f>IF(P357="口頭で確認（右欄に入力）","","－")</f>
        <v>－</v>
      </c>
      <c r="AF358" s="518"/>
      <c r="AG358" s="518"/>
      <c r="AH358" s="518"/>
      <c r="AI358" s="518"/>
      <c r="AJ358" s="518"/>
      <c r="AK358" s="518"/>
      <c r="AL358" s="519"/>
      <c r="AM358" s="67"/>
      <c r="AN358" s="67"/>
      <c r="AO358" s="67"/>
      <c r="AP358" s="87"/>
      <c r="AQ358" s="87"/>
      <c r="AR358" s="87"/>
      <c r="AS358" s="87"/>
      <c r="AT358" s="102"/>
    </row>
    <row r="359" spans="1:46" ht="19.5" customHeight="1">
      <c r="A359" s="30"/>
      <c r="B359" s="30"/>
      <c r="C359" s="30"/>
      <c r="D359" s="33"/>
      <c r="E359" s="33"/>
      <c r="F359" s="653"/>
      <c r="G359" s="653"/>
      <c r="H359" s="653"/>
      <c r="I359" s="639"/>
      <c r="J359" s="640"/>
      <c r="K359" s="640"/>
      <c r="L359" s="640"/>
      <c r="M359" s="640"/>
      <c r="N359" s="640"/>
      <c r="O359" s="641"/>
      <c r="P359" s="648"/>
      <c r="Q359" s="518"/>
      <c r="R359" s="518"/>
      <c r="S359" s="518"/>
      <c r="T359" s="518"/>
      <c r="U359" s="518"/>
      <c r="V359" s="518"/>
      <c r="W359" s="518"/>
      <c r="X359" s="518"/>
      <c r="Y359" s="649"/>
      <c r="Z359" s="522"/>
      <c r="AA359" s="523"/>
      <c r="AB359" s="527" t="s">
        <v>560</v>
      </c>
      <c r="AC359" s="527"/>
      <c r="AD359" s="527"/>
      <c r="AE359" s="518" t="str">
        <f>IF(P357="口頭で確認（右欄に入力）","","－")</f>
        <v>－</v>
      </c>
      <c r="AF359" s="518"/>
      <c r="AG359" s="518"/>
      <c r="AH359" s="518"/>
      <c r="AI359" s="518"/>
      <c r="AJ359" s="518"/>
      <c r="AK359" s="518"/>
      <c r="AL359" s="519"/>
      <c r="AM359" s="67"/>
      <c r="AN359" s="67"/>
      <c r="AO359" s="67"/>
      <c r="AP359" s="87"/>
      <c r="AQ359" s="87"/>
      <c r="AR359" s="87"/>
      <c r="AS359" s="87"/>
      <c r="AT359" s="102"/>
    </row>
    <row r="360" spans="1:46" ht="19.5" customHeight="1">
      <c r="A360" s="30"/>
      <c r="B360" s="30"/>
      <c r="C360" s="30"/>
      <c r="D360" s="33"/>
      <c r="E360" s="33"/>
      <c r="F360" s="653"/>
      <c r="G360" s="653"/>
      <c r="H360" s="653"/>
      <c r="I360" s="639"/>
      <c r="J360" s="640"/>
      <c r="K360" s="640"/>
      <c r="L360" s="640"/>
      <c r="M360" s="640"/>
      <c r="N360" s="640"/>
      <c r="O360" s="641"/>
      <c r="P360" s="648"/>
      <c r="Q360" s="518"/>
      <c r="R360" s="518"/>
      <c r="S360" s="518"/>
      <c r="T360" s="518"/>
      <c r="U360" s="518"/>
      <c r="V360" s="518"/>
      <c r="W360" s="518"/>
      <c r="X360" s="518"/>
      <c r="Y360" s="649"/>
      <c r="Z360" s="526" t="s">
        <v>561</v>
      </c>
      <c r="AA360" s="527"/>
      <c r="AB360" s="527"/>
      <c r="AC360" s="527"/>
      <c r="AD360" s="527"/>
      <c r="AE360" s="518" t="str">
        <f>IF(P357="口頭で確認（右欄に入力）","","－")</f>
        <v>－</v>
      </c>
      <c r="AF360" s="518"/>
      <c r="AG360" s="518"/>
      <c r="AH360" s="518"/>
      <c r="AI360" s="518"/>
      <c r="AJ360" s="518"/>
      <c r="AK360" s="518"/>
      <c r="AL360" s="519"/>
      <c r="AM360" s="67"/>
      <c r="AN360" s="67"/>
      <c r="AO360" s="67"/>
      <c r="AP360" s="87"/>
      <c r="AQ360" s="87"/>
      <c r="AR360" s="87"/>
      <c r="AS360" s="87"/>
      <c r="AT360" s="102"/>
    </row>
    <row r="361" spans="1:46" ht="19.5" customHeight="1" thickBot="1">
      <c r="A361" s="30"/>
      <c r="B361" s="30"/>
      <c r="C361" s="30"/>
      <c r="D361" s="33"/>
      <c r="E361" s="33"/>
      <c r="F361" s="653"/>
      <c r="G361" s="653"/>
      <c r="H361" s="653"/>
      <c r="I361" s="642"/>
      <c r="J361" s="643"/>
      <c r="K361" s="643"/>
      <c r="L361" s="643"/>
      <c r="M361" s="643"/>
      <c r="N361" s="643"/>
      <c r="O361" s="644"/>
      <c r="P361" s="650"/>
      <c r="Q361" s="651"/>
      <c r="R361" s="651"/>
      <c r="S361" s="651"/>
      <c r="T361" s="651"/>
      <c r="U361" s="651"/>
      <c r="V361" s="651"/>
      <c r="W361" s="651"/>
      <c r="X361" s="651"/>
      <c r="Y361" s="652"/>
      <c r="Z361" s="549" t="s">
        <v>562</v>
      </c>
      <c r="AA361" s="550"/>
      <c r="AB361" s="550"/>
      <c r="AC361" s="550"/>
      <c r="AD361" s="550"/>
      <c r="AE361" s="551" t="s">
        <v>379</v>
      </c>
      <c r="AF361" s="552"/>
      <c r="AG361" s="552"/>
      <c r="AH361" s="552"/>
      <c r="AI361" s="552"/>
      <c r="AJ361" s="552"/>
      <c r="AK361" s="552"/>
      <c r="AL361" s="553"/>
      <c r="AM361" s="67"/>
      <c r="AN361" s="67"/>
      <c r="AO361" s="67"/>
      <c r="AP361" s="87"/>
      <c r="AQ361" s="87"/>
      <c r="AR361" s="87"/>
      <c r="AS361" s="87"/>
      <c r="AT361" s="102"/>
    </row>
    <row r="362" spans="1:46" ht="15" customHeight="1" thickTop="1">
      <c r="A362" s="32"/>
      <c r="B362" s="32"/>
      <c r="C362" s="32"/>
      <c r="D362" s="32"/>
      <c r="E362" s="32"/>
      <c r="F362" s="665" t="s">
        <v>565</v>
      </c>
      <c r="G362" s="665"/>
      <c r="H362" s="666"/>
      <c r="I362" s="667" t="s">
        <v>551</v>
      </c>
      <c r="J362" s="633"/>
      <c r="K362" s="633"/>
      <c r="L362" s="633"/>
      <c r="M362" s="633"/>
      <c r="N362" s="633"/>
      <c r="O362" s="633"/>
      <c r="P362" s="633"/>
      <c r="Q362" s="633"/>
      <c r="R362" s="633"/>
      <c r="S362" s="633"/>
      <c r="T362" s="633"/>
      <c r="U362" s="633"/>
      <c r="V362" s="633"/>
      <c r="W362" s="633"/>
      <c r="X362" s="633"/>
      <c r="Y362" s="633" t="s">
        <v>552</v>
      </c>
      <c r="Z362" s="633"/>
      <c r="AA362" s="633"/>
      <c r="AB362" s="633"/>
      <c r="AC362" s="633"/>
      <c r="AD362" s="633"/>
      <c r="AE362" s="633"/>
      <c r="AF362" s="633" t="s">
        <v>553</v>
      </c>
      <c r="AG362" s="633"/>
      <c r="AH362" s="633"/>
      <c r="AI362" s="633"/>
      <c r="AJ362" s="633"/>
      <c r="AK362" s="633"/>
      <c r="AL362" s="634"/>
      <c r="AM362" s="66"/>
      <c r="AN362" s="66"/>
      <c r="AO362" s="67"/>
      <c r="AP362" s="87"/>
      <c r="AQ362" s="87"/>
      <c r="AR362" s="87"/>
      <c r="AS362" s="87"/>
      <c r="AT362" s="102"/>
    </row>
    <row r="363" spans="1:46" ht="19.5" customHeight="1" thickBot="1">
      <c r="A363" s="30"/>
      <c r="B363" s="30"/>
      <c r="C363" s="30"/>
      <c r="D363" s="33"/>
      <c r="E363" s="33"/>
      <c r="F363" s="668" t="str">
        <f>IF(AS363=1,IF(AR363&gt;0,"【※入力】","【入力済】"),"入力不要")</f>
        <v>入力不要</v>
      </c>
      <c r="G363" s="669"/>
      <c r="H363" s="670"/>
      <c r="I363" s="671"/>
      <c r="J363" s="518"/>
      <c r="K363" s="518"/>
      <c r="L363" s="518"/>
      <c r="M363" s="518"/>
      <c r="N363" s="518"/>
      <c r="O363" s="518"/>
      <c r="P363" s="518"/>
      <c r="Q363" s="518"/>
      <c r="R363" s="518"/>
      <c r="S363" s="518"/>
      <c r="T363" s="635"/>
      <c r="U363" s="635"/>
      <c r="V363" s="635"/>
      <c r="W363" s="635"/>
      <c r="X363" s="635"/>
      <c r="Y363" s="635"/>
      <c r="Z363" s="635"/>
      <c r="AA363" s="635"/>
      <c r="AB363" s="635"/>
      <c r="AC363" s="635"/>
      <c r="AD363" s="518"/>
      <c r="AE363" s="518"/>
      <c r="AF363" s="518"/>
      <c r="AG363" s="518"/>
      <c r="AH363" s="518"/>
      <c r="AI363" s="518"/>
      <c r="AJ363" s="518"/>
      <c r="AK363" s="518"/>
      <c r="AL363" s="519"/>
      <c r="AM363" s="67"/>
      <c r="AN363" s="67"/>
      <c r="AO363" s="67"/>
      <c r="AP363" s="87"/>
      <c r="AQ363" s="87"/>
      <c r="AR363" s="88">
        <f>COUNTBLANK(I363:AL363)-27</f>
        <v>3</v>
      </c>
      <c r="AS363" s="88">
        <f>IF($AP$331=F362,1,0)+AS372</f>
        <v>0</v>
      </c>
      <c r="AT363" s="103"/>
    </row>
    <row r="364" spans="1:46" ht="19.5" customHeight="1" thickBot="1" thickTop="1">
      <c r="A364" s="30"/>
      <c r="B364" s="30"/>
      <c r="C364" s="30"/>
      <c r="D364" s="33"/>
      <c r="E364" s="33"/>
      <c r="F364" s="653" t="str">
        <f>IF(AS363=1,IF(T364="※リストから選択して下さい","【※選択】","【入力済】"),"入力不要")</f>
        <v>入力不要</v>
      </c>
      <c r="G364" s="653"/>
      <c r="H364" s="653"/>
      <c r="I364" s="672" t="s">
        <v>554</v>
      </c>
      <c r="J364" s="673"/>
      <c r="K364" s="673"/>
      <c r="L364" s="673"/>
      <c r="M364" s="673"/>
      <c r="N364" s="673"/>
      <c r="O364" s="673"/>
      <c r="P364" s="674"/>
      <c r="Q364" s="674"/>
      <c r="R364" s="674"/>
      <c r="S364" s="675"/>
      <c r="T364" s="658" t="s">
        <v>379</v>
      </c>
      <c r="U364" s="659"/>
      <c r="V364" s="659"/>
      <c r="W364" s="659"/>
      <c r="X364" s="659"/>
      <c r="Y364" s="659"/>
      <c r="Z364" s="660"/>
      <c r="AA364" s="660"/>
      <c r="AB364" s="660"/>
      <c r="AC364" s="661"/>
      <c r="AD364" s="636" t="str">
        <f>IF(T364="使用許諾の必要が無い","↓２．使用許諾の必要が無い場合へ入力",IF(T364="編曲使用許諾の必要がある","↓３．編曲使用許諾の必要な場合へ入力","－"))</f>
        <v>－</v>
      </c>
      <c r="AE364" s="637"/>
      <c r="AF364" s="637"/>
      <c r="AG364" s="637"/>
      <c r="AH364" s="637"/>
      <c r="AI364" s="637"/>
      <c r="AJ364" s="637"/>
      <c r="AK364" s="637"/>
      <c r="AL364" s="638"/>
      <c r="AM364" s="67"/>
      <c r="AN364" s="67"/>
      <c r="AO364" s="67"/>
      <c r="AP364" s="87"/>
      <c r="AQ364" s="87"/>
      <c r="AR364" s="87"/>
      <c r="AS364" s="87"/>
      <c r="AT364" s="102"/>
    </row>
    <row r="365" spans="1:46" ht="24.75" customHeight="1" thickBot="1" thickTop="1">
      <c r="A365" s="30"/>
      <c r="B365" s="30"/>
      <c r="C365" s="30"/>
      <c r="D365" s="33"/>
      <c r="E365" s="33"/>
      <c r="F365" s="653" t="str">
        <f>IF(AS363=1,IF(AD364="↓２．使用許諾の無い場合へ入力",IF(P365="※リストから選択して下さい","【※選択】","【入力済】"),"入力不要"),"入力不要")</f>
        <v>入力不要</v>
      </c>
      <c r="G365" s="653"/>
      <c r="H365" s="653"/>
      <c r="I365" s="639" t="s">
        <v>555</v>
      </c>
      <c r="J365" s="640"/>
      <c r="K365" s="640"/>
      <c r="L365" s="640"/>
      <c r="M365" s="640"/>
      <c r="N365" s="640"/>
      <c r="O365" s="641"/>
      <c r="P365" s="662" t="s">
        <v>379</v>
      </c>
      <c r="Q365" s="660"/>
      <c r="R365" s="660"/>
      <c r="S365" s="660"/>
      <c r="T365" s="660"/>
      <c r="U365" s="660"/>
      <c r="V365" s="660"/>
      <c r="W365" s="660"/>
      <c r="X365" s="660"/>
      <c r="Y365" s="661"/>
      <c r="Z365" s="663" t="str">
        <f>IF(P365="その他（右欄に入力）","","－")</f>
        <v>－</v>
      </c>
      <c r="AA365" s="664"/>
      <c r="AB365" s="664"/>
      <c r="AC365" s="664"/>
      <c r="AD365" s="518"/>
      <c r="AE365" s="518"/>
      <c r="AF365" s="518"/>
      <c r="AG365" s="518"/>
      <c r="AH365" s="518"/>
      <c r="AI365" s="518"/>
      <c r="AJ365" s="518"/>
      <c r="AK365" s="518"/>
      <c r="AL365" s="519"/>
      <c r="AM365" s="67"/>
      <c r="AN365" s="67"/>
      <c r="AO365" s="67"/>
      <c r="AP365" s="87"/>
      <c r="AQ365" s="87"/>
      <c r="AR365" s="87"/>
      <c r="AS365" s="87"/>
      <c r="AT365" s="102"/>
    </row>
    <row r="366" spans="1:46" ht="19.5" customHeight="1" thickTop="1">
      <c r="A366" s="30"/>
      <c r="B366" s="30"/>
      <c r="C366" s="30"/>
      <c r="D366" s="33"/>
      <c r="E366" s="33"/>
      <c r="F366" s="653" t="str">
        <f>IF(AS363=1,IF(AD364="↓３．編曲使用許諾の必要な場合へ入力",IF(P366="※リストから選択して下さい","【※選択】","【入力済】"),"入力不要"),"入力不要")</f>
        <v>入力不要</v>
      </c>
      <c r="G366" s="653"/>
      <c r="H366" s="653"/>
      <c r="I366" s="639" t="s">
        <v>556</v>
      </c>
      <c r="J366" s="640"/>
      <c r="K366" s="640"/>
      <c r="L366" s="640"/>
      <c r="M366" s="640"/>
      <c r="N366" s="640"/>
      <c r="O366" s="641"/>
      <c r="P366" s="645" t="s">
        <v>379</v>
      </c>
      <c r="Q366" s="646"/>
      <c r="R366" s="646"/>
      <c r="S366" s="646"/>
      <c r="T366" s="646"/>
      <c r="U366" s="646"/>
      <c r="V366" s="646"/>
      <c r="W366" s="646"/>
      <c r="X366" s="646"/>
      <c r="Y366" s="647"/>
      <c r="Z366" s="526" t="s">
        <v>557</v>
      </c>
      <c r="AA366" s="527"/>
      <c r="AB366" s="527"/>
      <c r="AC366" s="527"/>
      <c r="AD366" s="527"/>
      <c r="AE366" s="518" t="str">
        <f>IF(P366="口頭で確認（右欄に入力）","","－")</f>
        <v>－</v>
      </c>
      <c r="AF366" s="518"/>
      <c r="AG366" s="518"/>
      <c r="AH366" s="518"/>
      <c r="AI366" s="518"/>
      <c r="AJ366" s="518"/>
      <c r="AK366" s="518"/>
      <c r="AL366" s="519"/>
      <c r="AM366" s="67"/>
      <c r="AN366" s="67"/>
      <c r="AO366" s="67"/>
      <c r="AP366" s="87"/>
      <c r="AQ366" s="87"/>
      <c r="AR366" s="87"/>
      <c r="AS366" s="87"/>
      <c r="AT366" s="102"/>
    </row>
    <row r="367" spans="1:46" ht="19.5" customHeight="1">
      <c r="A367" s="30"/>
      <c r="B367" s="30"/>
      <c r="C367" s="30"/>
      <c r="D367" s="33"/>
      <c r="E367" s="33"/>
      <c r="F367" s="653"/>
      <c r="G367" s="653"/>
      <c r="H367" s="653"/>
      <c r="I367" s="639"/>
      <c r="J367" s="640"/>
      <c r="K367" s="640"/>
      <c r="L367" s="640"/>
      <c r="M367" s="640"/>
      <c r="N367" s="640"/>
      <c r="O367" s="641"/>
      <c r="P367" s="648"/>
      <c r="Q367" s="518"/>
      <c r="R367" s="518"/>
      <c r="S367" s="518"/>
      <c r="T367" s="518"/>
      <c r="U367" s="518"/>
      <c r="V367" s="518"/>
      <c r="W367" s="518"/>
      <c r="X367" s="518"/>
      <c r="Y367" s="649"/>
      <c r="Z367" s="520" t="s">
        <v>558</v>
      </c>
      <c r="AA367" s="521"/>
      <c r="AB367" s="527" t="s">
        <v>559</v>
      </c>
      <c r="AC367" s="527"/>
      <c r="AD367" s="527"/>
      <c r="AE367" s="518" t="str">
        <f>IF(P366="口頭で確認（右欄に入力）","","－")</f>
        <v>－</v>
      </c>
      <c r="AF367" s="518"/>
      <c r="AG367" s="518"/>
      <c r="AH367" s="518"/>
      <c r="AI367" s="518"/>
      <c r="AJ367" s="518"/>
      <c r="AK367" s="518"/>
      <c r="AL367" s="519"/>
      <c r="AM367" s="67"/>
      <c r="AN367" s="67"/>
      <c r="AO367" s="67"/>
      <c r="AP367" s="87"/>
      <c r="AQ367" s="87"/>
      <c r="AR367" s="87"/>
      <c r="AS367" s="87"/>
      <c r="AT367" s="102"/>
    </row>
    <row r="368" spans="1:46" ht="19.5" customHeight="1">
      <c r="A368" s="30"/>
      <c r="B368" s="30"/>
      <c r="C368" s="30"/>
      <c r="D368" s="33"/>
      <c r="E368" s="33"/>
      <c r="F368" s="653"/>
      <c r="G368" s="653"/>
      <c r="H368" s="653"/>
      <c r="I368" s="639"/>
      <c r="J368" s="640"/>
      <c r="K368" s="640"/>
      <c r="L368" s="640"/>
      <c r="M368" s="640"/>
      <c r="N368" s="640"/>
      <c r="O368" s="641"/>
      <c r="P368" s="648"/>
      <c r="Q368" s="518"/>
      <c r="R368" s="518"/>
      <c r="S368" s="518"/>
      <c r="T368" s="518"/>
      <c r="U368" s="518"/>
      <c r="V368" s="518"/>
      <c r="W368" s="518"/>
      <c r="X368" s="518"/>
      <c r="Y368" s="649"/>
      <c r="Z368" s="522"/>
      <c r="AA368" s="523"/>
      <c r="AB368" s="527" t="s">
        <v>560</v>
      </c>
      <c r="AC368" s="527"/>
      <c r="AD368" s="527"/>
      <c r="AE368" s="518" t="str">
        <f>IF(P366="口頭で確認（右欄に入力）","","－")</f>
        <v>－</v>
      </c>
      <c r="AF368" s="518"/>
      <c r="AG368" s="518"/>
      <c r="AH368" s="518"/>
      <c r="AI368" s="518"/>
      <c r="AJ368" s="518"/>
      <c r="AK368" s="518"/>
      <c r="AL368" s="519"/>
      <c r="AM368" s="67"/>
      <c r="AN368" s="67"/>
      <c r="AO368" s="67"/>
      <c r="AP368" s="87"/>
      <c r="AQ368" s="87"/>
      <c r="AR368" s="87"/>
      <c r="AS368" s="87"/>
      <c r="AT368" s="102"/>
    </row>
    <row r="369" spans="1:46" ht="19.5" customHeight="1">
      <c r="A369" s="30"/>
      <c r="B369" s="30"/>
      <c r="C369" s="30"/>
      <c r="D369" s="33"/>
      <c r="E369" s="33"/>
      <c r="F369" s="653"/>
      <c r="G369" s="653"/>
      <c r="H369" s="653"/>
      <c r="I369" s="639"/>
      <c r="J369" s="640"/>
      <c r="K369" s="640"/>
      <c r="L369" s="640"/>
      <c r="M369" s="640"/>
      <c r="N369" s="640"/>
      <c r="O369" s="641"/>
      <c r="P369" s="648"/>
      <c r="Q369" s="518"/>
      <c r="R369" s="518"/>
      <c r="S369" s="518"/>
      <c r="T369" s="518"/>
      <c r="U369" s="518"/>
      <c r="V369" s="518"/>
      <c r="W369" s="518"/>
      <c r="X369" s="518"/>
      <c r="Y369" s="649"/>
      <c r="Z369" s="526" t="s">
        <v>561</v>
      </c>
      <c r="AA369" s="527"/>
      <c r="AB369" s="527"/>
      <c r="AC369" s="527"/>
      <c r="AD369" s="527"/>
      <c r="AE369" s="518" t="str">
        <f>IF(P366="口頭で確認（右欄に入力）","","－")</f>
        <v>－</v>
      </c>
      <c r="AF369" s="518"/>
      <c r="AG369" s="518"/>
      <c r="AH369" s="518"/>
      <c r="AI369" s="518"/>
      <c r="AJ369" s="518"/>
      <c r="AK369" s="518"/>
      <c r="AL369" s="519"/>
      <c r="AM369" s="67"/>
      <c r="AN369" s="67"/>
      <c r="AO369" s="67"/>
      <c r="AP369" s="87"/>
      <c r="AQ369" s="87"/>
      <c r="AR369" s="87"/>
      <c r="AS369" s="87"/>
      <c r="AT369" s="102"/>
    </row>
    <row r="370" spans="1:46" ht="19.5" customHeight="1" thickBot="1">
      <c r="A370" s="30"/>
      <c r="B370" s="30"/>
      <c r="C370" s="30"/>
      <c r="D370" s="33"/>
      <c r="E370" s="33"/>
      <c r="F370" s="653"/>
      <c r="G370" s="653"/>
      <c r="H370" s="653"/>
      <c r="I370" s="642"/>
      <c r="J370" s="643"/>
      <c r="K370" s="643"/>
      <c r="L370" s="643"/>
      <c r="M370" s="643"/>
      <c r="N370" s="643"/>
      <c r="O370" s="644"/>
      <c r="P370" s="650"/>
      <c r="Q370" s="651"/>
      <c r="R370" s="651"/>
      <c r="S370" s="651"/>
      <c r="T370" s="651"/>
      <c r="U370" s="651"/>
      <c r="V370" s="651"/>
      <c r="W370" s="651"/>
      <c r="X370" s="651"/>
      <c r="Y370" s="652"/>
      <c r="Z370" s="549" t="s">
        <v>562</v>
      </c>
      <c r="AA370" s="550"/>
      <c r="AB370" s="550"/>
      <c r="AC370" s="550"/>
      <c r="AD370" s="550"/>
      <c r="AE370" s="551" t="s">
        <v>379</v>
      </c>
      <c r="AF370" s="552"/>
      <c r="AG370" s="552"/>
      <c r="AH370" s="552"/>
      <c r="AI370" s="552"/>
      <c r="AJ370" s="552"/>
      <c r="AK370" s="552"/>
      <c r="AL370" s="553"/>
      <c r="AM370" s="67"/>
      <c r="AN370" s="67"/>
      <c r="AO370" s="67"/>
      <c r="AP370" s="87"/>
      <c r="AQ370" s="87"/>
      <c r="AR370" s="87"/>
      <c r="AS370" s="87"/>
      <c r="AT370" s="102"/>
    </row>
    <row r="371" spans="1:46" ht="15" customHeight="1" thickTop="1">
      <c r="A371" s="32"/>
      <c r="B371" s="32"/>
      <c r="C371" s="32"/>
      <c r="D371" s="32"/>
      <c r="E371" s="32"/>
      <c r="F371" s="665" t="s">
        <v>566</v>
      </c>
      <c r="G371" s="665"/>
      <c r="H371" s="666"/>
      <c r="I371" s="667" t="s">
        <v>551</v>
      </c>
      <c r="J371" s="633"/>
      <c r="K371" s="633"/>
      <c r="L371" s="633"/>
      <c r="M371" s="633"/>
      <c r="N371" s="633"/>
      <c r="O371" s="633"/>
      <c r="P371" s="633"/>
      <c r="Q371" s="633"/>
      <c r="R371" s="633"/>
      <c r="S371" s="633"/>
      <c r="T371" s="633"/>
      <c r="U371" s="633"/>
      <c r="V371" s="633"/>
      <c r="W371" s="633"/>
      <c r="X371" s="633"/>
      <c r="Y371" s="633" t="s">
        <v>552</v>
      </c>
      <c r="Z371" s="633"/>
      <c r="AA371" s="633"/>
      <c r="AB371" s="633"/>
      <c r="AC371" s="633"/>
      <c r="AD371" s="633"/>
      <c r="AE371" s="633"/>
      <c r="AF371" s="633" t="s">
        <v>553</v>
      </c>
      <c r="AG371" s="633"/>
      <c r="AH371" s="633"/>
      <c r="AI371" s="633"/>
      <c r="AJ371" s="633"/>
      <c r="AK371" s="633"/>
      <c r="AL371" s="634"/>
      <c r="AM371" s="66"/>
      <c r="AN371" s="66"/>
      <c r="AO371" s="67"/>
      <c r="AP371" s="87"/>
      <c r="AQ371" s="87"/>
      <c r="AR371" s="87"/>
      <c r="AS371" s="87"/>
      <c r="AT371" s="102"/>
    </row>
    <row r="372" spans="1:46" ht="19.5" customHeight="1" thickBot="1">
      <c r="A372" s="30"/>
      <c r="B372" s="30"/>
      <c r="C372" s="30"/>
      <c r="D372" s="33"/>
      <c r="E372" s="33"/>
      <c r="F372" s="668" t="str">
        <f>IF(AS372=1,IF(AR372&gt;0,"【※入力】","【入力済】"),"入力不要")</f>
        <v>入力不要</v>
      </c>
      <c r="G372" s="669"/>
      <c r="H372" s="670"/>
      <c r="I372" s="671"/>
      <c r="J372" s="518"/>
      <c r="K372" s="518"/>
      <c r="L372" s="518"/>
      <c r="M372" s="518"/>
      <c r="N372" s="518"/>
      <c r="O372" s="518"/>
      <c r="P372" s="518"/>
      <c r="Q372" s="518"/>
      <c r="R372" s="518"/>
      <c r="S372" s="518"/>
      <c r="T372" s="635"/>
      <c r="U372" s="635"/>
      <c r="V372" s="635"/>
      <c r="W372" s="635"/>
      <c r="X372" s="635"/>
      <c r="Y372" s="635"/>
      <c r="Z372" s="635"/>
      <c r="AA372" s="635"/>
      <c r="AB372" s="635"/>
      <c r="AC372" s="635"/>
      <c r="AD372" s="518"/>
      <c r="AE372" s="518"/>
      <c r="AF372" s="518"/>
      <c r="AG372" s="518"/>
      <c r="AH372" s="518"/>
      <c r="AI372" s="518"/>
      <c r="AJ372" s="518"/>
      <c r="AK372" s="518"/>
      <c r="AL372" s="519"/>
      <c r="AM372" s="67"/>
      <c r="AN372" s="67"/>
      <c r="AO372" s="67"/>
      <c r="AP372" s="87"/>
      <c r="AQ372" s="87"/>
      <c r="AR372" s="88">
        <f>COUNTBLANK(I372:AL372)-27</f>
        <v>3</v>
      </c>
      <c r="AS372" s="88">
        <f>IF($AP$331=F371,1,0)+AS381</f>
        <v>0</v>
      </c>
      <c r="AT372" s="103"/>
    </row>
    <row r="373" spans="1:46" ht="19.5" customHeight="1" thickBot="1" thickTop="1">
      <c r="A373" s="30"/>
      <c r="B373" s="30"/>
      <c r="C373" s="30"/>
      <c r="D373" s="33"/>
      <c r="E373" s="33"/>
      <c r="F373" s="653" t="str">
        <f>IF(AS372=1,IF(T373="※リストから選択して下さい","【※選択】","【入力済】"),"入力不要")</f>
        <v>入力不要</v>
      </c>
      <c r="G373" s="653"/>
      <c r="H373" s="653"/>
      <c r="I373" s="672" t="s">
        <v>554</v>
      </c>
      <c r="J373" s="673"/>
      <c r="K373" s="673"/>
      <c r="L373" s="673"/>
      <c r="M373" s="673"/>
      <c r="N373" s="673"/>
      <c r="O373" s="673"/>
      <c r="P373" s="674"/>
      <c r="Q373" s="674"/>
      <c r="R373" s="674"/>
      <c r="S373" s="675"/>
      <c r="T373" s="658" t="s">
        <v>379</v>
      </c>
      <c r="U373" s="659"/>
      <c r="V373" s="659"/>
      <c r="W373" s="659"/>
      <c r="X373" s="659"/>
      <c r="Y373" s="659"/>
      <c r="Z373" s="660"/>
      <c r="AA373" s="660"/>
      <c r="AB373" s="660"/>
      <c r="AC373" s="661"/>
      <c r="AD373" s="636" t="str">
        <f>IF(T373="使用許諾の必要が無い","↓２．使用許諾の必要が無い場合へ入力",IF(T373="編曲使用許諾の必要がある","↓３．編曲使用許諾の必要な場合へ入力","－"))</f>
        <v>－</v>
      </c>
      <c r="AE373" s="637"/>
      <c r="AF373" s="637"/>
      <c r="AG373" s="637"/>
      <c r="AH373" s="637"/>
      <c r="AI373" s="637"/>
      <c r="AJ373" s="637"/>
      <c r="AK373" s="637"/>
      <c r="AL373" s="638"/>
      <c r="AM373" s="67"/>
      <c r="AN373" s="67"/>
      <c r="AO373" s="67"/>
      <c r="AP373" s="87"/>
      <c r="AQ373" s="87"/>
      <c r="AR373" s="87"/>
      <c r="AS373" s="87"/>
      <c r="AT373" s="102"/>
    </row>
    <row r="374" spans="1:46" ht="24.75" customHeight="1" thickBot="1" thickTop="1">
      <c r="A374" s="30"/>
      <c r="B374" s="30"/>
      <c r="C374" s="30"/>
      <c r="D374" s="33"/>
      <c r="E374" s="33"/>
      <c r="F374" s="653" t="str">
        <f>IF(AS372=1,IF(AD373="↓２．使用許諾の無い場合へ入力",IF(P374="※リストから選択して下さい","【※選択】","【入力済】"),"入力不要"),"入力不要")</f>
        <v>入力不要</v>
      </c>
      <c r="G374" s="653"/>
      <c r="H374" s="653"/>
      <c r="I374" s="639" t="s">
        <v>555</v>
      </c>
      <c r="J374" s="640"/>
      <c r="K374" s="640"/>
      <c r="L374" s="640"/>
      <c r="M374" s="640"/>
      <c r="N374" s="640"/>
      <c r="O374" s="641"/>
      <c r="P374" s="662" t="s">
        <v>379</v>
      </c>
      <c r="Q374" s="660"/>
      <c r="R374" s="660"/>
      <c r="S374" s="660"/>
      <c r="T374" s="660"/>
      <c r="U374" s="660"/>
      <c r="V374" s="660"/>
      <c r="W374" s="660"/>
      <c r="X374" s="660"/>
      <c r="Y374" s="661"/>
      <c r="Z374" s="663" t="str">
        <f>IF(P374="その他（右欄に入力）","","－")</f>
        <v>－</v>
      </c>
      <c r="AA374" s="664"/>
      <c r="AB374" s="664"/>
      <c r="AC374" s="664"/>
      <c r="AD374" s="518"/>
      <c r="AE374" s="518"/>
      <c r="AF374" s="518"/>
      <c r="AG374" s="518"/>
      <c r="AH374" s="518"/>
      <c r="AI374" s="518"/>
      <c r="AJ374" s="518"/>
      <c r="AK374" s="518"/>
      <c r="AL374" s="519"/>
      <c r="AM374" s="67"/>
      <c r="AN374" s="67"/>
      <c r="AO374" s="67"/>
      <c r="AP374" s="87"/>
      <c r="AQ374" s="87"/>
      <c r="AR374" s="87"/>
      <c r="AS374" s="87"/>
      <c r="AT374" s="102"/>
    </row>
    <row r="375" spans="1:46" ht="19.5" customHeight="1" thickTop="1">
      <c r="A375" s="30"/>
      <c r="B375" s="30"/>
      <c r="C375" s="30"/>
      <c r="D375" s="33"/>
      <c r="E375" s="33"/>
      <c r="F375" s="653" t="str">
        <f>IF(AS372=1,IF(AD373="↓３．編曲使用許諾の必要な場合へ入力",IF(P375="※リストから選択して下さい","【※選択】","【入力済】"),"入力不要"),"入力不要")</f>
        <v>入力不要</v>
      </c>
      <c r="G375" s="653"/>
      <c r="H375" s="653"/>
      <c r="I375" s="639" t="s">
        <v>556</v>
      </c>
      <c r="J375" s="640"/>
      <c r="K375" s="640"/>
      <c r="L375" s="640"/>
      <c r="M375" s="640"/>
      <c r="N375" s="640"/>
      <c r="O375" s="641"/>
      <c r="P375" s="645" t="s">
        <v>379</v>
      </c>
      <c r="Q375" s="646"/>
      <c r="R375" s="646"/>
      <c r="S375" s="646"/>
      <c r="T375" s="646"/>
      <c r="U375" s="646"/>
      <c r="V375" s="646"/>
      <c r="W375" s="646"/>
      <c r="X375" s="646"/>
      <c r="Y375" s="647"/>
      <c r="Z375" s="526" t="s">
        <v>557</v>
      </c>
      <c r="AA375" s="527"/>
      <c r="AB375" s="527"/>
      <c r="AC375" s="527"/>
      <c r="AD375" s="527"/>
      <c r="AE375" s="518" t="str">
        <f>IF(P375="口頭で確認（右欄に入力）","","－")</f>
        <v>－</v>
      </c>
      <c r="AF375" s="518"/>
      <c r="AG375" s="518"/>
      <c r="AH375" s="518"/>
      <c r="AI375" s="518"/>
      <c r="AJ375" s="518"/>
      <c r="AK375" s="518"/>
      <c r="AL375" s="519"/>
      <c r="AM375" s="67"/>
      <c r="AN375" s="67"/>
      <c r="AO375" s="67"/>
      <c r="AP375" s="87"/>
      <c r="AQ375" s="87"/>
      <c r="AR375" s="87"/>
      <c r="AS375" s="87"/>
      <c r="AT375" s="102"/>
    </row>
    <row r="376" spans="1:46" ht="19.5" customHeight="1">
      <c r="A376" s="30"/>
      <c r="B376" s="30"/>
      <c r="C376" s="30"/>
      <c r="D376" s="33"/>
      <c r="E376" s="33"/>
      <c r="F376" s="653"/>
      <c r="G376" s="653"/>
      <c r="H376" s="653"/>
      <c r="I376" s="639"/>
      <c r="J376" s="640"/>
      <c r="K376" s="640"/>
      <c r="L376" s="640"/>
      <c r="M376" s="640"/>
      <c r="N376" s="640"/>
      <c r="O376" s="641"/>
      <c r="P376" s="648"/>
      <c r="Q376" s="518"/>
      <c r="R376" s="518"/>
      <c r="S376" s="518"/>
      <c r="T376" s="518"/>
      <c r="U376" s="518"/>
      <c r="V376" s="518"/>
      <c r="W376" s="518"/>
      <c r="X376" s="518"/>
      <c r="Y376" s="649"/>
      <c r="Z376" s="520" t="s">
        <v>558</v>
      </c>
      <c r="AA376" s="521"/>
      <c r="AB376" s="527" t="s">
        <v>559</v>
      </c>
      <c r="AC376" s="527"/>
      <c r="AD376" s="527"/>
      <c r="AE376" s="518" t="str">
        <f>IF(P375="口頭で確認（右欄に入力）","","－")</f>
        <v>－</v>
      </c>
      <c r="AF376" s="518"/>
      <c r="AG376" s="518"/>
      <c r="AH376" s="518"/>
      <c r="AI376" s="518"/>
      <c r="AJ376" s="518"/>
      <c r="AK376" s="518"/>
      <c r="AL376" s="519"/>
      <c r="AM376" s="67"/>
      <c r="AN376" s="67"/>
      <c r="AO376" s="67"/>
      <c r="AP376" s="87"/>
      <c r="AQ376" s="87"/>
      <c r="AR376" s="87"/>
      <c r="AS376" s="87"/>
      <c r="AT376" s="102"/>
    </row>
    <row r="377" spans="1:46" ht="19.5" customHeight="1">
      <c r="A377" s="30"/>
      <c r="B377" s="30"/>
      <c r="C377" s="30"/>
      <c r="D377" s="33"/>
      <c r="E377" s="33"/>
      <c r="F377" s="653"/>
      <c r="G377" s="653"/>
      <c r="H377" s="653"/>
      <c r="I377" s="639"/>
      <c r="J377" s="640"/>
      <c r="K377" s="640"/>
      <c r="L377" s="640"/>
      <c r="M377" s="640"/>
      <c r="N377" s="640"/>
      <c r="O377" s="641"/>
      <c r="P377" s="648"/>
      <c r="Q377" s="518"/>
      <c r="R377" s="518"/>
      <c r="S377" s="518"/>
      <c r="T377" s="518"/>
      <c r="U377" s="518"/>
      <c r="V377" s="518"/>
      <c r="W377" s="518"/>
      <c r="X377" s="518"/>
      <c r="Y377" s="649"/>
      <c r="Z377" s="522"/>
      <c r="AA377" s="523"/>
      <c r="AB377" s="527" t="s">
        <v>560</v>
      </c>
      <c r="AC377" s="527"/>
      <c r="AD377" s="527"/>
      <c r="AE377" s="518" t="str">
        <f>IF(P375="口頭で確認（右欄に入力）","","－")</f>
        <v>－</v>
      </c>
      <c r="AF377" s="518"/>
      <c r="AG377" s="518"/>
      <c r="AH377" s="518"/>
      <c r="AI377" s="518"/>
      <c r="AJ377" s="518"/>
      <c r="AK377" s="518"/>
      <c r="AL377" s="519"/>
      <c r="AM377" s="67"/>
      <c r="AN377" s="67"/>
      <c r="AO377" s="67"/>
      <c r="AP377" s="87"/>
      <c r="AQ377" s="87"/>
      <c r="AR377" s="87"/>
      <c r="AS377" s="87"/>
      <c r="AT377" s="102"/>
    </row>
    <row r="378" spans="1:46" ht="19.5" customHeight="1">
      <c r="A378" s="30"/>
      <c r="B378" s="30"/>
      <c r="C378" s="30"/>
      <c r="D378" s="33"/>
      <c r="E378" s="33"/>
      <c r="F378" s="653"/>
      <c r="G378" s="653"/>
      <c r="H378" s="653"/>
      <c r="I378" s="639"/>
      <c r="J378" s="640"/>
      <c r="K378" s="640"/>
      <c r="L378" s="640"/>
      <c r="M378" s="640"/>
      <c r="N378" s="640"/>
      <c r="O378" s="641"/>
      <c r="P378" s="648"/>
      <c r="Q378" s="518"/>
      <c r="R378" s="518"/>
      <c r="S378" s="518"/>
      <c r="T378" s="518"/>
      <c r="U378" s="518"/>
      <c r="V378" s="518"/>
      <c r="W378" s="518"/>
      <c r="X378" s="518"/>
      <c r="Y378" s="649"/>
      <c r="Z378" s="526" t="s">
        <v>561</v>
      </c>
      <c r="AA378" s="527"/>
      <c r="AB378" s="527"/>
      <c r="AC378" s="527"/>
      <c r="AD378" s="527"/>
      <c r="AE378" s="518" t="str">
        <f>IF(P375="口頭で確認（右欄に入力）","","－")</f>
        <v>－</v>
      </c>
      <c r="AF378" s="518"/>
      <c r="AG378" s="518"/>
      <c r="AH378" s="518"/>
      <c r="AI378" s="518"/>
      <c r="AJ378" s="518"/>
      <c r="AK378" s="518"/>
      <c r="AL378" s="519"/>
      <c r="AM378" s="67"/>
      <c r="AN378" s="67"/>
      <c r="AO378" s="67"/>
      <c r="AP378" s="87"/>
      <c r="AQ378" s="87"/>
      <c r="AR378" s="87"/>
      <c r="AS378" s="87"/>
      <c r="AT378" s="102"/>
    </row>
    <row r="379" spans="1:46" ht="19.5" customHeight="1" thickBot="1">
      <c r="A379" s="30"/>
      <c r="B379" s="30"/>
      <c r="C379" s="30"/>
      <c r="D379" s="33"/>
      <c r="E379" s="33"/>
      <c r="F379" s="653"/>
      <c r="G379" s="653"/>
      <c r="H379" s="653"/>
      <c r="I379" s="642"/>
      <c r="J379" s="643"/>
      <c r="K379" s="643"/>
      <c r="L379" s="643"/>
      <c r="M379" s="643"/>
      <c r="N379" s="643"/>
      <c r="O379" s="644"/>
      <c r="P379" s="650"/>
      <c r="Q379" s="651"/>
      <c r="R379" s="651"/>
      <c r="S379" s="651"/>
      <c r="T379" s="651"/>
      <c r="U379" s="651"/>
      <c r="V379" s="651"/>
      <c r="W379" s="651"/>
      <c r="X379" s="651"/>
      <c r="Y379" s="652"/>
      <c r="Z379" s="549" t="s">
        <v>562</v>
      </c>
      <c r="AA379" s="550"/>
      <c r="AB379" s="550"/>
      <c r="AC379" s="550"/>
      <c r="AD379" s="550"/>
      <c r="AE379" s="551" t="s">
        <v>379</v>
      </c>
      <c r="AF379" s="552"/>
      <c r="AG379" s="552"/>
      <c r="AH379" s="552"/>
      <c r="AI379" s="552"/>
      <c r="AJ379" s="552"/>
      <c r="AK379" s="552"/>
      <c r="AL379" s="553"/>
      <c r="AM379" s="67"/>
      <c r="AN379" s="67"/>
      <c r="AO379" s="67"/>
      <c r="AP379" s="87"/>
      <c r="AQ379" s="87"/>
      <c r="AR379" s="87"/>
      <c r="AS379" s="87"/>
      <c r="AT379" s="102"/>
    </row>
    <row r="380" spans="1:46" ht="15" customHeight="1" thickTop="1">
      <c r="A380" s="32"/>
      <c r="B380" s="32"/>
      <c r="C380" s="32"/>
      <c r="D380" s="32"/>
      <c r="E380" s="32"/>
      <c r="F380" s="665" t="s">
        <v>567</v>
      </c>
      <c r="G380" s="665"/>
      <c r="H380" s="666"/>
      <c r="I380" s="667" t="s">
        <v>551</v>
      </c>
      <c r="J380" s="633"/>
      <c r="K380" s="633"/>
      <c r="L380" s="633"/>
      <c r="M380" s="633"/>
      <c r="N380" s="633"/>
      <c r="O380" s="633"/>
      <c r="P380" s="633"/>
      <c r="Q380" s="633"/>
      <c r="R380" s="633"/>
      <c r="S380" s="633"/>
      <c r="T380" s="633"/>
      <c r="U380" s="633"/>
      <c r="V380" s="633"/>
      <c r="W380" s="633"/>
      <c r="X380" s="633"/>
      <c r="Y380" s="633" t="s">
        <v>552</v>
      </c>
      <c r="Z380" s="633"/>
      <c r="AA380" s="633"/>
      <c r="AB380" s="633"/>
      <c r="AC380" s="633"/>
      <c r="AD380" s="633"/>
      <c r="AE380" s="633"/>
      <c r="AF380" s="633" t="s">
        <v>553</v>
      </c>
      <c r="AG380" s="633"/>
      <c r="AH380" s="633"/>
      <c r="AI380" s="633"/>
      <c r="AJ380" s="633"/>
      <c r="AK380" s="633"/>
      <c r="AL380" s="634"/>
      <c r="AM380" s="66"/>
      <c r="AN380" s="66"/>
      <c r="AO380" s="67"/>
      <c r="AP380" s="87"/>
      <c r="AQ380" s="87"/>
      <c r="AR380" s="87"/>
      <c r="AS380" s="87"/>
      <c r="AT380" s="102"/>
    </row>
    <row r="381" spans="1:46" ht="19.5" customHeight="1" thickBot="1">
      <c r="A381" s="30"/>
      <c r="B381" s="30"/>
      <c r="C381" s="30"/>
      <c r="D381" s="33"/>
      <c r="E381" s="33"/>
      <c r="F381" s="668" t="str">
        <f>IF(AS381=1,IF(AR381&gt;0,"【※入力】","【入力済】"),"入力不要")</f>
        <v>入力不要</v>
      </c>
      <c r="G381" s="669"/>
      <c r="H381" s="670"/>
      <c r="I381" s="671"/>
      <c r="J381" s="518"/>
      <c r="K381" s="518"/>
      <c r="L381" s="518"/>
      <c r="M381" s="518"/>
      <c r="N381" s="518"/>
      <c r="O381" s="518"/>
      <c r="P381" s="518"/>
      <c r="Q381" s="518"/>
      <c r="R381" s="518"/>
      <c r="S381" s="518"/>
      <c r="T381" s="635"/>
      <c r="U381" s="635"/>
      <c r="V381" s="635"/>
      <c r="W381" s="635"/>
      <c r="X381" s="635"/>
      <c r="Y381" s="635"/>
      <c r="Z381" s="635"/>
      <c r="AA381" s="635"/>
      <c r="AB381" s="635"/>
      <c r="AC381" s="635"/>
      <c r="AD381" s="518"/>
      <c r="AE381" s="518"/>
      <c r="AF381" s="518"/>
      <c r="AG381" s="518"/>
      <c r="AH381" s="518"/>
      <c r="AI381" s="518"/>
      <c r="AJ381" s="518"/>
      <c r="AK381" s="518"/>
      <c r="AL381" s="519"/>
      <c r="AM381" s="67"/>
      <c r="AN381" s="67"/>
      <c r="AO381" s="67"/>
      <c r="AP381" s="87"/>
      <c r="AQ381" s="87"/>
      <c r="AR381" s="88">
        <f>COUNTBLANK(I381:AL381)-27</f>
        <v>3</v>
      </c>
      <c r="AS381" s="88">
        <f>IF($AP$331=F380,1,0)+AS390</f>
        <v>0</v>
      </c>
      <c r="AT381" s="103"/>
    </row>
    <row r="382" spans="1:46" ht="19.5" customHeight="1" thickBot="1" thickTop="1">
      <c r="A382" s="30"/>
      <c r="B382" s="30"/>
      <c r="C382" s="30"/>
      <c r="D382" s="33"/>
      <c r="E382" s="33"/>
      <c r="F382" s="653" t="str">
        <f>IF(AS381=1,IF(T382="※リストから選択して下さい","【※選択】","【入力済】"),"入力不要")</f>
        <v>入力不要</v>
      </c>
      <c r="G382" s="653"/>
      <c r="H382" s="653"/>
      <c r="I382" s="654" t="s">
        <v>554</v>
      </c>
      <c r="J382" s="655"/>
      <c r="K382" s="655"/>
      <c r="L382" s="655"/>
      <c r="M382" s="655"/>
      <c r="N382" s="655"/>
      <c r="O382" s="655"/>
      <c r="P382" s="656"/>
      <c r="Q382" s="656"/>
      <c r="R382" s="656"/>
      <c r="S382" s="657"/>
      <c r="T382" s="658" t="s">
        <v>379</v>
      </c>
      <c r="U382" s="659"/>
      <c r="V382" s="659"/>
      <c r="W382" s="659"/>
      <c r="X382" s="659"/>
      <c r="Y382" s="659"/>
      <c r="Z382" s="660"/>
      <c r="AA382" s="660"/>
      <c r="AB382" s="660"/>
      <c r="AC382" s="661"/>
      <c r="AD382" s="636" t="str">
        <f>IF(T382="使用許諾の必要が無い","↓２．使用許諾の必要が無い場合へ入力",IF(T382="編曲使用許諾の必要がある","↓３．編曲使用許諾の必要な場合へ入力","－"))</f>
        <v>－</v>
      </c>
      <c r="AE382" s="637"/>
      <c r="AF382" s="637"/>
      <c r="AG382" s="637"/>
      <c r="AH382" s="637"/>
      <c r="AI382" s="637"/>
      <c r="AJ382" s="637"/>
      <c r="AK382" s="637"/>
      <c r="AL382" s="638"/>
      <c r="AM382" s="67"/>
      <c r="AN382" s="67"/>
      <c r="AO382" s="67"/>
      <c r="AP382" s="87"/>
      <c r="AQ382" s="87"/>
      <c r="AR382" s="87"/>
      <c r="AS382" s="87"/>
      <c r="AT382" s="102"/>
    </row>
    <row r="383" spans="1:46" ht="24.75" customHeight="1" thickBot="1" thickTop="1">
      <c r="A383" s="30"/>
      <c r="B383" s="30"/>
      <c r="C383" s="30"/>
      <c r="D383" s="33"/>
      <c r="E383" s="33"/>
      <c r="F383" s="653" t="str">
        <f>IF(AS381=1,IF(AD382="↓２．使用許諾の無い場合へ入力",IF(P383="※リストから選択して下さい","【※選択】","【入力済】"),"入力不要"),"入力不要")</f>
        <v>入力不要</v>
      </c>
      <c r="G383" s="653"/>
      <c r="H383" s="653"/>
      <c r="I383" s="639" t="s">
        <v>555</v>
      </c>
      <c r="J383" s="640"/>
      <c r="K383" s="640"/>
      <c r="L383" s="640"/>
      <c r="M383" s="640"/>
      <c r="N383" s="640"/>
      <c r="O383" s="641"/>
      <c r="P383" s="662" t="s">
        <v>379</v>
      </c>
      <c r="Q383" s="660"/>
      <c r="R383" s="660"/>
      <c r="S383" s="660"/>
      <c r="T383" s="660"/>
      <c r="U383" s="660"/>
      <c r="V383" s="660"/>
      <c r="W383" s="660"/>
      <c r="X383" s="660"/>
      <c r="Y383" s="661"/>
      <c r="Z383" s="663" t="str">
        <f>IF(P383="その他（右欄に入力）","","－")</f>
        <v>－</v>
      </c>
      <c r="AA383" s="664"/>
      <c r="AB383" s="664"/>
      <c r="AC383" s="664"/>
      <c r="AD383" s="518"/>
      <c r="AE383" s="518"/>
      <c r="AF383" s="518"/>
      <c r="AG383" s="518"/>
      <c r="AH383" s="518"/>
      <c r="AI383" s="518"/>
      <c r="AJ383" s="518"/>
      <c r="AK383" s="518"/>
      <c r="AL383" s="519"/>
      <c r="AM383" s="67"/>
      <c r="AN383" s="67"/>
      <c r="AO383" s="67"/>
      <c r="AP383" s="87"/>
      <c r="AQ383" s="87"/>
      <c r="AR383" s="87"/>
      <c r="AS383" s="87"/>
      <c r="AT383" s="102"/>
    </row>
    <row r="384" spans="1:46" ht="19.5" customHeight="1" thickTop="1">
      <c r="A384" s="30"/>
      <c r="B384" s="30"/>
      <c r="C384" s="30"/>
      <c r="D384" s="33"/>
      <c r="E384" s="33"/>
      <c r="F384" s="653" t="str">
        <f>IF(AS381=1,IF(AD382="↓３．編曲使用許諾の必要な場合へ入力",IF(P384="※リストから選択して下さい","【※選択】","【入力済】"),"入力不要"),"入力不要")</f>
        <v>入力不要</v>
      </c>
      <c r="G384" s="653"/>
      <c r="H384" s="653"/>
      <c r="I384" s="639" t="s">
        <v>556</v>
      </c>
      <c r="J384" s="640"/>
      <c r="K384" s="640"/>
      <c r="L384" s="640"/>
      <c r="M384" s="640"/>
      <c r="N384" s="640"/>
      <c r="O384" s="641"/>
      <c r="P384" s="645" t="s">
        <v>379</v>
      </c>
      <c r="Q384" s="646"/>
      <c r="R384" s="646"/>
      <c r="S384" s="646"/>
      <c r="T384" s="646"/>
      <c r="U384" s="646"/>
      <c r="V384" s="646"/>
      <c r="W384" s="646"/>
      <c r="X384" s="646"/>
      <c r="Y384" s="647"/>
      <c r="Z384" s="526" t="s">
        <v>557</v>
      </c>
      <c r="AA384" s="527"/>
      <c r="AB384" s="527"/>
      <c r="AC384" s="527"/>
      <c r="AD384" s="527"/>
      <c r="AE384" s="518" t="str">
        <f>IF(P384="口頭で確認（右欄に入力）","","－")</f>
        <v>－</v>
      </c>
      <c r="AF384" s="518"/>
      <c r="AG384" s="518"/>
      <c r="AH384" s="518"/>
      <c r="AI384" s="518"/>
      <c r="AJ384" s="518"/>
      <c r="AK384" s="518"/>
      <c r="AL384" s="519"/>
      <c r="AM384" s="67"/>
      <c r="AN384" s="67"/>
      <c r="AO384" s="67"/>
      <c r="AP384" s="87"/>
      <c r="AQ384" s="87"/>
      <c r="AR384" s="87"/>
      <c r="AS384" s="87"/>
      <c r="AT384" s="102"/>
    </row>
    <row r="385" spans="1:46" ht="19.5" customHeight="1">
      <c r="A385" s="30"/>
      <c r="B385" s="30"/>
      <c r="C385" s="30"/>
      <c r="D385" s="33"/>
      <c r="E385" s="33"/>
      <c r="F385" s="653"/>
      <c r="G385" s="653"/>
      <c r="H385" s="653"/>
      <c r="I385" s="639"/>
      <c r="J385" s="640"/>
      <c r="K385" s="640"/>
      <c r="L385" s="640"/>
      <c r="M385" s="640"/>
      <c r="N385" s="640"/>
      <c r="O385" s="641"/>
      <c r="P385" s="648"/>
      <c r="Q385" s="518"/>
      <c r="R385" s="518"/>
      <c r="S385" s="518"/>
      <c r="T385" s="518"/>
      <c r="U385" s="518"/>
      <c r="V385" s="518"/>
      <c r="W385" s="518"/>
      <c r="X385" s="518"/>
      <c r="Y385" s="649"/>
      <c r="Z385" s="520" t="s">
        <v>558</v>
      </c>
      <c r="AA385" s="521"/>
      <c r="AB385" s="527" t="s">
        <v>559</v>
      </c>
      <c r="AC385" s="527"/>
      <c r="AD385" s="527"/>
      <c r="AE385" s="518" t="str">
        <f>IF(P384="口頭で確認（右欄に入力）","","－")</f>
        <v>－</v>
      </c>
      <c r="AF385" s="518"/>
      <c r="AG385" s="518"/>
      <c r="AH385" s="518"/>
      <c r="AI385" s="518"/>
      <c r="AJ385" s="518"/>
      <c r="AK385" s="518"/>
      <c r="AL385" s="519"/>
      <c r="AM385" s="67"/>
      <c r="AN385" s="67"/>
      <c r="AO385" s="67"/>
      <c r="AP385" s="87"/>
      <c r="AQ385" s="87"/>
      <c r="AR385" s="87"/>
      <c r="AS385" s="87"/>
      <c r="AT385" s="102"/>
    </row>
    <row r="386" spans="1:46" ht="19.5" customHeight="1">
      <c r="A386" s="30"/>
      <c r="B386" s="30"/>
      <c r="C386" s="30"/>
      <c r="D386" s="33"/>
      <c r="E386" s="33"/>
      <c r="F386" s="653"/>
      <c r="G386" s="653"/>
      <c r="H386" s="653"/>
      <c r="I386" s="639"/>
      <c r="J386" s="640"/>
      <c r="K386" s="640"/>
      <c r="L386" s="640"/>
      <c r="M386" s="640"/>
      <c r="N386" s="640"/>
      <c r="O386" s="641"/>
      <c r="P386" s="648"/>
      <c r="Q386" s="518"/>
      <c r="R386" s="518"/>
      <c r="S386" s="518"/>
      <c r="T386" s="518"/>
      <c r="U386" s="518"/>
      <c r="V386" s="518"/>
      <c r="W386" s="518"/>
      <c r="X386" s="518"/>
      <c r="Y386" s="649"/>
      <c r="Z386" s="522"/>
      <c r="AA386" s="523"/>
      <c r="AB386" s="527" t="s">
        <v>560</v>
      </c>
      <c r="AC386" s="527"/>
      <c r="AD386" s="527"/>
      <c r="AE386" s="518" t="str">
        <f>IF(P384="口頭で確認（右欄に入力）","","－")</f>
        <v>－</v>
      </c>
      <c r="AF386" s="518"/>
      <c r="AG386" s="518"/>
      <c r="AH386" s="518"/>
      <c r="AI386" s="518"/>
      <c r="AJ386" s="518"/>
      <c r="AK386" s="518"/>
      <c r="AL386" s="519"/>
      <c r="AM386" s="67"/>
      <c r="AN386" s="67"/>
      <c r="AO386" s="67"/>
      <c r="AP386" s="87"/>
      <c r="AQ386" s="87"/>
      <c r="AR386" s="87"/>
      <c r="AS386" s="87"/>
      <c r="AT386" s="102"/>
    </row>
    <row r="387" spans="1:46" ht="19.5" customHeight="1">
      <c r="A387" s="30"/>
      <c r="B387" s="30"/>
      <c r="C387" s="30"/>
      <c r="D387" s="33"/>
      <c r="E387" s="33"/>
      <c r="F387" s="653"/>
      <c r="G387" s="653"/>
      <c r="H387" s="653"/>
      <c r="I387" s="639"/>
      <c r="J387" s="640"/>
      <c r="K387" s="640"/>
      <c r="L387" s="640"/>
      <c r="M387" s="640"/>
      <c r="N387" s="640"/>
      <c r="O387" s="641"/>
      <c r="P387" s="648"/>
      <c r="Q387" s="518"/>
      <c r="R387" s="518"/>
      <c r="S387" s="518"/>
      <c r="T387" s="518"/>
      <c r="U387" s="518"/>
      <c r="V387" s="518"/>
      <c r="W387" s="518"/>
      <c r="X387" s="518"/>
      <c r="Y387" s="649"/>
      <c r="Z387" s="526" t="s">
        <v>561</v>
      </c>
      <c r="AA387" s="527"/>
      <c r="AB387" s="527"/>
      <c r="AC387" s="527"/>
      <c r="AD387" s="527"/>
      <c r="AE387" s="518" t="str">
        <f>IF(P384="口頭で確認（右欄に入力）","","－")</f>
        <v>－</v>
      </c>
      <c r="AF387" s="518"/>
      <c r="AG387" s="518"/>
      <c r="AH387" s="518"/>
      <c r="AI387" s="518"/>
      <c r="AJ387" s="518"/>
      <c r="AK387" s="518"/>
      <c r="AL387" s="519"/>
      <c r="AM387" s="67"/>
      <c r="AN387" s="67"/>
      <c r="AO387" s="67"/>
      <c r="AP387" s="87"/>
      <c r="AQ387" s="87"/>
      <c r="AR387" s="87"/>
      <c r="AS387" s="87"/>
      <c r="AT387" s="102"/>
    </row>
    <row r="388" spans="1:46" ht="19.5" customHeight="1" thickBot="1">
      <c r="A388" s="30"/>
      <c r="B388" s="30"/>
      <c r="C388" s="30"/>
      <c r="D388" s="33"/>
      <c r="E388" s="33"/>
      <c r="F388" s="653"/>
      <c r="G388" s="653"/>
      <c r="H388" s="653"/>
      <c r="I388" s="642"/>
      <c r="J388" s="643"/>
      <c r="K388" s="643"/>
      <c r="L388" s="643"/>
      <c r="M388" s="643"/>
      <c r="N388" s="643"/>
      <c r="O388" s="644"/>
      <c r="P388" s="650"/>
      <c r="Q388" s="651"/>
      <c r="R388" s="651"/>
      <c r="S388" s="651"/>
      <c r="T388" s="651"/>
      <c r="U388" s="651"/>
      <c r="V388" s="651"/>
      <c r="W388" s="651"/>
      <c r="X388" s="651"/>
      <c r="Y388" s="652"/>
      <c r="Z388" s="549" t="s">
        <v>562</v>
      </c>
      <c r="AA388" s="550"/>
      <c r="AB388" s="550"/>
      <c r="AC388" s="550"/>
      <c r="AD388" s="550"/>
      <c r="AE388" s="551" t="s">
        <v>379</v>
      </c>
      <c r="AF388" s="552"/>
      <c r="AG388" s="552"/>
      <c r="AH388" s="552"/>
      <c r="AI388" s="552"/>
      <c r="AJ388" s="552"/>
      <c r="AK388" s="552"/>
      <c r="AL388" s="553"/>
      <c r="AM388" s="67"/>
      <c r="AN388" s="67"/>
      <c r="AO388" s="67"/>
      <c r="AP388" s="87"/>
      <c r="AQ388" s="87"/>
      <c r="AR388" s="87"/>
      <c r="AS388" s="87"/>
      <c r="AT388" s="102"/>
    </row>
    <row r="389" spans="1:46" ht="15" customHeight="1" thickTop="1">
      <c r="A389" s="32"/>
      <c r="B389" s="32"/>
      <c r="C389" s="32"/>
      <c r="D389" s="32"/>
      <c r="E389" s="32"/>
      <c r="F389" s="665" t="s">
        <v>568</v>
      </c>
      <c r="G389" s="665"/>
      <c r="H389" s="666"/>
      <c r="I389" s="667" t="s">
        <v>551</v>
      </c>
      <c r="J389" s="633"/>
      <c r="K389" s="633"/>
      <c r="L389" s="633"/>
      <c r="M389" s="633"/>
      <c r="N389" s="633"/>
      <c r="O389" s="633"/>
      <c r="P389" s="633"/>
      <c r="Q389" s="633"/>
      <c r="R389" s="633"/>
      <c r="S389" s="633"/>
      <c r="T389" s="633"/>
      <c r="U389" s="633"/>
      <c r="V389" s="633"/>
      <c r="W389" s="633"/>
      <c r="X389" s="633"/>
      <c r="Y389" s="633" t="s">
        <v>552</v>
      </c>
      <c r="Z389" s="633"/>
      <c r="AA389" s="633"/>
      <c r="AB389" s="633"/>
      <c r="AC389" s="633"/>
      <c r="AD389" s="633"/>
      <c r="AE389" s="633"/>
      <c r="AF389" s="633" t="s">
        <v>553</v>
      </c>
      <c r="AG389" s="633"/>
      <c r="AH389" s="633"/>
      <c r="AI389" s="633"/>
      <c r="AJ389" s="633"/>
      <c r="AK389" s="633"/>
      <c r="AL389" s="634"/>
      <c r="AM389" s="66"/>
      <c r="AN389" s="66"/>
      <c r="AO389" s="67"/>
      <c r="AP389" s="87"/>
      <c r="AQ389" s="87"/>
      <c r="AR389" s="87"/>
      <c r="AS389" s="87"/>
      <c r="AT389" s="102"/>
    </row>
    <row r="390" spans="1:46" ht="19.5" customHeight="1" thickBot="1">
      <c r="A390" s="30"/>
      <c r="B390" s="30"/>
      <c r="C390" s="30"/>
      <c r="D390" s="33"/>
      <c r="E390" s="33"/>
      <c r="F390" s="668" t="str">
        <f>IF(AS390=1,IF(AR390&gt;0,"【※入力】","【入力済】"),"入力不要")</f>
        <v>入力不要</v>
      </c>
      <c r="G390" s="669"/>
      <c r="H390" s="670"/>
      <c r="I390" s="671"/>
      <c r="J390" s="518"/>
      <c r="K390" s="518"/>
      <c r="L390" s="518"/>
      <c r="M390" s="518"/>
      <c r="N390" s="518"/>
      <c r="O390" s="518"/>
      <c r="P390" s="518"/>
      <c r="Q390" s="518"/>
      <c r="R390" s="518"/>
      <c r="S390" s="518"/>
      <c r="T390" s="635"/>
      <c r="U390" s="635"/>
      <c r="V390" s="635"/>
      <c r="W390" s="635"/>
      <c r="X390" s="635"/>
      <c r="Y390" s="635"/>
      <c r="Z390" s="635"/>
      <c r="AA390" s="635"/>
      <c r="AB390" s="635"/>
      <c r="AC390" s="635"/>
      <c r="AD390" s="518"/>
      <c r="AE390" s="518"/>
      <c r="AF390" s="518"/>
      <c r="AG390" s="518"/>
      <c r="AH390" s="518"/>
      <c r="AI390" s="518"/>
      <c r="AJ390" s="518"/>
      <c r="AK390" s="518"/>
      <c r="AL390" s="519"/>
      <c r="AM390" s="67"/>
      <c r="AN390" s="67"/>
      <c r="AO390" s="67"/>
      <c r="AP390" s="87"/>
      <c r="AQ390" s="87"/>
      <c r="AR390" s="88">
        <f>COUNTBLANK(I390:AL390)-27</f>
        <v>3</v>
      </c>
      <c r="AS390" s="88">
        <f>IF($AP$331=F389,1,0)+AS399</f>
        <v>0</v>
      </c>
      <c r="AT390" s="103"/>
    </row>
    <row r="391" spans="1:46" ht="19.5" customHeight="1" thickBot="1" thickTop="1">
      <c r="A391" s="30"/>
      <c r="B391" s="30"/>
      <c r="C391" s="30"/>
      <c r="D391" s="33"/>
      <c r="E391" s="33"/>
      <c r="F391" s="653" t="str">
        <f>IF(AS390=1,IF(T391="※リストから選択して下さい","【※選択】","【入力済】"),"入力不要")</f>
        <v>入力不要</v>
      </c>
      <c r="G391" s="653"/>
      <c r="H391" s="653"/>
      <c r="I391" s="654" t="s">
        <v>554</v>
      </c>
      <c r="J391" s="655"/>
      <c r="K391" s="655"/>
      <c r="L391" s="655"/>
      <c r="M391" s="655"/>
      <c r="N391" s="655"/>
      <c r="O391" s="655"/>
      <c r="P391" s="656"/>
      <c r="Q391" s="656"/>
      <c r="R391" s="656"/>
      <c r="S391" s="657"/>
      <c r="T391" s="658" t="s">
        <v>379</v>
      </c>
      <c r="U391" s="659"/>
      <c r="V391" s="659"/>
      <c r="W391" s="659"/>
      <c r="X391" s="659"/>
      <c r="Y391" s="659"/>
      <c r="Z391" s="660"/>
      <c r="AA391" s="660"/>
      <c r="AB391" s="660"/>
      <c r="AC391" s="661"/>
      <c r="AD391" s="636" t="str">
        <f>IF(T391="使用許諾の必要が無い","↓２．使用許諾の必要が無い場合へ入力",IF(T391="編曲使用許諾の必要がある","↓３．編曲使用許諾の必要な場合へ入力","－"))</f>
        <v>－</v>
      </c>
      <c r="AE391" s="637"/>
      <c r="AF391" s="637"/>
      <c r="AG391" s="637"/>
      <c r="AH391" s="637"/>
      <c r="AI391" s="637"/>
      <c r="AJ391" s="637"/>
      <c r="AK391" s="637"/>
      <c r="AL391" s="638"/>
      <c r="AM391" s="67"/>
      <c r="AN391" s="67"/>
      <c r="AO391" s="67"/>
      <c r="AP391" s="87"/>
      <c r="AQ391" s="87"/>
      <c r="AR391" s="87"/>
      <c r="AS391" s="87"/>
      <c r="AT391" s="102"/>
    </row>
    <row r="392" spans="1:46" ht="24.75" customHeight="1" thickBot="1" thickTop="1">
      <c r="A392" s="30"/>
      <c r="B392" s="30"/>
      <c r="C392" s="30"/>
      <c r="D392" s="33"/>
      <c r="E392" s="33"/>
      <c r="F392" s="653" t="str">
        <f>IF(AS390=1,IF(AD391="↓２．使用許諾の無い場合へ入力",IF(P392="※リストから選択して下さい","【※選択】","【入力済】"),"入力不要"),"入力不要")</f>
        <v>入力不要</v>
      </c>
      <c r="G392" s="653"/>
      <c r="H392" s="653"/>
      <c r="I392" s="639" t="s">
        <v>555</v>
      </c>
      <c r="J392" s="640"/>
      <c r="K392" s="640"/>
      <c r="L392" s="640"/>
      <c r="M392" s="640"/>
      <c r="N392" s="640"/>
      <c r="O392" s="641"/>
      <c r="P392" s="662" t="s">
        <v>379</v>
      </c>
      <c r="Q392" s="660"/>
      <c r="R392" s="660"/>
      <c r="S392" s="660"/>
      <c r="T392" s="660"/>
      <c r="U392" s="660"/>
      <c r="V392" s="660"/>
      <c r="W392" s="660"/>
      <c r="X392" s="660"/>
      <c r="Y392" s="661"/>
      <c r="Z392" s="663" t="str">
        <f>IF(P392="その他（右欄に入力）","","－")</f>
        <v>－</v>
      </c>
      <c r="AA392" s="664"/>
      <c r="AB392" s="664"/>
      <c r="AC392" s="664"/>
      <c r="AD392" s="518"/>
      <c r="AE392" s="518"/>
      <c r="AF392" s="518"/>
      <c r="AG392" s="518"/>
      <c r="AH392" s="518"/>
      <c r="AI392" s="518"/>
      <c r="AJ392" s="518"/>
      <c r="AK392" s="518"/>
      <c r="AL392" s="519"/>
      <c r="AM392" s="67"/>
      <c r="AN392" s="67"/>
      <c r="AO392" s="67"/>
      <c r="AP392" s="87"/>
      <c r="AQ392" s="87"/>
      <c r="AR392" s="87"/>
      <c r="AS392" s="87"/>
      <c r="AT392" s="102"/>
    </row>
    <row r="393" spans="1:46" ht="19.5" customHeight="1" thickTop="1">
      <c r="A393" s="30"/>
      <c r="B393" s="30"/>
      <c r="C393" s="30"/>
      <c r="D393" s="33"/>
      <c r="E393" s="33"/>
      <c r="F393" s="653" t="str">
        <f>IF(AS390=1,IF(AD391="↓３．編曲使用許諾の必要な場合へ入力",IF(P393="※リストから選択して下さい","【※選択】","【入力済】"),"入力不要"),"入力不要")</f>
        <v>入力不要</v>
      </c>
      <c r="G393" s="653"/>
      <c r="H393" s="653"/>
      <c r="I393" s="639" t="s">
        <v>556</v>
      </c>
      <c r="J393" s="640"/>
      <c r="K393" s="640"/>
      <c r="L393" s="640"/>
      <c r="M393" s="640"/>
      <c r="N393" s="640"/>
      <c r="O393" s="641"/>
      <c r="P393" s="645" t="s">
        <v>379</v>
      </c>
      <c r="Q393" s="646"/>
      <c r="R393" s="646"/>
      <c r="S393" s="646"/>
      <c r="T393" s="646"/>
      <c r="U393" s="646"/>
      <c r="V393" s="646"/>
      <c r="W393" s="646"/>
      <c r="X393" s="646"/>
      <c r="Y393" s="647"/>
      <c r="Z393" s="526" t="s">
        <v>557</v>
      </c>
      <c r="AA393" s="527"/>
      <c r="AB393" s="527"/>
      <c r="AC393" s="527"/>
      <c r="AD393" s="527"/>
      <c r="AE393" s="518" t="str">
        <f>IF(P393="口頭で確認（右欄に入力）","","－")</f>
        <v>－</v>
      </c>
      <c r="AF393" s="518"/>
      <c r="AG393" s="518"/>
      <c r="AH393" s="518"/>
      <c r="AI393" s="518"/>
      <c r="AJ393" s="518"/>
      <c r="AK393" s="518"/>
      <c r="AL393" s="519"/>
      <c r="AM393" s="67"/>
      <c r="AN393" s="67"/>
      <c r="AO393" s="67"/>
      <c r="AP393" s="87"/>
      <c r="AQ393" s="87"/>
      <c r="AR393" s="87"/>
      <c r="AS393" s="87"/>
      <c r="AT393" s="102"/>
    </row>
    <row r="394" spans="1:46" ht="19.5" customHeight="1">
      <c r="A394" s="30"/>
      <c r="B394" s="30"/>
      <c r="C394" s="30"/>
      <c r="D394" s="33"/>
      <c r="E394" s="33"/>
      <c r="F394" s="653"/>
      <c r="G394" s="653"/>
      <c r="H394" s="653"/>
      <c r="I394" s="639"/>
      <c r="J394" s="640"/>
      <c r="K394" s="640"/>
      <c r="L394" s="640"/>
      <c r="M394" s="640"/>
      <c r="N394" s="640"/>
      <c r="O394" s="641"/>
      <c r="P394" s="648"/>
      <c r="Q394" s="518"/>
      <c r="R394" s="518"/>
      <c r="S394" s="518"/>
      <c r="T394" s="518"/>
      <c r="U394" s="518"/>
      <c r="V394" s="518"/>
      <c r="W394" s="518"/>
      <c r="X394" s="518"/>
      <c r="Y394" s="649"/>
      <c r="Z394" s="520" t="s">
        <v>558</v>
      </c>
      <c r="AA394" s="521"/>
      <c r="AB394" s="527" t="s">
        <v>559</v>
      </c>
      <c r="AC394" s="527"/>
      <c r="AD394" s="527"/>
      <c r="AE394" s="518" t="str">
        <f>IF(P393="口頭で確認（右欄に入力）","","－")</f>
        <v>－</v>
      </c>
      <c r="AF394" s="518"/>
      <c r="AG394" s="518"/>
      <c r="AH394" s="518"/>
      <c r="AI394" s="518"/>
      <c r="AJ394" s="518"/>
      <c r="AK394" s="518"/>
      <c r="AL394" s="519"/>
      <c r="AM394" s="67"/>
      <c r="AN394" s="67"/>
      <c r="AO394" s="67"/>
      <c r="AP394" s="87"/>
      <c r="AQ394" s="87"/>
      <c r="AR394" s="87"/>
      <c r="AS394" s="87"/>
      <c r="AT394" s="102"/>
    </row>
    <row r="395" spans="1:46" ht="19.5" customHeight="1">
      <c r="A395" s="30"/>
      <c r="B395" s="30"/>
      <c r="C395" s="30"/>
      <c r="D395" s="33"/>
      <c r="E395" s="33"/>
      <c r="F395" s="653"/>
      <c r="G395" s="653"/>
      <c r="H395" s="653"/>
      <c r="I395" s="639"/>
      <c r="J395" s="640"/>
      <c r="K395" s="640"/>
      <c r="L395" s="640"/>
      <c r="M395" s="640"/>
      <c r="N395" s="640"/>
      <c r="O395" s="641"/>
      <c r="P395" s="648"/>
      <c r="Q395" s="518"/>
      <c r="R395" s="518"/>
      <c r="S395" s="518"/>
      <c r="T395" s="518"/>
      <c r="U395" s="518"/>
      <c r="V395" s="518"/>
      <c r="W395" s="518"/>
      <c r="X395" s="518"/>
      <c r="Y395" s="649"/>
      <c r="Z395" s="522"/>
      <c r="AA395" s="523"/>
      <c r="AB395" s="527" t="s">
        <v>560</v>
      </c>
      <c r="AC395" s="527"/>
      <c r="AD395" s="527"/>
      <c r="AE395" s="518" t="str">
        <f>IF(P393="口頭で確認（右欄に入力）","","－")</f>
        <v>－</v>
      </c>
      <c r="AF395" s="518"/>
      <c r="AG395" s="518"/>
      <c r="AH395" s="518"/>
      <c r="AI395" s="518"/>
      <c r="AJ395" s="518"/>
      <c r="AK395" s="518"/>
      <c r="AL395" s="519"/>
      <c r="AM395" s="67"/>
      <c r="AN395" s="67"/>
      <c r="AO395" s="67"/>
      <c r="AP395" s="87"/>
      <c r="AQ395" s="87"/>
      <c r="AR395" s="87"/>
      <c r="AS395" s="87"/>
      <c r="AT395" s="102"/>
    </row>
    <row r="396" spans="1:46" ht="19.5" customHeight="1">
      <c r="A396" s="30"/>
      <c r="B396" s="30"/>
      <c r="C396" s="30"/>
      <c r="D396" s="33"/>
      <c r="E396" s="33"/>
      <c r="F396" s="653"/>
      <c r="G396" s="653"/>
      <c r="H396" s="653"/>
      <c r="I396" s="639"/>
      <c r="J396" s="640"/>
      <c r="K396" s="640"/>
      <c r="L396" s="640"/>
      <c r="M396" s="640"/>
      <c r="N396" s="640"/>
      <c r="O396" s="641"/>
      <c r="P396" s="648"/>
      <c r="Q396" s="518"/>
      <c r="R396" s="518"/>
      <c r="S396" s="518"/>
      <c r="T396" s="518"/>
      <c r="U396" s="518"/>
      <c r="V396" s="518"/>
      <c r="W396" s="518"/>
      <c r="X396" s="518"/>
      <c r="Y396" s="649"/>
      <c r="Z396" s="526" t="s">
        <v>561</v>
      </c>
      <c r="AA396" s="527"/>
      <c r="AB396" s="527"/>
      <c r="AC396" s="527"/>
      <c r="AD396" s="527"/>
      <c r="AE396" s="518" t="str">
        <f>IF(P393="口頭で確認（右欄に入力）","","－")</f>
        <v>－</v>
      </c>
      <c r="AF396" s="518"/>
      <c r="AG396" s="518"/>
      <c r="AH396" s="518"/>
      <c r="AI396" s="518"/>
      <c r="AJ396" s="518"/>
      <c r="AK396" s="518"/>
      <c r="AL396" s="519"/>
      <c r="AM396" s="67"/>
      <c r="AN396" s="67"/>
      <c r="AO396" s="67"/>
      <c r="AP396" s="87"/>
      <c r="AQ396" s="87"/>
      <c r="AR396" s="87"/>
      <c r="AS396" s="87"/>
      <c r="AT396" s="102"/>
    </row>
    <row r="397" spans="1:46" ht="19.5" customHeight="1" thickBot="1">
      <c r="A397" s="30"/>
      <c r="B397" s="30"/>
      <c r="C397" s="30"/>
      <c r="D397" s="33"/>
      <c r="E397" s="33"/>
      <c r="F397" s="653"/>
      <c r="G397" s="653"/>
      <c r="H397" s="653"/>
      <c r="I397" s="642"/>
      <c r="J397" s="643"/>
      <c r="K397" s="643"/>
      <c r="L397" s="643"/>
      <c r="M397" s="643"/>
      <c r="N397" s="643"/>
      <c r="O397" s="644"/>
      <c r="P397" s="650"/>
      <c r="Q397" s="651"/>
      <c r="R397" s="651"/>
      <c r="S397" s="651"/>
      <c r="T397" s="651"/>
      <c r="U397" s="651"/>
      <c r="V397" s="651"/>
      <c r="W397" s="651"/>
      <c r="X397" s="651"/>
      <c r="Y397" s="652"/>
      <c r="Z397" s="549" t="s">
        <v>562</v>
      </c>
      <c r="AA397" s="550"/>
      <c r="AB397" s="550"/>
      <c r="AC397" s="550"/>
      <c r="AD397" s="550"/>
      <c r="AE397" s="551" t="s">
        <v>379</v>
      </c>
      <c r="AF397" s="552"/>
      <c r="AG397" s="552"/>
      <c r="AH397" s="552"/>
      <c r="AI397" s="552"/>
      <c r="AJ397" s="552"/>
      <c r="AK397" s="552"/>
      <c r="AL397" s="553"/>
      <c r="AM397" s="67"/>
      <c r="AN397" s="67"/>
      <c r="AO397" s="67"/>
      <c r="AP397" s="87"/>
      <c r="AQ397" s="87"/>
      <c r="AR397" s="87"/>
      <c r="AS397" s="87"/>
      <c r="AT397" s="102"/>
    </row>
    <row r="398" spans="1:46" ht="15" customHeight="1" thickTop="1">
      <c r="A398" s="32"/>
      <c r="B398" s="32"/>
      <c r="C398" s="32"/>
      <c r="D398" s="32"/>
      <c r="E398" s="32"/>
      <c r="F398" s="665" t="s">
        <v>569</v>
      </c>
      <c r="G398" s="665"/>
      <c r="H398" s="666"/>
      <c r="I398" s="667" t="s">
        <v>551</v>
      </c>
      <c r="J398" s="633"/>
      <c r="K398" s="633"/>
      <c r="L398" s="633"/>
      <c r="M398" s="633"/>
      <c r="N398" s="633"/>
      <c r="O398" s="633"/>
      <c r="P398" s="633"/>
      <c r="Q398" s="633"/>
      <c r="R398" s="633"/>
      <c r="S398" s="633"/>
      <c r="T398" s="633"/>
      <c r="U398" s="633"/>
      <c r="V398" s="633"/>
      <c r="W398" s="633"/>
      <c r="X398" s="633"/>
      <c r="Y398" s="633" t="s">
        <v>552</v>
      </c>
      <c r="Z398" s="633"/>
      <c r="AA398" s="633"/>
      <c r="AB398" s="633"/>
      <c r="AC398" s="633"/>
      <c r="AD398" s="633"/>
      <c r="AE398" s="633"/>
      <c r="AF398" s="633" t="s">
        <v>553</v>
      </c>
      <c r="AG398" s="633"/>
      <c r="AH398" s="633"/>
      <c r="AI398" s="633"/>
      <c r="AJ398" s="633"/>
      <c r="AK398" s="633"/>
      <c r="AL398" s="634"/>
      <c r="AM398" s="66"/>
      <c r="AN398" s="66"/>
      <c r="AO398" s="67"/>
      <c r="AP398" s="87"/>
      <c r="AQ398" s="87"/>
      <c r="AR398" s="87"/>
      <c r="AS398" s="87"/>
      <c r="AT398" s="102"/>
    </row>
    <row r="399" spans="1:46" ht="19.5" customHeight="1" thickBot="1">
      <c r="A399" s="30"/>
      <c r="B399" s="30"/>
      <c r="C399" s="30"/>
      <c r="D399" s="33"/>
      <c r="E399" s="33"/>
      <c r="F399" s="668" t="str">
        <f>IF(AS399=1,IF(AR399&gt;0,"【※入力】","【入力済】"),"入力不要")</f>
        <v>入力不要</v>
      </c>
      <c r="G399" s="669"/>
      <c r="H399" s="670"/>
      <c r="I399" s="671"/>
      <c r="J399" s="518"/>
      <c r="K399" s="518"/>
      <c r="L399" s="518"/>
      <c r="M399" s="518"/>
      <c r="N399" s="518"/>
      <c r="O399" s="518"/>
      <c r="P399" s="518"/>
      <c r="Q399" s="518"/>
      <c r="R399" s="518"/>
      <c r="S399" s="518"/>
      <c r="T399" s="635"/>
      <c r="U399" s="635"/>
      <c r="V399" s="635"/>
      <c r="W399" s="635"/>
      <c r="X399" s="635"/>
      <c r="Y399" s="635"/>
      <c r="Z399" s="635"/>
      <c r="AA399" s="635"/>
      <c r="AB399" s="635"/>
      <c r="AC399" s="635"/>
      <c r="AD399" s="518"/>
      <c r="AE399" s="518"/>
      <c r="AF399" s="518"/>
      <c r="AG399" s="518"/>
      <c r="AH399" s="518"/>
      <c r="AI399" s="518"/>
      <c r="AJ399" s="518"/>
      <c r="AK399" s="518"/>
      <c r="AL399" s="519"/>
      <c r="AM399" s="67"/>
      <c r="AN399" s="67"/>
      <c r="AO399" s="67"/>
      <c r="AP399" s="87"/>
      <c r="AQ399" s="87"/>
      <c r="AR399" s="88">
        <f>COUNTBLANK(I399:AL399)-27</f>
        <v>3</v>
      </c>
      <c r="AS399" s="88">
        <f>IF($AP$331=F398,1,0)+AS408</f>
        <v>0</v>
      </c>
      <c r="AT399" s="103"/>
    </row>
    <row r="400" spans="1:46" ht="19.5" customHeight="1" thickBot="1" thickTop="1">
      <c r="A400" s="30"/>
      <c r="B400" s="30"/>
      <c r="C400" s="30"/>
      <c r="D400" s="33"/>
      <c r="E400" s="33"/>
      <c r="F400" s="653" t="str">
        <f>IF(AS399=1,IF(T400="※リストから選択して下さい","【※選択】","【入力済】"),"入力不要")</f>
        <v>入力不要</v>
      </c>
      <c r="G400" s="653"/>
      <c r="H400" s="653"/>
      <c r="I400" s="654" t="s">
        <v>554</v>
      </c>
      <c r="J400" s="655"/>
      <c r="K400" s="655"/>
      <c r="L400" s="655"/>
      <c r="M400" s="655"/>
      <c r="N400" s="655"/>
      <c r="O400" s="655"/>
      <c r="P400" s="656"/>
      <c r="Q400" s="656"/>
      <c r="R400" s="656"/>
      <c r="S400" s="657"/>
      <c r="T400" s="658" t="s">
        <v>379</v>
      </c>
      <c r="U400" s="659"/>
      <c r="V400" s="659"/>
      <c r="W400" s="659"/>
      <c r="X400" s="659"/>
      <c r="Y400" s="659"/>
      <c r="Z400" s="660"/>
      <c r="AA400" s="660"/>
      <c r="AB400" s="660"/>
      <c r="AC400" s="661"/>
      <c r="AD400" s="636" t="str">
        <f>IF(T400="使用許諾の必要が無い","↓２．使用許諾の必要が無い場合へ入力",IF(T400="編曲使用許諾の必要がある","↓３．編曲使用許諾の必要な場合へ入力","－"))</f>
        <v>－</v>
      </c>
      <c r="AE400" s="637"/>
      <c r="AF400" s="637"/>
      <c r="AG400" s="637"/>
      <c r="AH400" s="637"/>
      <c r="AI400" s="637"/>
      <c r="AJ400" s="637"/>
      <c r="AK400" s="637"/>
      <c r="AL400" s="638"/>
      <c r="AM400" s="67"/>
      <c r="AN400" s="67"/>
      <c r="AO400" s="67"/>
      <c r="AP400" s="87"/>
      <c r="AQ400" s="87"/>
      <c r="AR400" s="87"/>
      <c r="AS400" s="87"/>
      <c r="AT400" s="102"/>
    </row>
    <row r="401" spans="1:46" ht="24.75" customHeight="1" thickBot="1" thickTop="1">
      <c r="A401" s="30"/>
      <c r="B401" s="30"/>
      <c r="C401" s="30"/>
      <c r="D401" s="33"/>
      <c r="E401" s="33"/>
      <c r="F401" s="653" t="str">
        <f>IF(AS399=1,IF(AD400="↓２．使用許諾の無い場合へ入力",IF(P401="※リストから選択して下さい","【※選択】","【入力済】"),"入力不要"),"入力不要")</f>
        <v>入力不要</v>
      </c>
      <c r="G401" s="653"/>
      <c r="H401" s="653"/>
      <c r="I401" s="639" t="s">
        <v>555</v>
      </c>
      <c r="J401" s="640"/>
      <c r="K401" s="640"/>
      <c r="L401" s="640"/>
      <c r="M401" s="640"/>
      <c r="N401" s="640"/>
      <c r="O401" s="641"/>
      <c r="P401" s="662" t="s">
        <v>379</v>
      </c>
      <c r="Q401" s="660"/>
      <c r="R401" s="660"/>
      <c r="S401" s="660"/>
      <c r="T401" s="660"/>
      <c r="U401" s="660"/>
      <c r="V401" s="660"/>
      <c r="W401" s="660"/>
      <c r="X401" s="660"/>
      <c r="Y401" s="661"/>
      <c r="Z401" s="663" t="str">
        <f>IF(P401="その他（右欄に入力）","","－")</f>
        <v>－</v>
      </c>
      <c r="AA401" s="664"/>
      <c r="AB401" s="664"/>
      <c r="AC401" s="664"/>
      <c r="AD401" s="518"/>
      <c r="AE401" s="518"/>
      <c r="AF401" s="518"/>
      <c r="AG401" s="518"/>
      <c r="AH401" s="518"/>
      <c r="AI401" s="518"/>
      <c r="AJ401" s="518"/>
      <c r="AK401" s="518"/>
      <c r="AL401" s="519"/>
      <c r="AM401" s="67"/>
      <c r="AN401" s="67"/>
      <c r="AO401" s="67"/>
      <c r="AP401" s="87"/>
      <c r="AQ401" s="87"/>
      <c r="AR401" s="87"/>
      <c r="AS401" s="87"/>
      <c r="AT401" s="102"/>
    </row>
    <row r="402" spans="1:46" ht="19.5" customHeight="1" thickTop="1">
      <c r="A402" s="30"/>
      <c r="B402" s="30"/>
      <c r="C402" s="30"/>
      <c r="D402" s="33"/>
      <c r="E402" s="33"/>
      <c r="F402" s="653" t="str">
        <f>IF(AS399=1,IF(AD400="↓３．編曲使用許諾の必要な場合へ入力",IF(P402="※リストから選択して下さい","【※選択】","【入力済】"),"入力不要"),"入力不要")</f>
        <v>入力不要</v>
      </c>
      <c r="G402" s="653"/>
      <c r="H402" s="653"/>
      <c r="I402" s="639" t="s">
        <v>556</v>
      </c>
      <c r="J402" s="640"/>
      <c r="K402" s="640"/>
      <c r="L402" s="640"/>
      <c r="M402" s="640"/>
      <c r="N402" s="640"/>
      <c r="O402" s="641"/>
      <c r="P402" s="645" t="s">
        <v>379</v>
      </c>
      <c r="Q402" s="646"/>
      <c r="R402" s="646"/>
      <c r="S402" s="646"/>
      <c r="T402" s="646"/>
      <c r="U402" s="646"/>
      <c r="V402" s="646"/>
      <c r="W402" s="646"/>
      <c r="X402" s="646"/>
      <c r="Y402" s="647"/>
      <c r="Z402" s="526" t="s">
        <v>557</v>
      </c>
      <c r="AA402" s="527"/>
      <c r="AB402" s="527"/>
      <c r="AC402" s="527"/>
      <c r="AD402" s="527"/>
      <c r="AE402" s="518" t="str">
        <f>IF(P402="口頭で確認（右欄に入力）","","－")</f>
        <v>－</v>
      </c>
      <c r="AF402" s="518"/>
      <c r="AG402" s="518"/>
      <c r="AH402" s="518"/>
      <c r="AI402" s="518"/>
      <c r="AJ402" s="518"/>
      <c r="AK402" s="518"/>
      <c r="AL402" s="519"/>
      <c r="AM402" s="67"/>
      <c r="AN402" s="67"/>
      <c r="AO402" s="67"/>
      <c r="AP402" s="87"/>
      <c r="AQ402" s="87"/>
      <c r="AR402" s="87"/>
      <c r="AS402" s="87"/>
      <c r="AT402" s="102"/>
    </row>
    <row r="403" spans="1:46" ht="19.5" customHeight="1">
      <c r="A403" s="30"/>
      <c r="B403" s="30"/>
      <c r="C403" s="30"/>
      <c r="D403" s="33"/>
      <c r="E403" s="33"/>
      <c r="F403" s="653"/>
      <c r="G403" s="653"/>
      <c r="H403" s="653"/>
      <c r="I403" s="639"/>
      <c r="J403" s="640"/>
      <c r="K403" s="640"/>
      <c r="L403" s="640"/>
      <c r="M403" s="640"/>
      <c r="N403" s="640"/>
      <c r="O403" s="641"/>
      <c r="P403" s="648"/>
      <c r="Q403" s="518"/>
      <c r="R403" s="518"/>
      <c r="S403" s="518"/>
      <c r="T403" s="518"/>
      <c r="U403" s="518"/>
      <c r="V403" s="518"/>
      <c r="W403" s="518"/>
      <c r="X403" s="518"/>
      <c r="Y403" s="649"/>
      <c r="Z403" s="520" t="s">
        <v>558</v>
      </c>
      <c r="AA403" s="521"/>
      <c r="AB403" s="527" t="s">
        <v>559</v>
      </c>
      <c r="AC403" s="527"/>
      <c r="AD403" s="527"/>
      <c r="AE403" s="518" t="str">
        <f>IF(P402="口頭で確認（右欄に入力）","","－")</f>
        <v>－</v>
      </c>
      <c r="AF403" s="518"/>
      <c r="AG403" s="518"/>
      <c r="AH403" s="518"/>
      <c r="AI403" s="518"/>
      <c r="AJ403" s="518"/>
      <c r="AK403" s="518"/>
      <c r="AL403" s="519"/>
      <c r="AM403" s="67"/>
      <c r="AN403" s="67"/>
      <c r="AO403" s="67"/>
      <c r="AP403" s="87"/>
      <c r="AQ403" s="87"/>
      <c r="AR403" s="87"/>
      <c r="AS403" s="87"/>
      <c r="AT403" s="102"/>
    </row>
    <row r="404" spans="1:46" ht="19.5" customHeight="1">
      <c r="A404" s="30"/>
      <c r="B404" s="30"/>
      <c r="C404" s="30"/>
      <c r="D404" s="33"/>
      <c r="E404" s="33"/>
      <c r="F404" s="653"/>
      <c r="G404" s="653"/>
      <c r="H404" s="653"/>
      <c r="I404" s="639"/>
      <c r="J404" s="640"/>
      <c r="K404" s="640"/>
      <c r="L404" s="640"/>
      <c r="M404" s="640"/>
      <c r="N404" s="640"/>
      <c r="O404" s="641"/>
      <c r="P404" s="648"/>
      <c r="Q404" s="518"/>
      <c r="R404" s="518"/>
      <c r="S404" s="518"/>
      <c r="T404" s="518"/>
      <c r="U404" s="518"/>
      <c r="V404" s="518"/>
      <c r="W404" s="518"/>
      <c r="X404" s="518"/>
      <c r="Y404" s="649"/>
      <c r="Z404" s="522"/>
      <c r="AA404" s="523"/>
      <c r="AB404" s="527" t="s">
        <v>560</v>
      </c>
      <c r="AC404" s="527"/>
      <c r="AD404" s="527"/>
      <c r="AE404" s="518" t="str">
        <f>IF(P402="口頭で確認（右欄に入力）","","－")</f>
        <v>－</v>
      </c>
      <c r="AF404" s="518"/>
      <c r="AG404" s="518"/>
      <c r="AH404" s="518"/>
      <c r="AI404" s="518"/>
      <c r="AJ404" s="518"/>
      <c r="AK404" s="518"/>
      <c r="AL404" s="519"/>
      <c r="AM404" s="67"/>
      <c r="AN404" s="67"/>
      <c r="AO404" s="67"/>
      <c r="AP404" s="87"/>
      <c r="AQ404" s="87"/>
      <c r="AR404" s="87"/>
      <c r="AS404" s="87"/>
      <c r="AT404" s="102"/>
    </row>
    <row r="405" spans="1:46" ht="19.5" customHeight="1">
      <c r="A405" s="30"/>
      <c r="B405" s="30"/>
      <c r="C405" s="30"/>
      <c r="D405" s="33"/>
      <c r="E405" s="33"/>
      <c r="F405" s="653"/>
      <c r="G405" s="653"/>
      <c r="H405" s="653"/>
      <c r="I405" s="639"/>
      <c r="J405" s="640"/>
      <c r="K405" s="640"/>
      <c r="L405" s="640"/>
      <c r="M405" s="640"/>
      <c r="N405" s="640"/>
      <c r="O405" s="641"/>
      <c r="P405" s="648"/>
      <c r="Q405" s="518"/>
      <c r="R405" s="518"/>
      <c r="S405" s="518"/>
      <c r="T405" s="518"/>
      <c r="U405" s="518"/>
      <c r="V405" s="518"/>
      <c r="W405" s="518"/>
      <c r="X405" s="518"/>
      <c r="Y405" s="649"/>
      <c r="Z405" s="526" t="s">
        <v>561</v>
      </c>
      <c r="AA405" s="527"/>
      <c r="AB405" s="527"/>
      <c r="AC405" s="527"/>
      <c r="AD405" s="527"/>
      <c r="AE405" s="518" t="str">
        <f>IF(P402="口頭で確認（右欄に入力）","","－")</f>
        <v>－</v>
      </c>
      <c r="AF405" s="518"/>
      <c r="AG405" s="518"/>
      <c r="AH405" s="518"/>
      <c r="AI405" s="518"/>
      <c r="AJ405" s="518"/>
      <c r="AK405" s="518"/>
      <c r="AL405" s="519"/>
      <c r="AM405" s="67"/>
      <c r="AN405" s="67"/>
      <c r="AO405" s="67"/>
      <c r="AP405" s="87"/>
      <c r="AQ405" s="87"/>
      <c r="AR405" s="87"/>
      <c r="AS405" s="87"/>
      <c r="AT405" s="102"/>
    </row>
    <row r="406" spans="1:46" ht="19.5" customHeight="1" thickBot="1">
      <c r="A406" s="30"/>
      <c r="B406" s="30"/>
      <c r="C406" s="30"/>
      <c r="D406" s="33"/>
      <c r="E406" s="33"/>
      <c r="F406" s="653"/>
      <c r="G406" s="653"/>
      <c r="H406" s="653"/>
      <c r="I406" s="642"/>
      <c r="J406" s="643"/>
      <c r="K406" s="643"/>
      <c r="L406" s="643"/>
      <c r="M406" s="643"/>
      <c r="N406" s="643"/>
      <c r="O406" s="644"/>
      <c r="P406" s="650"/>
      <c r="Q406" s="651"/>
      <c r="R406" s="651"/>
      <c r="S406" s="651"/>
      <c r="T406" s="651"/>
      <c r="U406" s="651"/>
      <c r="V406" s="651"/>
      <c r="W406" s="651"/>
      <c r="X406" s="651"/>
      <c r="Y406" s="652"/>
      <c r="Z406" s="549" t="s">
        <v>562</v>
      </c>
      <c r="AA406" s="550"/>
      <c r="AB406" s="550"/>
      <c r="AC406" s="550"/>
      <c r="AD406" s="550"/>
      <c r="AE406" s="551" t="s">
        <v>379</v>
      </c>
      <c r="AF406" s="552"/>
      <c r="AG406" s="552"/>
      <c r="AH406" s="552"/>
      <c r="AI406" s="552"/>
      <c r="AJ406" s="552"/>
      <c r="AK406" s="552"/>
      <c r="AL406" s="553"/>
      <c r="AM406" s="67"/>
      <c r="AN406" s="67"/>
      <c r="AO406" s="67"/>
      <c r="AP406" s="87"/>
      <c r="AQ406" s="87"/>
      <c r="AR406" s="87"/>
      <c r="AS406" s="87"/>
      <c r="AT406" s="102"/>
    </row>
    <row r="407" spans="1:46" ht="15" customHeight="1" thickTop="1">
      <c r="A407" s="32"/>
      <c r="B407" s="32"/>
      <c r="C407" s="32"/>
      <c r="D407" s="32"/>
      <c r="E407" s="32"/>
      <c r="F407" s="665" t="s">
        <v>570</v>
      </c>
      <c r="G407" s="665"/>
      <c r="H407" s="666"/>
      <c r="I407" s="667" t="s">
        <v>551</v>
      </c>
      <c r="J407" s="633"/>
      <c r="K407" s="633"/>
      <c r="L407" s="633"/>
      <c r="M407" s="633"/>
      <c r="N407" s="633"/>
      <c r="O407" s="633"/>
      <c r="P407" s="633"/>
      <c r="Q407" s="633"/>
      <c r="R407" s="633"/>
      <c r="S407" s="633"/>
      <c r="T407" s="633"/>
      <c r="U407" s="633"/>
      <c r="V407" s="633"/>
      <c r="W407" s="633"/>
      <c r="X407" s="633"/>
      <c r="Y407" s="633" t="s">
        <v>552</v>
      </c>
      <c r="Z407" s="633"/>
      <c r="AA407" s="633"/>
      <c r="AB407" s="633"/>
      <c r="AC407" s="633"/>
      <c r="AD407" s="633"/>
      <c r="AE407" s="633"/>
      <c r="AF407" s="633" t="s">
        <v>553</v>
      </c>
      <c r="AG407" s="633"/>
      <c r="AH407" s="633"/>
      <c r="AI407" s="633"/>
      <c r="AJ407" s="633"/>
      <c r="AK407" s="633"/>
      <c r="AL407" s="634"/>
      <c r="AM407" s="66"/>
      <c r="AN407" s="66"/>
      <c r="AO407" s="67"/>
      <c r="AP407" s="87"/>
      <c r="AQ407" s="87"/>
      <c r="AR407" s="87"/>
      <c r="AS407" s="87"/>
      <c r="AT407" s="102"/>
    </row>
    <row r="408" spans="1:46" ht="19.5" customHeight="1" thickBot="1">
      <c r="A408" s="30"/>
      <c r="B408" s="30"/>
      <c r="C408" s="30"/>
      <c r="D408" s="33"/>
      <c r="E408" s="33"/>
      <c r="F408" s="668" t="str">
        <f>IF(AS408=1,IF(AR408&gt;0,"【※入力】","【入力済】"),"入力不要")</f>
        <v>入力不要</v>
      </c>
      <c r="G408" s="669"/>
      <c r="H408" s="670"/>
      <c r="I408" s="671"/>
      <c r="J408" s="518"/>
      <c r="K408" s="518"/>
      <c r="L408" s="518"/>
      <c r="M408" s="518"/>
      <c r="N408" s="518"/>
      <c r="O408" s="518"/>
      <c r="P408" s="518"/>
      <c r="Q408" s="518"/>
      <c r="R408" s="518"/>
      <c r="S408" s="518"/>
      <c r="T408" s="635"/>
      <c r="U408" s="635"/>
      <c r="V408" s="635"/>
      <c r="W408" s="635"/>
      <c r="X408" s="635"/>
      <c r="Y408" s="635"/>
      <c r="Z408" s="635"/>
      <c r="AA408" s="635"/>
      <c r="AB408" s="635"/>
      <c r="AC408" s="635"/>
      <c r="AD408" s="518"/>
      <c r="AE408" s="518"/>
      <c r="AF408" s="518"/>
      <c r="AG408" s="518"/>
      <c r="AH408" s="518"/>
      <c r="AI408" s="518"/>
      <c r="AJ408" s="518"/>
      <c r="AK408" s="518"/>
      <c r="AL408" s="519"/>
      <c r="AM408" s="67"/>
      <c r="AN408" s="67"/>
      <c r="AO408" s="67"/>
      <c r="AP408" s="87"/>
      <c r="AQ408" s="87"/>
      <c r="AR408" s="88">
        <f>COUNTBLANK(I408:AL408)-27</f>
        <v>3</v>
      </c>
      <c r="AS408" s="88">
        <f>IF($AP$331=F407,1,0)+AS417</f>
        <v>0</v>
      </c>
      <c r="AT408" s="103"/>
    </row>
    <row r="409" spans="1:46" ht="19.5" customHeight="1" thickBot="1" thickTop="1">
      <c r="A409" s="30"/>
      <c r="B409" s="30"/>
      <c r="C409" s="30"/>
      <c r="D409" s="33"/>
      <c r="E409" s="33"/>
      <c r="F409" s="653" t="str">
        <f>IF(AS408=1,IF(T409="※リストから選択して下さい","【※選択】","【入力済】"),"入力不要")</f>
        <v>入力不要</v>
      </c>
      <c r="G409" s="653"/>
      <c r="H409" s="653"/>
      <c r="I409" s="654" t="s">
        <v>554</v>
      </c>
      <c r="J409" s="655"/>
      <c r="K409" s="655"/>
      <c r="L409" s="655"/>
      <c r="M409" s="655"/>
      <c r="N409" s="655"/>
      <c r="O409" s="655"/>
      <c r="P409" s="656"/>
      <c r="Q409" s="656"/>
      <c r="R409" s="656"/>
      <c r="S409" s="657"/>
      <c r="T409" s="658" t="s">
        <v>379</v>
      </c>
      <c r="U409" s="659"/>
      <c r="V409" s="659"/>
      <c r="W409" s="659"/>
      <c r="X409" s="659"/>
      <c r="Y409" s="659"/>
      <c r="Z409" s="660"/>
      <c r="AA409" s="660"/>
      <c r="AB409" s="660"/>
      <c r="AC409" s="661"/>
      <c r="AD409" s="636" t="str">
        <f>IF(T409="使用許諾の必要が無い","↓２．使用許諾の必要が無い場合へ入力",IF(T409="編曲使用許諾の必要がある","↓３．編曲使用許諾の必要な場合へ入力","－"))</f>
        <v>－</v>
      </c>
      <c r="AE409" s="637"/>
      <c r="AF409" s="637"/>
      <c r="AG409" s="637"/>
      <c r="AH409" s="637"/>
      <c r="AI409" s="637"/>
      <c r="AJ409" s="637"/>
      <c r="AK409" s="637"/>
      <c r="AL409" s="638"/>
      <c r="AM409" s="67"/>
      <c r="AN409" s="67"/>
      <c r="AO409" s="67"/>
      <c r="AP409" s="87"/>
      <c r="AQ409" s="87"/>
      <c r="AR409" s="87"/>
      <c r="AS409" s="87"/>
      <c r="AT409" s="102"/>
    </row>
    <row r="410" spans="1:46" ht="24.75" customHeight="1" thickBot="1" thickTop="1">
      <c r="A410" s="30"/>
      <c r="B410" s="30"/>
      <c r="C410" s="30"/>
      <c r="D410" s="33"/>
      <c r="E410" s="33"/>
      <c r="F410" s="653" t="str">
        <f>IF(AS408=1,IF(AD409="↓２．使用許諾の無い場合へ入力",IF(P410="※リストから選択して下さい","【※選択】","【入力済】"),"入力不要"),"入力不要")</f>
        <v>入力不要</v>
      </c>
      <c r="G410" s="653"/>
      <c r="H410" s="653"/>
      <c r="I410" s="639" t="s">
        <v>555</v>
      </c>
      <c r="J410" s="640"/>
      <c r="K410" s="640"/>
      <c r="L410" s="640"/>
      <c r="M410" s="640"/>
      <c r="N410" s="640"/>
      <c r="O410" s="641"/>
      <c r="P410" s="662" t="s">
        <v>379</v>
      </c>
      <c r="Q410" s="660"/>
      <c r="R410" s="660"/>
      <c r="S410" s="660"/>
      <c r="T410" s="660"/>
      <c r="U410" s="660"/>
      <c r="V410" s="660"/>
      <c r="W410" s="660"/>
      <c r="X410" s="660"/>
      <c r="Y410" s="661"/>
      <c r="Z410" s="663" t="str">
        <f>IF(P410="その他（右欄に入力）","","－")</f>
        <v>－</v>
      </c>
      <c r="AA410" s="664"/>
      <c r="AB410" s="664"/>
      <c r="AC410" s="664"/>
      <c r="AD410" s="518"/>
      <c r="AE410" s="518"/>
      <c r="AF410" s="518"/>
      <c r="AG410" s="518"/>
      <c r="AH410" s="518"/>
      <c r="AI410" s="518"/>
      <c r="AJ410" s="518"/>
      <c r="AK410" s="518"/>
      <c r="AL410" s="519"/>
      <c r="AM410" s="67"/>
      <c r="AN410" s="67"/>
      <c r="AO410" s="67"/>
      <c r="AP410" s="87"/>
      <c r="AQ410" s="87"/>
      <c r="AR410" s="87"/>
      <c r="AS410" s="87"/>
      <c r="AT410" s="102"/>
    </row>
    <row r="411" spans="1:46" ht="19.5" customHeight="1" thickTop="1">
      <c r="A411" s="30"/>
      <c r="B411" s="30"/>
      <c r="C411" s="30"/>
      <c r="D411" s="33"/>
      <c r="E411" s="33"/>
      <c r="F411" s="653" t="str">
        <f>IF(AS408=1,IF(AD409="↓３．編曲使用許諾の必要な場合へ入力",IF(P411="※リストから選択して下さい","【※選択】","【入力済】"),"入力不要"),"入力不要")</f>
        <v>入力不要</v>
      </c>
      <c r="G411" s="653"/>
      <c r="H411" s="653"/>
      <c r="I411" s="639" t="s">
        <v>556</v>
      </c>
      <c r="J411" s="640"/>
      <c r="K411" s="640"/>
      <c r="L411" s="640"/>
      <c r="M411" s="640"/>
      <c r="N411" s="640"/>
      <c r="O411" s="641"/>
      <c r="P411" s="645" t="s">
        <v>379</v>
      </c>
      <c r="Q411" s="646"/>
      <c r="R411" s="646"/>
      <c r="S411" s="646"/>
      <c r="T411" s="646"/>
      <c r="U411" s="646"/>
      <c r="V411" s="646"/>
      <c r="W411" s="646"/>
      <c r="X411" s="646"/>
      <c r="Y411" s="647"/>
      <c r="Z411" s="526" t="s">
        <v>557</v>
      </c>
      <c r="AA411" s="527"/>
      <c r="AB411" s="527"/>
      <c r="AC411" s="527"/>
      <c r="AD411" s="527"/>
      <c r="AE411" s="518" t="str">
        <f>IF(P411="口頭で確認（右欄に入力）","","－")</f>
        <v>－</v>
      </c>
      <c r="AF411" s="518"/>
      <c r="AG411" s="518"/>
      <c r="AH411" s="518"/>
      <c r="AI411" s="518"/>
      <c r="AJ411" s="518"/>
      <c r="AK411" s="518"/>
      <c r="AL411" s="519"/>
      <c r="AM411" s="67"/>
      <c r="AN411" s="67"/>
      <c r="AO411" s="67"/>
      <c r="AP411" s="87"/>
      <c r="AQ411" s="87"/>
      <c r="AR411" s="87"/>
      <c r="AS411" s="87"/>
      <c r="AT411" s="102"/>
    </row>
    <row r="412" spans="1:46" ht="19.5" customHeight="1">
      <c r="A412" s="30"/>
      <c r="B412" s="30"/>
      <c r="C412" s="30"/>
      <c r="D412" s="33"/>
      <c r="E412" s="33"/>
      <c r="F412" s="653"/>
      <c r="G412" s="653"/>
      <c r="H412" s="653"/>
      <c r="I412" s="639"/>
      <c r="J412" s="640"/>
      <c r="K412" s="640"/>
      <c r="L412" s="640"/>
      <c r="M412" s="640"/>
      <c r="N412" s="640"/>
      <c r="O412" s="641"/>
      <c r="P412" s="648"/>
      <c r="Q412" s="518"/>
      <c r="R412" s="518"/>
      <c r="S412" s="518"/>
      <c r="T412" s="518"/>
      <c r="U412" s="518"/>
      <c r="V412" s="518"/>
      <c r="W412" s="518"/>
      <c r="X412" s="518"/>
      <c r="Y412" s="649"/>
      <c r="Z412" s="520" t="s">
        <v>558</v>
      </c>
      <c r="AA412" s="521"/>
      <c r="AB412" s="527" t="s">
        <v>559</v>
      </c>
      <c r="AC412" s="527"/>
      <c r="AD412" s="527"/>
      <c r="AE412" s="518" t="str">
        <f>IF(P411="口頭で確認（右欄に入力）","","－")</f>
        <v>－</v>
      </c>
      <c r="AF412" s="518"/>
      <c r="AG412" s="518"/>
      <c r="AH412" s="518"/>
      <c r="AI412" s="518"/>
      <c r="AJ412" s="518"/>
      <c r="AK412" s="518"/>
      <c r="AL412" s="519"/>
      <c r="AM412" s="67"/>
      <c r="AN412" s="67"/>
      <c r="AO412" s="67"/>
      <c r="AP412" s="87"/>
      <c r="AQ412" s="87"/>
      <c r="AR412" s="87"/>
      <c r="AS412" s="87"/>
      <c r="AT412" s="102"/>
    </row>
    <row r="413" spans="1:46" ht="19.5" customHeight="1">
      <c r="A413" s="30"/>
      <c r="B413" s="30"/>
      <c r="C413" s="30"/>
      <c r="D413" s="33"/>
      <c r="E413" s="33"/>
      <c r="F413" s="653"/>
      <c r="G413" s="653"/>
      <c r="H413" s="653"/>
      <c r="I413" s="639"/>
      <c r="J413" s="640"/>
      <c r="K413" s="640"/>
      <c r="L413" s="640"/>
      <c r="M413" s="640"/>
      <c r="N413" s="640"/>
      <c r="O413" s="641"/>
      <c r="P413" s="648"/>
      <c r="Q413" s="518"/>
      <c r="R413" s="518"/>
      <c r="S413" s="518"/>
      <c r="T413" s="518"/>
      <c r="U413" s="518"/>
      <c r="V413" s="518"/>
      <c r="W413" s="518"/>
      <c r="X413" s="518"/>
      <c r="Y413" s="649"/>
      <c r="Z413" s="522"/>
      <c r="AA413" s="523"/>
      <c r="AB413" s="527" t="s">
        <v>560</v>
      </c>
      <c r="AC413" s="527"/>
      <c r="AD413" s="527"/>
      <c r="AE413" s="518" t="str">
        <f>IF(P411="口頭で確認（右欄に入力）","","－")</f>
        <v>－</v>
      </c>
      <c r="AF413" s="518"/>
      <c r="AG413" s="518"/>
      <c r="AH413" s="518"/>
      <c r="AI413" s="518"/>
      <c r="AJ413" s="518"/>
      <c r="AK413" s="518"/>
      <c r="AL413" s="519"/>
      <c r="AM413" s="67"/>
      <c r="AN413" s="67"/>
      <c r="AO413" s="67"/>
      <c r="AP413" s="87"/>
      <c r="AQ413" s="87"/>
      <c r="AR413" s="87"/>
      <c r="AS413" s="87"/>
      <c r="AT413" s="102"/>
    </row>
    <row r="414" spans="1:46" ht="19.5" customHeight="1">
      <c r="A414" s="30"/>
      <c r="B414" s="30"/>
      <c r="C414" s="30"/>
      <c r="D414" s="33"/>
      <c r="E414" s="33"/>
      <c r="F414" s="653"/>
      <c r="G414" s="653"/>
      <c r="H414" s="653"/>
      <c r="I414" s="639"/>
      <c r="J414" s="640"/>
      <c r="K414" s="640"/>
      <c r="L414" s="640"/>
      <c r="M414" s="640"/>
      <c r="N414" s="640"/>
      <c r="O414" s="641"/>
      <c r="P414" s="648"/>
      <c r="Q414" s="518"/>
      <c r="R414" s="518"/>
      <c r="S414" s="518"/>
      <c r="T414" s="518"/>
      <c r="U414" s="518"/>
      <c r="V414" s="518"/>
      <c r="W414" s="518"/>
      <c r="X414" s="518"/>
      <c r="Y414" s="649"/>
      <c r="Z414" s="526" t="s">
        <v>561</v>
      </c>
      <c r="AA414" s="527"/>
      <c r="AB414" s="527"/>
      <c r="AC414" s="527"/>
      <c r="AD414" s="527"/>
      <c r="AE414" s="518" t="str">
        <f>IF(P411="口頭で確認（右欄に入力）","","－")</f>
        <v>－</v>
      </c>
      <c r="AF414" s="518"/>
      <c r="AG414" s="518"/>
      <c r="AH414" s="518"/>
      <c r="AI414" s="518"/>
      <c r="AJ414" s="518"/>
      <c r="AK414" s="518"/>
      <c r="AL414" s="519"/>
      <c r="AM414" s="67"/>
      <c r="AN414" s="67"/>
      <c r="AO414" s="67"/>
      <c r="AP414" s="87"/>
      <c r="AQ414" s="87"/>
      <c r="AR414" s="87"/>
      <c r="AS414" s="87"/>
      <c r="AT414" s="102"/>
    </row>
    <row r="415" spans="1:46" ht="19.5" customHeight="1" thickBot="1">
      <c r="A415" s="30"/>
      <c r="B415" s="30"/>
      <c r="C415" s="30"/>
      <c r="D415" s="33"/>
      <c r="E415" s="33"/>
      <c r="F415" s="653"/>
      <c r="G415" s="653"/>
      <c r="H415" s="653"/>
      <c r="I415" s="642"/>
      <c r="J415" s="643"/>
      <c r="K415" s="643"/>
      <c r="L415" s="643"/>
      <c r="M415" s="643"/>
      <c r="N415" s="643"/>
      <c r="O415" s="644"/>
      <c r="P415" s="650"/>
      <c r="Q415" s="651"/>
      <c r="R415" s="651"/>
      <c r="S415" s="651"/>
      <c r="T415" s="651"/>
      <c r="U415" s="651"/>
      <c r="V415" s="651"/>
      <c r="W415" s="651"/>
      <c r="X415" s="651"/>
      <c r="Y415" s="652"/>
      <c r="Z415" s="549" t="s">
        <v>562</v>
      </c>
      <c r="AA415" s="550"/>
      <c r="AB415" s="550"/>
      <c r="AC415" s="550"/>
      <c r="AD415" s="550"/>
      <c r="AE415" s="551" t="s">
        <v>379</v>
      </c>
      <c r="AF415" s="552"/>
      <c r="AG415" s="552"/>
      <c r="AH415" s="552"/>
      <c r="AI415" s="552"/>
      <c r="AJ415" s="552"/>
      <c r="AK415" s="552"/>
      <c r="AL415" s="553"/>
      <c r="AM415" s="67"/>
      <c r="AN415" s="67"/>
      <c r="AO415" s="67"/>
      <c r="AP415" s="87"/>
      <c r="AQ415" s="87"/>
      <c r="AR415" s="87"/>
      <c r="AS415" s="87"/>
      <c r="AT415" s="102"/>
    </row>
    <row r="416" spans="1:46" ht="15" customHeight="1" thickTop="1">
      <c r="A416" s="32"/>
      <c r="B416" s="32"/>
      <c r="C416" s="32"/>
      <c r="D416" s="32"/>
      <c r="E416" s="32"/>
      <c r="F416" s="665" t="s">
        <v>571</v>
      </c>
      <c r="G416" s="665"/>
      <c r="H416" s="666"/>
      <c r="I416" s="667" t="s">
        <v>551</v>
      </c>
      <c r="J416" s="633"/>
      <c r="K416" s="633"/>
      <c r="L416" s="633"/>
      <c r="M416" s="633"/>
      <c r="N416" s="633"/>
      <c r="O416" s="633"/>
      <c r="P416" s="633"/>
      <c r="Q416" s="633"/>
      <c r="R416" s="633"/>
      <c r="S416" s="633"/>
      <c r="T416" s="633"/>
      <c r="U416" s="633"/>
      <c r="V416" s="633"/>
      <c r="W416" s="633"/>
      <c r="X416" s="633"/>
      <c r="Y416" s="633" t="s">
        <v>552</v>
      </c>
      <c r="Z416" s="633"/>
      <c r="AA416" s="633"/>
      <c r="AB416" s="633"/>
      <c r="AC416" s="633"/>
      <c r="AD416" s="633"/>
      <c r="AE416" s="633"/>
      <c r="AF416" s="633" t="s">
        <v>553</v>
      </c>
      <c r="AG416" s="633"/>
      <c r="AH416" s="633"/>
      <c r="AI416" s="633"/>
      <c r="AJ416" s="633"/>
      <c r="AK416" s="633"/>
      <c r="AL416" s="634"/>
      <c r="AM416" s="66"/>
      <c r="AN416" s="66"/>
      <c r="AO416" s="67"/>
      <c r="AP416" s="87"/>
      <c r="AQ416" s="87"/>
      <c r="AR416" s="87"/>
      <c r="AS416" s="87"/>
      <c r="AT416" s="102"/>
    </row>
    <row r="417" spans="1:46" ht="19.5" customHeight="1" thickBot="1">
      <c r="A417" s="30"/>
      <c r="B417" s="30"/>
      <c r="C417" s="30"/>
      <c r="D417" s="33"/>
      <c r="E417" s="33"/>
      <c r="F417" s="668" t="str">
        <f>IF(AS417=1,IF(AR417&gt;0,"【※入力】","【入力済】"),"入力不要")</f>
        <v>入力不要</v>
      </c>
      <c r="G417" s="669"/>
      <c r="H417" s="670"/>
      <c r="I417" s="671"/>
      <c r="J417" s="518"/>
      <c r="K417" s="518"/>
      <c r="L417" s="518"/>
      <c r="M417" s="518"/>
      <c r="N417" s="518"/>
      <c r="O417" s="518"/>
      <c r="P417" s="518"/>
      <c r="Q417" s="518"/>
      <c r="R417" s="518"/>
      <c r="S417" s="518"/>
      <c r="T417" s="635"/>
      <c r="U417" s="635"/>
      <c r="V417" s="635"/>
      <c r="W417" s="635"/>
      <c r="X417" s="635"/>
      <c r="Y417" s="635"/>
      <c r="Z417" s="635"/>
      <c r="AA417" s="635"/>
      <c r="AB417" s="635"/>
      <c r="AC417" s="635"/>
      <c r="AD417" s="518"/>
      <c r="AE417" s="518"/>
      <c r="AF417" s="518"/>
      <c r="AG417" s="518"/>
      <c r="AH417" s="518"/>
      <c r="AI417" s="518"/>
      <c r="AJ417" s="518"/>
      <c r="AK417" s="518"/>
      <c r="AL417" s="519"/>
      <c r="AM417" s="67"/>
      <c r="AN417" s="67"/>
      <c r="AO417" s="67"/>
      <c r="AP417" s="87"/>
      <c r="AQ417" s="87"/>
      <c r="AR417" s="88">
        <f>COUNTBLANK(I417:AL417)-27</f>
        <v>3</v>
      </c>
      <c r="AS417" s="88">
        <f>IF($AP$331=F416,1,0)+AS425</f>
        <v>0</v>
      </c>
      <c r="AT417" s="103"/>
    </row>
    <row r="418" spans="1:46" ht="19.5" customHeight="1" thickBot="1" thickTop="1">
      <c r="A418" s="30"/>
      <c r="B418" s="30"/>
      <c r="C418" s="30"/>
      <c r="D418" s="33"/>
      <c r="E418" s="33"/>
      <c r="F418" s="653" t="str">
        <f>IF(AS417=1,IF(T418="※リストから選択して下さい","【※選択】","【入力済】"),"入力不要")</f>
        <v>入力不要</v>
      </c>
      <c r="G418" s="653"/>
      <c r="H418" s="653"/>
      <c r="I418" s="654" t="s">
        <v>554</v>
      </c>
      <c r="J418" s="655"/>
      <c r="K418" s="655"/>
      <c r="L418" s="655"/>
      <c r="M418" s="655"/>
      <c r="N418" s="655"/>
      <c r="O418" s="655"/>
      <c r="P418" s="656"/>
      <c r="Q418" s="656"/>
      <c r="R418" s="656"/>
      <c r="S418" s="657"/>
      <c r="T418" s="658" t="s">
        <v>379</v>
      </c>
      <c r="U418" s="659"/>
      <c r="V418" s="659"/>
      <c r="W418" s="659"/>
      <c r="X418" s="659"/>
      <c r="Y418" s="659"/>
      <c r="Z418" s="660"/>
      <c r="AA418" s="660"/>
      <c r="AB418" s="660"/>
      <c r="AC418" s="661"/>
      <c r="AD418" s="636" t="str">
        <f>IF(T418="使用許諾の必要が無い","↓２．使用許諾の必要が無い場合へ入力",IF(T418="編曲使用許諾の必要がある","↓３．編曲使用許諾の必要な場合へ入力","－"))</f>
        <v>－</v>
      </c>
      <c r="AE418" s="637"/>
      <c r="AF418" s="637"/>
      <c r="AG418" s="637"/>
      <c r="AH418" s="637"/>
      <c r="AI418" s="637"/>
      <c r="AJ418" s="637"/>
      <c r="AK418" s="637"/>
      <c r="AL418" s="638"/>
      <c r="AM418" s="67"/>
      <c r="AN418" s="67"/>
      <c r="AO418" s="67"/>
      <c r="AP418" s="87"/>
      <c r="AQ418" s="87"/>
      <c r="AR418" s="87"/>
      <c r="AS418" s="87"/>
      <c r="AT418" s="102"/>
    </row>
    <row r="419" spans="1:46" ht="24.75" customHeight="1" thickBot="1" thickTop="1">
      <c r="A419" s="30"/>
      <c r="B419" s="30"/>
      <c r="C419" s="30"/>
      <c r="D419" s="33"/>
      <c r="E419" s="33"/>
      <c r="F419" s="653" t="str">
        <f>IF(AS417=1,IF(AD418="↓２．使用許諾の無い場合へ入力",IF(P419="※リストから選択して下さい","【※選択】","【入力済】"),"入力不要"),"入力不要")</f>
        <v>入力不要</v>
      </c>
      <c r="G419" s="653"/>
      <c r="H419" s="653"/>
      <c r="I419" s="639" t="s">
        <v>555</v>
      </c>
      <c r="J419" s="640"/>
      <c r="K419" s="640"/>
      <c r="L419" s="640"/>
      <c r="M419" s="640"/>
      <c r="N419" s="640"/>
      <c r="O419" s="641"/>
      <c r="P419" s="662" t="s">
        <v>379</v>
      </c>
      <c r="Q419" s="660"/>
      <c r="R419" s="660"/>
      <c r="S419" s="660"/>
      <c r="T419" s="660"/>
      <c r="U419" s="660"/>
      <c r="V419" s="660"/>
      <c r="W419" s="660"/>
      <c r="X419" s="660"/>
      <c r="Y419" s="661"/>
      <c r="Z419" s="663" t="str">
        <f>IF(P419="その他（右欄に入力）","","－")</f>
        <v>－</v>
      </c>
      <c r="AA419" s="664"/>
      <c r="AB419" s="664"/>
      <c r="AC419" s="664"/>
      <c r="AD419" s="518"/>
      <c r="AE419" s="518"/>
      <c r="AF419" s="518"/>
      <c r="AG419" s="518"/>
      <c r="AH419" s="518"/>
      <c r="AI419" s="518"/>
      <c r="AJ419" s="518"/>
      <c r="AK419" s="518"/>
      <c r="AL419" s="519"/>
      <c r="AM419" s="67"/>
      <c r="AN419" s="67"/>
      <c r="AO419" s="67"/>
      <c r="AP419" s="87"/>
      <c r="AQ419" s="87"/>
      <c r="AR419" s="87"/>
      <c r="AS419" s="87"/>
      <c r="AT419" s="102"/>
    </row>
    <row r="420" spans="1:46" ht="19.5" customHeight="1" thickTop="1">
      <c r="A420" s="30"/>
      <c r="B420" s="30"/>
      <c r="C420" s="30"/>
      <c r="D420" s="33"/>
      <c r="E420" s="33"/>
      <c r="F420" s="653" t="str">
        <f>IF(AS417=1,IF(AD418="↓３．編曲使用許諾の必要な場合へ入力",IF(P420="※リストから選択して下さい","【※選択】","【入力済】"),"入力不要"),"入力不要")</f>
        <v>入力不要</v>
      </c>
      <c r="G420" s="653"/>
      <c r="H420" s="653"/>
      <c r="I420" s="639" t="s">
        <v>556</v>
      </c>
      <c r="J420" s="640"/>
      <c r="K420" s="640"/>
      <c r="L420" s="640"/>
      <c r="M420" s="640"/>
      <c r="N420" s="640"/>
      <c r="O420" s="641"/>
      <c r="P420" s="645" t="s">
        <v>379</v>
      </c>
      <c r="Q420" s="646"/>
      <c r="R420" s="646"/>
      <c r="S420" s="646"/>
      <c r="T420" s="646"/>
      <c r="U420" s="646"/>
      <c r="V420" s="646"/>
      <c r="W420" s="646"/>
      <c r="X420" s="646"/>
      <c r="Y420" s="647"/>
      <c r="Z420" s="526" t="s">
        <v>557</v>
      </c>
      <c r="AA420" s="527"/>
      <c r="AB420" s="527"/>
      <c r="AC420" s="527"/>
      <c r="AD420" s="527"/>
      <c r="AE420" s="518" t="str">
        <f>IF(P420="口頭で確認（右欄に入力）","","－")</f>
        <v>－</v>
      </c>
      <c r="AF420" s="518"/>
      <c r="AG420" s="518"/>
      <c r="AH420" s="518"/>
      <c r="AI420" s="518"/>
      <c r="AJ420" s="518"/>
      <c r="AK420" s="518"/>
      <c r="AL420" s="519"/>
      <c r="AM420" s="67"/>
      <c r="AN420" s="67"/>
      <c r="AO420" s="67"/>
      <c r="AP420" s="87"/>
      <c r="AQ420" s="87"/>
      <c r="AR420" s="87"/>
      <c r="AS420" s="87"/>
      <c r="AT420" s="102"/>
    </row>
    <row r="421" spans="1:46" ht="19.5" customHeight="1">
      <c r="A421" s="30"/>
      <c r="B421" s="30"/>
      <c r="C421" s="30"/>
      <c r="D421" s="33"/>
      <c r="E421" s="33"/>
      <c r="F421" s="653"/>
      <c r="G421" s="653"/>
      <c r="H421" s="653"/>
      <c r="I421" s="639"/>
      <c r="J421" s="640"/>
      <c r="K421" s="640"/>
      <c r="L421" s="640"/>
      <c r="M421" s="640"/>
      <c r="N421" s="640"/>
      <c r="O421" s="641"/>
      <c r="P421" s="648"/>
      <c r="Q421" s="518"/>
      <c r="R421" s="518"/>
      <c r="S421" s="518"/>
      <c r="T421" s="518"/>
      <c r="U421" s="518"/>
      <c r="V421" s="518"/>
      <c r="W421" s="518"/>
      <c r="X421" s="518"/>
      <c r="Y421" s="649"/>
      <c r="Z421" s="520" t="s">
        <v>558</v>
      </c>
      <c r="AA421" s="521"/>
      <c r="AB421" s="527" t="s">
        <v>559</v>
      </c>
      <c r="AC421" s="527"/>
      <c r="AD421" s="527"/>
      <c r="AE421" s="518" t="str">
        <f>IF(P420="口頭で確認（右欄に入力）","","－")</f>
        <v>－</v>
      </c>
      <c r="AF421" s="518"/>
      <c r="AG421" s="518"/>
      <c r="AH421" s="518"/>
      <c r="AI421" s="518"/>
      <c r="AJ421" s="518"/>
      <c r="AK421" s="518"/>
      <c r="AL421" s="519"/>
      <c r="AM421" s="67"/>
      <c r="AN421" s="67"/>
      <c r="AO421" s="67"/>
      <c r="AP421" s="87"/>
      <c r="AQ421" s="87"/>
      <c r="AR421" s="87"/>
      <c r="AS421" s="87"/>
      <c r="AT421" s="102"/>
    </row>
    <row r="422" spans="1:46" ht="19.5" customHeight="1">
      <c r="A422" s="30"/>
      <c r="B422" s="30"/>
      <c r="C422" s="30"/>
      <c r="D422" s="33"/>
      <c r="E422" s="33"/>
      <c r="F422" s="653"/>
      <c r="G422" s="653"/>
      <c r="H422" s="653"/>
      <c r="I422" s="639"/>
      <c r="J422" s="640"/>
      <c r="K422" s="640"/>
      <c r="L422" s="640"/>
      <c r="M422" s="640"/>
      <c r="N422" s="640"/>
      <c r="O422" s="641"/>
      <c r="P422" s="648"/>
      <c r="Q422" s="518"/>
      <c r="R422" s="518"/>
      <c r="S422" s="518"/>
      <c r="T422" s="518"/>
      <c r="U422" s="518"/>
      <c r="V422" s="518"/>
      <c r="W422" s="518"/>
      <c r="X422" s="518"/>
      <c r="Y422" s="649"/>
      <c r="Z422" s="522"/>
      <c r="AA422" s="523"/>
      <c r="AB422" s="527" t="s">
        <v>560</v>
      </c>
      <c r="AC422" s="527"/>
      <c r="AD422" s="527"/>
      <c r="AE422" s="518" t="str">
        <f>IF(P420="口頭で確認（右欄に入力）","","－")</f>
        <v>－</v>
      </c>
      <c r="AF422" s="518"/>
      <c r="AG422" s="518"/>
      <c r="AH422" s="518"/>
      <c r="AI422" s="518"/>
      <c r="AJ422" s="518"/>
      <c r="AK422" s="518"/>
      <c r="AL422" s="519"/>
      <c r="AM422" s="67"/>
      <c r="AN422" s="67"/>
      <c r="AO422" s="67"/>
      <c r="AP422" s="87"/>
      <c r="AQ422" s="87"/>
      <c r="AR422" s="87"/>
      <c r="AS422" s="87"/>
      <c r="AT422" s="102"/>
    </row>
    <row r="423" spans="1:46" ht="19.5" customHeight="1">
      <c r="A423" s="30"/>
      <c r="B423" s="30"/>
      <c r="C423" s="30"/>
      <c r="D423" s="33"/>
      <c r="E423" s="33"/>
      <c r="F423" s="653"/>
      <c r="G423" s="653"/>
      <c r="H423" s="653"/>
      <c r="I423" s="639"/>
      <c r="J423" s="640"/>
      <c r="K423" s="640"/>
      <c r="L423" s="640"/>
      <c r="M423" s="640"/>
      <c r="N423" s="640"/>
      <c r="O423" s="641"/>
      <c r="P423" s="648"/>
      <c r="Q423" s="518"/>
      <c r="R423" s="518"/>
      <c r="S423" s="518"/>
      <c r="T423" s="518"/>
      <c r="U423" s="518"/>
      <c r="V423" s="518"/>
      <c r="W423" s="518"/>
      <c r="X423" s="518"/>
      <c r="Y423" s="649"/>
      <c r="Z423" s="526" t="s">
        <v>561</v>
      </c>
      <c r="AA423" s="527"/>
      <c r="AB423" s="527"/>
      <c r="AC423" s="527"/>
      <c r="AD423" s="527"/>
      <c r="AE423" s="518" t="str">
        <f>IF(P420="口頭で確認（右欄に入力）","","－")</f>
        <v>－</v>
      </c>
      <c r="AF423" s="518"/>
      <c r="AG423" s="518"/>
      <c r="AH423" s="518"/>
      <c r="AI423" s="518"/>
      <c r="AJ423" s="518"/>
      <c r="AK423" s="518"/>
      <c r="AL423" s="519"/>
      <c r="AM423" s="67"/>
      <c r="AN423" s="67"/>
      <c r="AO423" s="67"/>
      <c r="AP423" s="87"/>
      <c r="AQ423" s="87"/>
      <c r="AR423" s="87"/>
      <c r="AS423" s="87"/>
      <c r="AT423" s="102"/>
    </row>
    <row r="424" spans="1:46" ht="19.5" customHeight="1" thickBot="1">
      <c r="A424" s="30"/>
      <c r="B424" s="30"/>
      <c r="C424" s="30"/>
      <c r="D424" s="33"/>
      <c r="E424" s="33"/>
      <c r="F424" s="653"/>
      <c r="G424" s="653"/>
      <c r="H424" s="653"/>
      <c r="I424" s="642"/>
      <c r="J424" s="643"/>
      <c r="K424" s="643"/>
      <c r="L424" s="643"/>
      <c r="M424" s="643"/>
      <c r="N424" s="643"/>
      <c r="O424" s="644"/>
      <c r="P424" s="650"/>
      <c r="Q424" s="651"/>
      <c r="R424" s="651"/>
      <c r="S424" s="651"/>
      <c r="T424" s="651"/>
      <c r="U424" s="651"/>
      <c r="V424" s="651"/>
      <c r="W424" s="651"/>
      <c r="X424" s="651"/>
      <c r="Y424" s="652"/>
      <c r="Z424" s="549" t="s">
        <v>562</v>
      </c>
      <c r="AA424" s="550"/>
      <c r="AB424" s="550"/>
      <c r="AC424" s="550"/>
      <c r="AD424" s="550"/>
      <c r="AE424" s="551" t="s">
        <v>379</v>
      </c>
      <c r="AF424" s="552"/>
      <c r="AG424" s="552"/>
      <c r="AH424" s="552"/>
      <c r="AI424" s="552"/>
      <c r="AJ424" s="552"/>
      <c r="AK424" s="552"/>
      <c r="AL424" s="553"/>
      <c r="AM424" s="67"/>
      <c r="AN424" s="67"/>
      <c r="AO424" s="67"/>
      <c r="AP424" s="87"/>
      <c r="AQ424" s="87"/>
      <c r="AR424" s="87"/>
      <c r="AS424" s="87"/>
      <c r="AT424" s="102"/>
    </row>
    <row r="425" spans="1:46" ht="14.25" thickTop="1">
      <c r="A425" s="30"/>
      <c r="B425" s="30"/>
      <c r="C425" s="30"/>
      <c r="D425" s="30"/>
      <c r="E425" s="30"/>
      <c r="F425" s="30"/>
      <c r="G425" s="30"/>
      <c r="H425" s="30"/>
      <c r="I425" s="68"/>
      <c r="J425" s="68"/>
      <c r="K425" s="68"/>
      <c r="L425" s="68"/>
      <c r="M425" s="68"/>
      <c r="N425" s="68"/>
      <c r="O425" s="68"/>
      <c r="P425" s="68"/>
      <c r="Q425" s="68"/>
      <c r="R425" s="68"/>
      <c r="S425" s="68"/>
      <c r="T425" s="68"/>
      <c r="U425" s="68"/>
      <c r="V425" s="68"/>
      <c r="W425" s="68"/>
      <c r="X425" s="68"/>
      <c r="Y425" s="68"/>
      <c r="Z425" s="68"/>
      <c r="AA425" s="68"/>
      <c r="AB425" s="68"/>
      <c r="AC425" s="68"/>
      <c r="AD425" s="68"/>
      <c r="AE425" s="68"/>
      <c r="AF425" s="68"/>
      <c r="AG425" s="68"/>
      <c r="AH425" s="68"/>
      <c r="AI425" s="68"/>
      <c r="AJ425" s="68"/>
      <c r="AK425" s="68"/>
      <c r="AL425" s="68"/>
      <c r="AM425" s="68"/>
      <c r="AN425" s="68"/>
      <c r="AO425" s="68"/>
      <c r="AP425" s="87"/>
      <c r="AQ425" s="87"/>
      <c r="AR425" s="87"/>
      <c r="AS425" s="87"/>
      <c r="AT425" s="102"/>
    </row>
    <row r="426" spans="1:45" ht="9.75" customHeight="1">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row>
    <row r="427" spans="1:45" ht="28.5" customHeight="1">
      <c r="A427" s="127" t="s">
        <v>119</v>
      </c>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0"/>
      <c r="AL427" s="30"/>
      <c r="AM427" s="30"/>
      <c r="AN427" s="30"/>
      <c r="AO427" s="30"/>
      <c r="AP427" s="30"/>
      <c r="AQ427" s="30"/>
      <c r="AR427" s="30"/>
      <c r="AS427" s="30"/>
    </row>
    <row r="428" spans="1:45" ht="15" customHeight="1">
      <c r="A428" s="30"/>
      <c r="B428" s="554" t="s">
        <v>129</v>
      </c>
      <c r="C428" s="555"/>
      <c r="D428" s="555"/>
      <c r="E428" s="555"/>
      <c r="F428" s="555"/>
      <c r="G428" s="555"/>
      <c r="H428" s="555"/>
      <c r="I428" s="555"/>
      <c r="J428" s="555"/>
      <c r="K428" s="555"/>
      <c r="L428" s="555"/>
      <c r="M428" s="555"/>
      <c r="N428" s="555"/>
      <c r="O428" s="555"/>
      <c r="P428" s="555"/>
      <c r="Q428" s="555"/>
      <c r="R428" s="555"/>
      <c r="S428" s="555"/>
      <c r="T428" s="555"/>
      <c r="U428" s="555"/>
      <c r="V428" s="555"/>
      <c r="W428" s="555"/>
      <c r="X428" s="555"/>
      <c r="Y428" s="555"/>
      <c r="Z428" s="555"/>
      <c r="AA428" s="555"/>
      <c r="AB428" s="555"/>
      <c r="AC428" s="555"/>
      <c r="AD428" s="555"/>
      <c r="AE428" s="555"/>
      <c r="AF428" s="555"/>
      <c r="AG428" s="555"/>
      <c r="AH428" s="555"/>
      <c r="AI428" s="555"/>
      <c r="AJ428" s="555"/>
      <c r="AK428" s="555"/>
      <c r="AL428" s="555"/>
      <c r="AM428" s="555"/>
      <c r="AN428" s="555"/>
      <c r="AO428" s="555"/>
      <c r="AP428" s="555"/>
      <c r="AQ428" s="555"/>
      <c r="AR428" s="555"/>
      <c r="AS428" s="30"/>
    </row>
    <row r="429" spans="1:45" ht="9.75" customHeight="1">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0"/>
      <c r="AL429" s="30"/>
      <c r="AM429" s="30"/>
      <c r="AN429" s="30"/>
      <c r="AO429" s="30"/>
      <c r="AP429" s="30"/>
      <c r="AQ429" s="30"/>
      <c r="AR429" s="30"/>
      <c r="AS429" s="30"/>
    </row>
    <row r="430" spans="1:45" ht="9" customHeight="1">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row>
    <row r="431" spans="1:45" ht="9.75" customHeight="1" thickBot="1">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row>
    <row r="432" spans="1:45" ht="9.75" customHeight="1" thickTop="1">
      <c r="A432" s="378"/>
      <c r="B432" s="378"/>
      <c r="C432" s="378"/>
      <c r="D432" s="378"/>
      <c r="E432" s="378"/>
      <c r="F432" s="378"/>
      <c r="G432" s="378"/>
      <c r="H432" s="378"/>
      <c r="I432" s="378"/>
      <c r="J432" s="378"/>
      <c r="K432" s="378"/>
      <c r="L432" s="378"/>
      <c r="M432" s="378"/>
      <c r="N432" s="378"/>
      <c r="O432" s="378"/>
      <c r="P432" s="378"/>
      <c r="Q432" s="378"/>
      <c r="R432" s="378"/>
      <c r="S432" s="378"/>
      <c r="T432" s="378"/>
      <c r="U432" s="378"/>
      <c r="V432" s="378"/>
      <c r="W432" s="378"/>
      <c r="X432" s="378"/>
      <c r="Y432" s="378"/>
      <c r="Z432" s="378"/>
      <c r="AA432" s="378"/>
      <c r="AB432" s="378"/>
      <c r="AC432" s="378"/>
      <c r="AD432" s="378"/>
      <c r="AE432" s="378"/>
      <c r="AF432" s="378"/>
      <c r="AG432" s="378"/>
      <c r="AH432" s="378"/>
      <c r="AI432" s="378"/>
      <c r="AJ432" s="378"/>
      <c r="AK432" s="378"/>
      <c r="AL432" s="378"/>
      <c r="AM432" s="378"/>
      <c r="AN432" s="378"/>
      <c r="AO432" s="378"/>
      <c r="AP432" s="378"/>
      <c r="AQ432" s="378"/>
      <c r="AR432" s="378"/>
      <c r="AS432" s="378"/>
    </row>
    <row r="433" spans="1:46" s="381" customFormat="1" ht="30" customHeight="1">
      <c r="A433" s="382" t="s">
        <v>258</v>
      </c>
      <c r="B433" s="379"/>
      <c r="C433" s="379"/>
      <c r="D433" s="379"/>
      <c r="E433" s="379"/>
      <c r="F433" s="379"/>
      <c r="G433" s="379"/>
      <c r="H433" s="379"/>
      <c r="I433" s="379"/>
      <c r="J433" s="379"/>
      <c r="K433" s="379"/>
      <c r="L433" s="379"/>
      <c r="M433" s="379"/>
      <c r="N433" s="379"/>
      <c r="O433" s="379"/>
      <c r="P433" s="379"/>
      <c r="Q433" s="379"/>
      <c r="R433" s="379"/>
      <c r="S433" s="379"/>
      <c r="T433" s="379"/>
      <c r="U433" s="379"/>
      <c r="V433" s="379"/>
      <c r="W433" s="379"/>
      <c r="X433" s="379"/>
      <c r="Y433" s="379"/>
      <c r="Z433" s="379"/>
      <c r="AA433" s="379"/>
      <c r="AB433" s="379"/>
      <c r="AC433" s="379"/>
      <c r="AD433" s="379"/>
      <c r="AE433" s="379"/>
      <c r="AF433" s="379"/>
      <c r="AG433" s="379"/>
      <c r="AH433" s="379"/>
      <c r="AI433" s="379"/>
      <c r="AJ433" s="379"/>
      <c r="AK433" s="379"/>
      <c r="AL433" s="379"/>
      <c r="AM433" s="379"/>
      <c r="AN433" s="379"/>
      <c r="AO433" s="379"/>
      <c r="AP433" s="379"/>
      <c r="AQ433" s="379"/>
      <c r="AR433" s="379"/>
      <c r="AS433" s="379"/>
      <c r="AT433" s="380"/>
    </row>
    <row r="434" spans="1:45" ht="28.5" customHeight="1">
      <c r="A434" s="129" t="s">
        <v>347</v>
      </c>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35"/>
      <c r="AN434" s="35"/>
      <c r="AO434" s="35"/>
      <c r="AP434" s="35"/>
      <c r="AQ434" s="35"/>
      <c r="AR434" s="35"/>
      <c r="AS434" s="35"/>
    </row>
    <row r="435" spans="1:45" ht="13.5" customHeight="1">
      <c r="A435" s="34"/>
      <c r="B435" s="35"/>
      <c r="C435" s="35"/>
      <c r="D435" s="35"/>
      <c r="E435" s="35"/>
      <c r="F435" s="35"/>
      <c r="G435" s="35"/>
      <c r="H435" s="35"/>
      <c r="I435" s="35"/>
      <c r="J435" s="35"/>
      <c r="K435" s="35"/>
      <c r="L435" s="35"/>
      <c r="M435" s="35"/>
      <c r="N435" s="35"/>
      <c r="O435" s="35"/>
      <c r="P435" s="35"/>
      <c r="Q435" s="35"/>
      <c r="R435" s="35"/>
      <c r="S435" s="35"/>
      <c r="T435" s="42" t="s">
        <v>572</v>
      </c>
      <c r="U435" s="35"/>
      <c r="V435" s="35"/>
      <c r="W435" s="35"/>
      <c r="X435" s="35"/>
      <c r="Y435" s="35"/>
      <c r="Z435" s="35"/>
      <c r="AA435" s="35"/>
      <c r="AB435" s="35"/>
      <c r="AC435" s="35"/>
      <c r="AD435" s="35"/>
      <c r="AE435" s="35"/>
      <c r="AF435" s="35"/>
      <c r="AG435" s="35"/>
      <c r="AH435" s="35"/>
      <c r="AI435" s="35"/>
      <c r="AJ435" s="35"/>
      <c r="AK435" s="35"/>
      <c r="AL435" s="35"/>
      <c r="AM435" s="35"/>
      <c r="AN435" s="35"/>
      <c r="AO435" s="35"/>
      <c r="AP435" s="35"/>
      <c r="AQ435" s="35"/>
      <c r="AR435" s="35"/>
      <c r="AS435" s="35"/>
    </row>
    <row r="436" spans="1:45" ht="13.5" customHeight="1">
      <c r="A436" s="34"/>
      <c r="B436" s="35"/>
      <c r="C436" s="35"/>
      <c r="D436" s="35"/>
      <c r="E436" s="35"/>
      <c r="F436" s="35"/>
      <c r="G436" s="35"/>
      <c r="H436" s="35"/>
      <c r="I436" s="35"/>
      <c r="J436" s="35"/>
      <c r="K436" s="35"/>
      <c r="L436" s="35"/>
      <c r="M436" s="35"/>
      <c r="N436" s="35"/>
      <c r="O436" s="35"/>
      <c r="P436" s="35"/>
      <c r="Q436" s="35"/>
      <c r="R436" s="35"/>
      <c r="S436" s="35"/>
      <c r="T436" s="35"/>
      <c r="U436" s="43" t="s">
        <v>573</v>
      </c>
      <c r="V436" s="35"/>
      <c r="W436" s="35"/>
      <c r="X436" s="35"/>
      <c r="Y436" s="35"/>
      <c r="Z436" s="35"/>
      <c r="AA436" s="35"/>
      <c r="AB436" s="35"/>
      <c r="AC436" s="35"/>
      <c r="AD436" s="35"/>
      <c r="AE436" s="35"/>
      <c r="AF436" s="35"/>
      <c r="AG436" s="35"/>
      <c r="AH436" s="35"/>
      <c r="AI436" s="35"/>
      <c r="AJ436" s="35"/>
      <c r="AK436" s="35"/>
      <c r="AL436" s="35"/>
      <c r="AM436" s="35"/>
      <c r="AN436" s="35"/>
      <c r="AO436" s="35"/>
      <c r="AP436" s="35"/>
      <c r="AQ436" s="35"/>
      <c r="AR436" s="35"/>
      <c r="AS436" s="35"/>
    </row>
    <row r="437" spans="1:45" ht="13.5" customHeight="1" thickBot="1">
      <c r="A437" s="35"/>
      <c r="B437" s="35"/>
      <c r="C437" s="35"/>
      <c r="D437" s="35"/>
      <c r="E437" s="35"/>
      <c r="F437" s="35"/>
      <c r="G437" s="35"/>
      <c r="H437" s="35"/>
      <c r="I437" s="35"/>
      <c r="J437" s="35"/>
      <c r="K437" s="35"/>
      <c r="L437" s="35"/>
      <c r="M437" s="35"/>
      <c r="N437" s="35"/>
      <c r="O437" s="35"/>
      <c r="P437" s="35"/>
      <c r="Q437" s="35"/>
      <c r="R437" s="35"/>
      <c r="S437" s="35"/>
      <c r="T437" s="35"/>
      <c r="U437" s="43" t="s">
        <v>574</v>
      </c>
      <c r="V437" s="43"/>
      <c r="W437" s="35"/>
      <c r="X437" s="35"/>
      <c r="Y437" s="35"/>
      <c r="Z437" s="35"/>
      <c r="AA437" s="35"/>
      <c r="AB437" s="35"/>
      <c r="AC437" s="35"/>
      <c r="AD437" s="35"/>
      <c r="AE437" s="35"/>
      <c r="AF437" s="35"/>
      <c r="AG437" s="35"/>
      <c r="AH437" s="35"/>
      <c r="AI437" s="35"/>
      <c r="AJ437" s="35"/>
      <c r="AK437" s="35"/>
      <c r="AL437" s="35"/>
      <c r="AM437" s="35"/>
      <c r="AN437" s="35"/>
      <c r="AO437" s="35"/>
      <c r="AP437" s="35"/>
      <c r="AQ437" s="35"/>
      <c r="AR437" s="35"/>
      <c r="AS437" s="35"/>
    </row>
    <row r="438" spans="1:45" ht="19.5" customHeight="1" thickBot="1" thickTop="1">
      <c r="A438" s="35"/>
      <c r="B438" s="36" t="s">
        <v>575</v>
      </c>
      <c r="C438" s="37"/>
      <c r="D438" s="37"/>
      <c r="E438" s="37"/>
      <c r="F438" s="37"/>
      <c r="G438" s="37"/>
      <c r="H438" s="37"/>
      <c r="I438" s="629" t="str">
        <f>IF(L438="※リストから選択して下さい","【※選択】","【入力済】")</f>
        <v>【※選択】</v>
      </c>
      <c r="J438" s="629"/>
      <c r="K438" s="557"/>
      <c r="L438" s="630" t="s">
        <v>379</v>
      </c>
      <c r="M438" s="631"/>
      <c r="N438" s="631"/>
      <c r="O438" s="631"/>
      <c r="P438" s="631"/>
      <c r="Q438" s="631"/>
      <c r="R438" s="632"/>
      <c r="S438" s="35"/>
      <c r="T438" s="35"/>
      <c r="U438" s="44" t="s">
        <v>576</v>
      </c>
      <c r="V438" s="43"/>
      <c r="W438" s="35"/>
      <c r="X438" s="35"/>
      <c r="Y438" s="35"/>
      <c r="Z438" s="35"/>
      <c r="AA438" s="35"/>
      <c r="AB438" s="35"/>
      <c r="AC438" s="35"/>
      <c r="AD438" s="35"/>
      <c r="AE438" s="35"/>
      <c r="AF438" s="35"/>
      <c r="AG438" s="35"/>
      <c r="AH438" s="35"/>
      <c r="AI438" s="35"/>
      <c r="AJ438" s="35"/>
      <c r="AK438" s="35"/>
      <c r="AL438" s="35"/>
      <c r="AM438" s="35"/>
      <c r="AN438" s="35"/>
      <c r="AO438" s="35"/>
      <c r="AP438" s="35"/>
      <c r="AQ438" s="35"/>
      <c r="AR438" s="35"/>
      <c r="AS438" s="35"/>
    </row>
    <row r="439" spans="1:45" ht="14.25" thickTop="1">
      <c r="A439" s="35"/>
      <c r="B439" s="37"/>
      <c r="C439" s="397" t="s">
        <v>352</v>
      </c>
      <c r="D439" s="38"/>
      <c r="E439" s="38"/>
      <c r="F439" s="38"/>
      <c r="G439" s="38"/>
      <c r="H439" s="38"/>
      <c r="I439" s="38"/>
      <c r="J439" s="38"/>
      <c r="K439" s="38"/>
      <c r="L439" s="35"/>
      <c r="M439" s="35"/>
      <c r="N439" s="35"/>
      <c r="O439" s="35"/>
      <c r="P439" s="35"/>
      <c r="Q439" s="35"/>
      <c r="R439" s="35"/>
      <c r="S439" s="35"/>
      <c r="T439" s="128" t="s">
        <v>678</v>
      </c>
      <c r="U439" s="35"/>
      <c r="V439" s="35"/>
      <c r="W439" s="35"/>
      <c r="X439" s="35"/>
      <c r="Y439" s="35"/>
      <c r="Z439" s="35"/>
      <c r="AA439" s="35"/>
      <c r="AB439" s="35"/>
      <c r="AC439" s="35"/>
      <c r="AD439" s="35"/>
      <c r="AE439" s="35"/>
      <c r="AF439" s="35"/>
      <c r="AG439" s="35"/>
      <c r="AH439" s="35"/>
      <c r="AI439" s="35"/>
      <c r="AJ439" s="35"/>
      <c r="AK439" s="35"/>
      <c r="AL439" s="35"/>
      <c r="AM439" s="35"/>
      <c r="AN439" s="35"/>
      <c r="AO439" s="35"/>
      <c r="AP439" s="35"/>
      <c r="AQ439" s="35"/>
      <c r="AR439" s="35"/>
      <c r="AS439" s="35"/>
    </row>
    <row r="440" spans="1:45" ht="13.5">
      <c r="A440" s="35"/>
      <c r="B440" s="35"/>
      <c r="C440" s="35"/>
      <c r="D440" s="35"/>
      <c r="E440" s="35"/>
      <c r="F440" s="566" t="s">
        <v>577</v>
      </c>
      <c r="G440" s="562"/>
      <c r="H440" s="562"/>
      <c r="I440" s="562"/>
      <c r="J440" s="562"/>
      <c r="K440" s="562"/>
      <c r="L440" s="562"/>
      <c r="M440" s="562"/>
      <c r="N440" s="562"/>
      <c r="O440" s="562"/>
      <c r="P440" s="562"/>
      <c r="Q440" s="562" t="s">
        <v>578</v>
      </c>
      <c r="R440" s="562"/>
      <c r="S440" s="562"/>
      <c r="T440" s="562"/>
      <c r="U440" s="562"/>
      <c r="V440" s="562"/>
      <c r="W440" s="562"/>
      <c r="X440" s="562"/>
      <c r="Y440" s="562"/>
      <c r="Z440" s="562"/>
      <c r="AA440" s="562"/>
      <c r="AB440" s="562"/>
      <c r="AC440" s="562"/>
      <c r="AD440" s="562"/>
      <c r="AE440" s="562"/>
      <c r="AF440" s="398" t="s">
        <v>353</v>
      </c>
      <c r="AG440" s="398"/>
      <c r="AH440" s="398"/>
      <c r="AI440" s="398"/>
      <c r="AJ440" s="398"/>
      <c r="AK440" s="399"/>
      <c r="AL440" s="40"/>
      <c r="AM440" s="40"/>
      <c r="AN440" s="40"/>
      <c r="AO440" s="40"/>
      <c r="AP440" s="40"/>
      <c r="AQ440" s="40"/>
      <c r="AR440" s="40"/>
      <c r="AS440" s="40"/>
    </row>
    <row r="441" spans="1:45" ht="19.5" customHeight="1">
      <c r="A441" s="35"/>
      <c r="B441" s="35"/>
      <c r="C441" s="557" t="str">
        <f>IF(AP441=3,"入力済み",IF(AM441&gt;0,"※入力","入力不要"))</f>
        <v>入力不要</v>
      </c>
      <c r="D441" s="557"/>
      <c r="E441" s="557"/>
      <c r="F441" s="524"/>
      <c r="G441" s="517"/>
      <c r="H441" s="517"/>
      <c r="I441" s="517"/>
      <c r="J441" s="517"/>
      <c r="K441" s="517"/>
      <c r="L441" s="517"/>
      <c r="M441" s="517"/>
      <c r="N441" s="517"/>
      <c r="O441" s="517"/>
      <c r="P441" s="517"/>
      <c r="Q441" s="525"/>
      <c r="R441" s="517"/>
      <c r="S441" s="517"/>
      <c r="T441" s="517"/>
      <c r="U441" s="517"/>
      <c r="V441" s="517"/>
      <c r="W441" s="517"/>
      <c r="X441" s="517"/>
      <c r="Y441" s="517"/>
      <c r="Z441" s="517"/>
      <c r="AA441" s="517"/>
      <c r="AB441" s="517"/>
      <c r="AC441" s="517"/>
      <c r="AD441" s="517"/>
      <c r="AE441" s="517"/>
      <c r="AF441" s="501"/>
      <c r="AG441" s="501"/>
      <c r="AH441" s="501"/>
      <c r="AI441" s="501"/>
      <c r="AJ441" s="501"/>
      <c r="AK441" s="502"/>
      <c r="AL441" s="35"/>
      <c r="AM441" s="400">
        <f>(COUNTBLANK(F441:AK441)-26)*AN441</f>
        <v>0</v>
      </c>
      <c r="AN441" s="400">
        <f>IF(L438="特殊効果を使用する",1,0)</f>
        <v>0</v>
      </c>
      <c r="AO441" s="400"/>
      <c r="AP441" s="400">
        <f>COUNTA(F441:AK441)</f>
        <v>0</v>
      </c>
      <c r="AQ441" s="400"/>
      <c r="AR441" s="40"/>
      <c r="AS441" s="40"/>
    </row>
    <row r="442" spans="1:45" ht="19.5" customHeight="1">
      <c r="A442" s="35"/>
      <c r="B442" s="35"/>
      <c r="C442" s="557" t="str">
        <f>IF(AP442=0,"-",IF(AP442=3,"入力済み",IF(AM442&gt;0,"※入力","入力不要")))</f>
        <v>-</v>
      </c>
      <c r="D442" s="557"/>
      <c r="E442" s="557"/>
      <c r="F442" s="524"/>
      <c r="G442" s="517"/>
      <c r="H442" s="517"/>
      <c r="I442" s="517"/>
      <c r="J442" s="517"/>
      <c r="K442" s="517"/>
      <c r="L442" s="517"/>
      <c r="M442" s="517"/>
      <c r="N442" s="517"/>
      <c r="O442" s="517"/>
      <c r="P442" s="517"/>
      <c r="Q442" s="525"/>
      <c r="R442" s="517"/>
      <c r="S442" s="517"/>
      <c r="T442" s="517"/>
      <c r="U442" s="517"/>
      <c r="V442" s="517"/>
      <c r="W442" s="517"/>
      <c r="X442" s="517"/>
      <c r="Y442" s="517"/>
      <c r="Z442" s="517"/>
      <c r="AA442" s="517"/>
      <c r="AB442" s="517"/>
      <c r="AC442" s="517"/>
      <c r="AD442" s="517"/>
      <c r="AE442" s="517"/>
      <c r="AF442" s="501"/>
      <c r="AG442" s="501"/>
      <c r="AH442" s="501"/>
      <c r="AI442" s="501"/>
      <c r="AJ442" s="501"/>
      <c r="AK442" s="502"/>
      <c r="AL442" s="35"/>
      <c r="AM442" s="400">
        <f>(COUNTBLANK(F442:AK442)-26)*AN442</f>
        <v>0</v>
      </c>
      <c r="AN442" s="400">
        <f>AN441</f>
        <v>0</v>
      </c>
      <c r="AO442" s="400">
        <f>AM442+AN442</f>
        <v>0</v>
      </c>
      <c r="AP442" s="400">
        <f>COUNTA(F442:AK442)</f>
        <v>0</v>
      </c>
      <c r="AQ442" s="400"/>
      <c r="AR442" s="40"/>
      <c r="AS442" s="40"/>
    </row>
    <row r="443" spans="1:45" ht="19.5" customHeight="1">
      <c r="A443" s="35"/>
      <c r="B443" s="35"/>
      <c r="C443" s="557" t="str">
        <f>IF(AP443=0,"-",IF(AP443=3,"入力済み",IF(AM443&gt;0,"※入力","入力不要")))</f>
        <v>-</v>
      </c>
      <c r="D443" s="557"/>
      <c r="E443" s="557"/>
      <c r="F443" s="524"/>
      <c r="G443" s="517"/>
      <c r="H443" s="517"/>
      <c r="I443" s="517"/>
      <c r="J443" s="517"/>
      <c r="K443" s="517"/>
      <c r="L443" s="517"/>
      <c r="M443" s="517"/>
      <c r="N443" s="517"/>
      <c r="O443" s="517"/>
      <c r="P443" s="517"/>
      <c r="Q443" s="525"/>
      <c r="R443" s="517"/>
      <c r="S443" s="517"/>
      <c r="T443" s="517"/>
      <c r="U443" s="517"/>
      <c r="V443" s="517"/>
      <c r="W443" s="517"/>
      <c r="X443" s="517"/>
      <c r="Y443" s="517"/>
      <c r="Z443" s="517"/>
      <c r="AA443" s="517"/>
      <c r="AB443" s="517"/>
      <c r="AC443" s="517"/>
      <c r="AD443" s="517"/>
      <c r="AE443" s="517"/>
      <c r="AF443" s="501"/>
      <c r="AG443" s="501"/>
      <c r="AH443" s="501"/>
      <c r="AI443" s="501"/>
      <c r="AJ443" s="501"/>
      <c r="AK443" s="502"/>
      <c r="AL443" s="35"/>
      <c r="AM443" s="400">
        <f aca="true" t="shared" si="23" ref="AM443:AM450">(COUNTBLANK(F443:AK443)-26)*AN443</f>
        <v>0</v>
      </c>
      <c r="AN443" s="400">
        <f>AN442</f>
        <v>0</v>
      </c>
      <c r="AO443" s="400">
        <f aca="true" t="shared" si="24" ref="AO443:AO450">AM443+AN443</f>
        <v>0</v>
      </c>
      <c r="AP443" s="400">
        <f aca="true" t="shared" si="25" ref="AP443:AP450">COUNTA(F443:AK443)</f>
        <v>0</v>
      </c>
      <c r="AQ443" s="400"/>
      <c r="AR443" s="40"/>
      <c r="AS443" s="40"/>
    </row>
    <row r="444" spans="1:45" ht="19.5" customHeight="1">
      <c r="A444" s="35"/>
      <c r="B444" s="35"/>
      <c r="C444" s="557" t="str">
        <f>IF(AP444=0,"-",IF(AP444=3,"入力済み",IF(AM444&gt;0,"※入力","入力不要")))</f>
        <v>-</v>
      </c>
      <c r="D444" s="557"/>
      <c r="E444" s="557"/>
      <c r="F444" s="610"/>
      <c r="G444" s="517"/>
      <c r="H444" s="517"/>
      <c r="I444" s="517"/>
      <c r="J444" s="517"/>
      <c r="K444" s="517"/>
      <c r="L444" s="517"/>
      <c r="M444" s="517"/>
      <c r="N444" s="517"/>
      <c r="O444" s="517"/>
      <c r="P444" s="517"/>
      <c r="Q444" s="517"/>
      <c r="R444" s="517"/>
      <c r="S444" s="517"/>
      <c r="T444" s="517"/>
      <c r="U444" s="517"/>
      <c r="V444" s="517"/>
      <c r="W444" s="517"/>
      <c r="X444" s="517"/>
      <c r="Y444" s="517"/>
      <c r="Z444" s="517"/>
      <c r="AA444" s="517"/>
      <c r="AB444" s="517"/>
      <c r="AC444" s="517"/>
      <c r="AD444" s="517"/>
      <c r="AE444" s="517"/>
      <c r="AF444" s="501"/>
      <c r="AG444" s="501"/>
      <c r="AH444" s="501"/>
      <c r="AI444" s="501"/>
      <c r="AJ444" s="501"/>
      <c r="AK444" s="502"/>
      <c r="AL444" s="35"/>
      <c r="AM444" s="400">
        <f t="shared" si="23"/>
        <v>0</v>
      </c>
      <c r="AN444" s="400">
        <f aca="true" t="shared" si="26" ref="AN444:AN450">AN443</f>
        <v>0</v>
      </c>
      <c r="AO444" s="400">
        <f t="shared" si="24"/>
        <v>0</v>
      </c>
      <c r="AP444" s="400">
        <f t="shared" si="25"/>
        <v>0</v>
      </c>
      <c r="AQ444" s="400"/>
      <c r="AR444" s="40"/>
      <c r="AS444" s="40"/>
    </row>
    <row r="445" spans="1:45" ht="19.5" customHeight="1">
      <c r="A445" s="35"/>
      <c r="B445" s="35"/>
      <c r="C445" s="557" t="str">
        <f aca="true" t="shared" si="27" ref="C445:C450">IF(AP445=0,"-",IF(AP445=3,"入力済み",IF(AM445&gt;0,"※入力","入力不要")))</f>
        <v>-</v>
      </c>
      <c r="D445" s="557"/>
      <c r="E445" s="557"/>
      <c r="F445" s="610"/>
      <c r="G445" s="517"/>
      <c r="H445" s="517"/>
      <c r="I445" s="517"/>
      <c r="J445" s="517"/>
      <c r="K445" s="517"/>
      <c r="L445" s="517"/>
      <c r="M445" s="517"/>
      <c r="N445" s="517"/>
      <c r="O445" s="517"/>
      <c r="P445" s="517"/>
      <c r="Q445" s="517"/>
      <c r="R445" s="517"/>
      <c r="S445" s="517"/>
      <c r="T445" s="517"/>
      <c r="U445" s="517"/>
      <c r="V445" s="517"/>
      <c r="W445" s="517"/>
      <c r="X445" s="517"/>
      <c r="Y445" s="517"/>
      <c r="Z445" s="517"/>
      <c r="AA445" s="517"/>
      <c r="AB445" s="517"/>
      <c r="AC445" s="517"/>
      <c r="AD445" s="517"/>
      <c r="AE445" s="517"/>
      <c r="AF445" s="501"/>
      <c r="AG445" s="501"/>
      <c r="AH445" s="501"/>
      <c r="AI445" s="501"/>
      <c r="AJ445" s="501"/>
      <c r="AK445" s="502"/>
      <c r="AL445" s="35"/>
      <c r="AM445" s="400">
        <f t="shared" si="23"/>
        <v>0</v>
      </c>
      <c r="AN445" s="400">
        <f t="shared" si="26"/>
        <v>0</v>
      </c>
      <c r="AO445" s="400">
        <f t="shared" si="24"/>
        <v>0</v>
      </c>
      <c r="AP445" s="400">
        <f t="shared" si="25"/>
        <v>0</v>
      </c>
      <c r="AQ445" s="400"/>
      <c r="AR445" s="40"/>
      <c r="AS445" s="40"/>
    </row>
    <row r="446" spans="1:45" ht="19.5" customHeight="1">
      <c r="A446" s="35"/>
      <c r="B446" s="35"/>
      <c r="C446" s="557" t="str">
        <f t="shared" si="27"/>
        <v>-</v>
      </c>
      <c r="D446" s="557"/>
      <c r="E446" s="557"/>
      <c r="F446" s="610"/>
      <c r="G446" s="517"/>
      <c r="H446" s="517"/>
      <c r="I446" s="517"/>
      <c r="J446" s="517"/>
      <c r="K446" s="517"/>
      <c r="L446" s="517"/>
      <c r="M446" s="517"/>
      <c r="N446" s="517"/>
      <c r="O446" s="517"/>
      <c r="P446" s="517"/>
      <c r="Q446" s="517"/>
      <c r="R446" s="517"/>
      <c r="S446" s="517"/>
      <c r="T446" s="517"/>
      <c r="U446" s="517"/>
      <c r="V446" s="517"/>
      <c r="W446" s="517"/>
      <c r="X446" s="517"/>
      <c r="Y446" s="517"/>
      <c r="Z446" s="517"/>
      <c r="AA446" s="517"/>
      <c r="AB446" s="517"/>
      <c r="AC446" s="517"/>
      <c r="AD446" s="517"/>
      <c r="AE446" s="517"/>
      <c r="AF446" s="501"/>
      <c r="AG446" s="501"/>
      <c r="AH446" s="501"/>
      <c r="AI446" s="501"/>
      <c r="AJ446" s="501"/>
      <c r="AK446" s="502"/>
      <c r="AL446" s="35"/>
      <c r="AM446" s="400">
        <f t="shared" si="23"/>
        <v>0</v>
      </c>
      <c r="AN446" s="400">
        <f t="shared" si="26"/>
        <v>0</v>
      </c>
      <c r="AO446" s="400">
        <f t="shared" si="24"/>
        <v>0</v>
      </c>
      <c r="AP446" s="400">
        <f t="shared" si="25"/>
        <v>0</v>
      </c>
      <c r="AQ446" s="400"/>
      <c r="AR446" s="40"/>
      <c r="AS446" s="40"/>
    </row>
    <row r="447" spans="1:45" ht="19.5" customHeight="1">
      <c r="A447" s="35"/>
      <c r="B447" s="35"/>
      <c r="C447" s="557" t="str">
        <f t="shared" si="27"/>
        <v>-</v>
      </c>
      <c r="D447" s="557"/>
      <c r="E447" s="557"/>
      <c r="F447" s="610"/>
      <c r="G447" s="517"/>
      <c r="H447" s="517"/>
      <c r="I447" s="517"/>
      <c r="J447" s="517"/>
      <c r="K447" s="517"/>
      <c r="L447" s="517"/>
      <c r="M447" s="517"/>
      <c r="N447" s="517"/>
      <c r="O447" s="517"/>
      <c r="P447" s="517"/>
      <c r="Q447" s="517"/>
      <c r="R447" s="517"/>
      <c r="S447" s="517"/>
      <c r="T447" s="517"/>
      <c r="U447" s="517"/>
      <c r="V447" s="517"/>
      <c r="W447" s="517"/>
      <c r="X447" s="517"/>
      <c r="Y447" s="517"/>
      <c r="Z447" s="517"/>
      <c r="AA447" s="517"/>
      <c r="AB447" s="517"/>
      <c r="AC447" s="517"/>
      <c r="AD447" s="517"/>
      <c r="AE447" s="517"/>
      <c r="AF447" s="501"/>
      <c r="AG447" s="501"/>
      <c r="AH447" s="501"/>
      <c r="AI447" s="501"/>
      <c r="AJ447" s="501"/>
      <c r="AK447" s="502"/>
      <c r="AL447" s="35"/>
      <c r="AM447" s="400">
        <f t="shared" si="23"/>
        <v>0</v>
      </c>
      <c r="AN447" s="400">
        <f t="shared" si="26"/>
        <v>0</v>
      </c>
      <c r="AO447" s="400">
        <f t="shared" si="24"/>
        <v>0</v>
      </c>
      <c r="AP447" s="400">
        <f t="shared" si="25"/>
        <v>0</v>
      </c>
      <c r="AQ447" s="400"/>
      <c r="AR447" s="40"/>
      <c r="AS447" s="40"/>
    </row>
    <row r="448" spans="1:45" ht="19.5" customHeight="1">
      <c r="A448" s="35"/>
      <c r="B448" s="35"/>
      <c r="C448" s="557" t="str">
        <f t="shared" si="27"/>
        <v>-</v>
      </c>
      <c r="D448" s="557"/>
      <c r="E448" s="557"/>
      <c r="F448" s="610"/>
      <c r="G448" s="517"/>
      <c r="H448" s="517"/>
      <c r="I448" s="517"/>
      <c r="J448" s="517"/>
      <c r="K448" s="517"/>
      <c r="L448" s="517"/>
      <c r="M448" s="517"/>
      <c r="N448" s="517"/>
      <c r="O448" s="517"/>
      <c r="P448" s="517"/>
      <c r="Q448" s="517"/>
      <c r="R448" s="517"/>
      <c r="S448" s="517"/>
      <c r="T448" s="517"/>
      <c r="U448" s="517"/>
      <c r="V448" s="517"/>
      <c r="W448" s="517"/>
      <c r="X448" s="517"/>
      <c r="Y448" s="517"/>
      <c r="Z448" s="517"/>
      <c r="AA448" s="517"/>
      <c r="AB448" s="517"/>
      <c r="AC448" s="517"/>
      <c r="AD448" s="517"/>
      <c r="AE448" s="517"/>
      <c r="AF448" s="501"/>
      <c r="AG448" s="501"/>
      <c r="AH448" s="501"/>
      <c r="AI448" s="501"/>
      <c r="AJ448" s="501"/>
      <c r="AK448" s="502"/>
      <c r="AL448" s="35"/>
      <c r="AM448" s="400">
        <f t="shared" si="23"/>
        <v>0</v>
      </c>
      <c r="AN448" s="400">
        <f t="shared" si="26"/>
        <v>0</v>
      </c>
      <c r="AO448" s="400">
        <f t="shared" si="24"/>
        <v>0</v>
      </c>
      <c r="AP448" s="400">
        <f t="shared" si="25"/>
        <v>0</v>
      </c>
      <c r="AQ448" s="400"/>
      <c r="AR448" s="40"/>
      <c r="AS448" s="40"/>
    </row>
    <row r="449" spans="1:45" ht="19.5" customHeight="1">
      <c r="A449" s="35"/>
      <c r="B449" s="35"/>
      <c r="C449" s="557" t="str">
        <f t="shared" si="27"/>
        <v>-</v>
      </c>
      <c r="D449" s="557"/>
      <c r="E449" s="557"/>
      <c r="F449" s="610"/>
      <c r="G449" s="517"/>
      <c r="H449" s="517"/>
      <c r="I449" s="517"/>
      <c r="J449" s="517"/>
      <c r="K449" s="517"/>
      <c r="L449" s="517"/>
      <c r="M449" s="517"/>
      <c r="N449" s="517"/>
      <c r="O449" s="517"/>
      <c r="P449" s="517"/>
      <c r="Q449" s="517"/>
      <c r="R449" s="517"/>
      <c r="S449" s="517"/>
      <c r="T449" s="517"/>
      <c r="U449" s="517"/>
      <c r="V449" s="517"/>
      <c r="W449" s="517"/>
      <c r="X449" s="517"/>
      <c r="Y449" s="517"/>
      <c r="Z449" s="517"/>
      <c r="AA449" s="517"/>
      <c r="AB449" s="517"/>
      <c r="AC449" s="517"/>
      <c r="AD449" s="517"/>
      <c r="AE449" s="517"/>
      <c r="AF449" s="501"/>
      <c r="AG449" s="501"/>
      <c r="AH449" s="501"/>
      <c r="AI449" s="501"/>
      <c r="AJ449" s="501"/>
      <c r="AK449" s="502"/>
      <c r="AL449" s="35"/>
      <c r="AM449" s="400">
        <f t="shared" si="23"/>
        <v>0</v>
      </c>
      <c r="AN449" s="400">
        <f t="shared" si="26"/>
        <v>0</v>
      </c>
      <c r="AO449" s="400">
        <f t="shared" si="24"/>
        <v>0</v>
      </c>
      <c r="AP449" s="400">
        <f t="shared" si="25"/>
        <v>0</v>
      </c>
      <c r="AQ449" s="400"/>
      <c r="AR449" s="40"/>
      <c r="AS449" s="40"/>
    </row>
    <row r="450" spans="1:45" ht="19.5" customHeight="1">
      <c r="A450" s="35"/>
      <c r="B450" s="35"/>
      <c r="C450" s="557" t="str">
        <f t="shared" si="27"/>
        <v>-</v>
      </c>
      <c r="D450" s="557"/>
      <c r="E450" s="557"/>
      <c r="F450" s="617"/>
      <c r="G450" s="613"/>
      <c r="H450" s="613"/>
      <c r="I450" s="613"/>
      <c r="J450" s="613"/>
      <c r="K450" s="613"/>
      <c r="L450" s="613"/>
      <c r="M450" s="613"/>
      <c r="N450" s="613"/>
      <c r="O450" s="613"/>
      <c r="P450" s="613"/>
      <c r="Q450" s="613"/>
      <c r="R450" s="613"/>
      <c r="S450" s="613"/>
      <c r="T450" s="613"/>
      <c r="U450" s="613"/>
      <c r="V450" s="613"/>
      <c r="W450" s="613"/>
      <c r="X450" s="613"/>
      <c r="Y450" s="613"/>
      <c r="Z450" s="613"/>
      <c r="AA450" s="613"/>
      <c r="AB450" s="613"/>
      <c r="AC450" s="613"/>
      <c r="AD450" s="613"/>
      <c r="AE450" s="613"/>
      <c r="AF450" s="611"/>
      <c r="AG450" s="611"/>
      <c r="AH450" s="611"/>
      <c r="AI450" s="611"/>
      <c r="AJ450" s="611"/>
      <c r="AK450" s="612"/>
      <c r="AL450" s="35"/>
      <c r="AM450" s="400">
        <f t="shared" si="23"/>
        <v>0</v>
      </c>
      <c r="AN450" s="400">
        <f t="shared" si="26"/>
        <v>0</v>
      </c>
      <c r="AO450" s="400">
        <f t="shared" si="24"/>
        <v>0</v>
      </c>
      <c r="AP450" s="400">
        <f t="shared" si="25"/>
        <v>0</v>
      </c>
      <c r="AQ450" s="400"/>
      <c r="AR450" s="40"/>
      <c r="AS450" s="40"/>
    </row>
    <row r="451" spans="1:45" ht="13.5">
      <c r="A451" s="35"/>
      <c r="B451" s="35"/>
      <c r="C451" s="35"/>
      <c r="D451" s="35"/>
      <c r="E451" s="35"/>
      <c r="F451" s="41"/>
      <c r="G451" s="41"/>
      <c r="H451" s="41"/>
      <c r="I451" s="35"/>
      <c r="J451" s="35"/>
      <c r="K451" s="35"/>
      <c r="L451" s="35"/>
      <c r="M451" s="35"/>
      <c r="N451" s="35"/>
      <c r="O451" s="35"/>
      <c r="P451" s="35"/>
      <c r="Q451" s="35"/>
      <c r="R451" s="35"/>
      <c r="S451" s="35"/>
      <c r="T451" s="35"/>
      <c r="U451" s="35"/>
      <c r="V451" s="35"/>
      <c r="W451" s="35"/>
      <c r="X451" s="35"/>
      <c r="Y451" s="35"/>
      <c r="Z451" s="35"/>
      <c r="AA451" s="35"/>
      <c r="AB451" s="35"/>
      <c r="AC451" s="39"/>
      <c r="AD451" s="39"/>
      <c r="AE451" s="39"/>
      <c r="AF451" s="39"/>
      <c r="AG451" s="39"/>
      <c r="AH451" s="39"/>
      <c r="AI451" s="39"/>
      <c r="AJ451" s="39"/>
      <c r="AK451" s="40"/>
      <c r="AL451" s="40"/>
      <c r="AM451" s="40"/>
      <c r="AN451" s="40"/>
      <c r="AO451" s="39"/>
      <c r="AP451" s="39"/>
      <c r="AQ451" s="39"/>
      <c r="AR451" s="39"/>
      <c r="AS451" s="35"/>
    </row>
    <row r="452" spans="1:45" ht="9.75" customHeight="1">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row>
    <row r="453" spans="1:46" ht="28.5">
      <c r="A453" s="130" t="s">
        <v>348</v>
      </c>
      <c r="B453" s="68"/>
      <c r="C453" s="68"/>
      <c r="D453" s="68"/>
      <c r="E453" s="68"/>
      <c r="F453" s="68"/>
      <c r="G453" s="68"/>
      <c r="H453" s="68"/>
      <c r="I453" s="68"/>
      <c r="J453" s="68"/>
      <c r="K453" s="68"/>
      <c r="L453" s="68"/>
      <c r="M453" s="68"/>
      <c r="N453" s="68"/>
      <c r="O453" s="68"/>
      <c r="P453" s="68"/>
      <c r="Q453" s="68"/>
      <c r="R453" s="68"/>
      <c r="S453" s="68"/>
      <c r="T453" s="68"/>
      <c r="U453" s="68"/>
      <c r="V453" s="68"/>
      <c r="W453" s="68"/>
      <c r="X453" s="68"/>
      <c r="Y453" s="68"/>
      <c r="Z453" s="68"/>
      <c r="AA453" s="68"/>
      <c r="AB453" s="68"/>
      <c r="AC453" s="68"/>
      <c r="AD453" s="68"/>
      <c r="AE453" s="68"/>
      <c r="AF453" s="68"/>
      <c r="AG453" s="68"/>
      <c r="AH453" s="68"/>
      <c r="AI453" s="68"/>
      <c r="AJ453" s="68"/>
      <c r="AK453" s="68"/>
      <c r="AL453" s="68"/>
      <c r="AM453" s="68"/>
      <c r="AN453" s="68"/>
      <c r="AO453" s="68"/>
      <c r="AP453" s="68"/>
      <c r="AQ453" s="68"/>
      <c r="AR453" s="68"/>
      <c r="AS453" s="68"/>
      <c r="AT453" s="84"/>
    </row>
    <row r="454" spans="1:46" ht="13.5" customHeight="1">
      <c r="A454" s="68"/>
      <c r="B454" s="68"/>
      <c r="C454" s="68"/>
      <c r="D454" s="68"/>
      <c r="E454" s="68"/>
      <c r="F454" s="68"/>
      <c r="G454" s="68"/>
      <c r="H454" s="68"/>
      <c r="I454" s="68"/>
      <c r="J454" s="68"/>
      <c r="K454" s="68"/>
      <c r="L454" s="68"/>
      <c r="M454" s="68"/>
      <c r="N454" s="68"/>
      <c r="O454" s="68"/>
      <c r="P454" s="68"/>
      <c r="Q454" s="68"/>
      <c r="R454" s="68"/>
      <c r="S454" s="68"/>
      <c r="T454" s="68"/>
      <c r="U454" s="68"/>
      <c r="V454" s="68"/>
      <c r="W454" s="68"/>
      <c r="X454" s="68"/>
      <c r="Y454" s="68"/>
      <c r="Z454" s="68"/>
      <c r="AA454" s="68"/>
      <c r="AB454" s="68"/>
      <c r="AC454" s="68"/>
      <c r="AD454" s="68"/>
      <c r="AE454" s="68"/>
      <c r="AF454" s="68"/>
      <c r="AG454" s="68"/>
      <c r="AH454" s="68"/>
      <c r="AI454" s="68"/>
      <c r="AJ454" s="68"/>
      <c r="AK454" s="68"/>
      <c r="AL454" s="68"/>
      <c r="AM454" s="68"/>
      <c r="AN454" s="68"/>
      <c r="AO454" s="68"/>
      <c r="AP454" s="68"/>
      <c r="AQ454" s="68"/>
      <c r="AR454" s="68"/>
      <c r="AS454" s="68"/>
      <c r="AT454" s="84"/>
    </row>
    <row r="455" spans="1:46" ht="13.5" customHeight="1" thickBot="1">
      <c r="A455" s="68"/>
      <c r="B455" s="131" t="s">
        <v>319</v>
      </c>
      <c r="C455" s="131"/>
      <c r="D455" s="131"/>
      <c r="E455" s="131"/>
      <c r="F455" s="131"/>
      <c r="G455" s="131"/>
      <c r="H455" s="131"/>
      <c r="I455" s="68"/>
      <c r="J455" s="68"/>
      <c r="K455" s="68"/>
      <c r="L455" s="68"/>
      <c r="M455" s="68"/>
      <c r="N455" s="68"/>
      <c r="O455" s="68"/>
      <c r="P455" s="68"/>
      <c r="Q455" s="68"/>
      <c r="R455" s="68"/>
      <c r="S455" s="143"/>
      <c r="T455" s="560"/>
      <c r="U455" s="560"/>
      <c r="V455" s="560"/>
      <c r="W455" s="560"/>
      <c r="X455" s="560"/>
      <c r="Y455" s="560"/>
      <c r="Z455" s="560"/>
      <c r="AA455" s="560"/>
      <c r="AB455" s="560"/>
      <c r="AC455" s="560"/>
      <c r="AD455" s="560"/>
      <c r="AE455" s="560"/>
      <c r="AF455" s="560"/>
      <c r="AG455" s="560"/>
      <c r="AH455" s="144"/>
      <c r="AI455" s="362"/>
      <c r="AJ455" s="363"/>
      <c r="AK455" s="363"/>
      <c r="AL455" s="363"/>
      <c r="AM455" s="152"/>
      <c r="AN455" s="364"/>
      <c r="AO455" s="364"/>
      <c r="AP455" s="30"/>
      <c r="AQ455" s="30"/>
      <c r="AR455" s="30"/>
      <c r="AS455" s="30"/>
      <c r="AT455" s="104"/>
    </row>
    <row r="456" spans="1:46" ht="19.5" customHeight="1" thickBot="1" thickTop="1">
      <c r="A456" s="68"/>
      <c r="B456" s="131"/>
      <c r="C456" s="132"/>
      <c r="D456" s="131"/>
      <c r="E456" s="131"/>
      <c r="F456" s="131"/>
      <c r="G456" s="131"/>
      <c r="H456" s="131"/>
      <c r="I456" s="528" t="str">
        <f>IF(L456="※リストから選択して下さい","【※選択】","【入力済】")</f>
        <v>【※選択】</v>
      </c>
      <c r="J456" s="528"/>
      <c r="K456" s="565"/>
      <c r="L456" s="621" t="s">
        <v>379</v>
      </c>
      <c r="M456" s="622"/>
      <c r="N456" s="622"/>
      <c r="O456" s="622"/>
      <c r="P456" s="622"/>
      <c r="Q456" s="622"/>
      <c r="R456" s="359" t="s">
        <v>679</v>
      </c>
      <c r="S456" s="147" t="s">
        <v>579</v>
      </c>
      <c r="T456" s="547" t="s">
        <v>380</v>
      </c>
      <c r="U456" s="548"/>
      <c r="V456" s="548"/>
      <c r="W456" s="548"/>
      <c r="X456" s="548"/>
      <c r="Y456" s="548"/>
      <c r="Z456" s="548"/>
      <c r="AA456" s="548"/>
      <c r="AB456" s="548"/>
      <c r="AC456" s="548"/>
      <c r="AD456" s="548"/>
      <c r="AE456" s="548"/>
      <c r="AF456" s="548"/>
      <c r="AG456" s="548"/>
      <c r="AH456" s="145"/>
      <c r="AI456" s="556"/>
      <c r="AJ456" s="556"/>
      <c r="AK456" s="556"/>
      <c r="AL456" s="556"/>
      <c r="AM456" s="556"/>
      <c r="AN456" s="556"/>
      <c r="AO456" s="556"/>
      <c r="AP456" s="30"/>
      <c r="AQ456" s="30"/>
      <c r="AR456" s="30"/>
      <c r="AS456" s="30"/>
      <c r="AT456" s="104"/>
    </row>
    <row r="457" spans="1:46" ht="19.5" customHeight="1" thickTop="1">
      <c r="A457" s="68"/>
      <c r="B457" s="131"/>
      <c r="C457" s="131"/>
      <c r="D457" s="131"/>
      <c r="E457" s="131"/>
      <c r="F457" s="131"/>
      <c r="G457" s="131"/>
      <c r="H457" s="131"/>
      <c r="I457" s="133"/>
      <c r="J457" s="133"/>
      <c r="K457" s="134"/>
      <c r="L457" s="137"/>
      <c r="M457" s="137"/>
      <c r="N457" s="137"/>
      <c r="O457" s="137"/>
      <c r="P457" s="137"/>
      <c r="Q457" s="137"/>
      <c r="R457" s="137"/>
      <c r="S457" s="145"/>
      <c r="T457" s="548"/>
      <c r="U457" s="548"/>
      <c r="V457" s="548"/>
      <c r="W457" s="548"/>
      <c r="X457" s="548"/>
      <c r="Y457" s="548"/>
      <c r="Z457" s="548"/>
      <c r="AA457" s="548"/>
      <c r="AB457" s="548"/>
      <c r="AC457" s="548"/>
      <c r="AD457" s="548"/>
      <c r="AE457" s="548"/>
      <c r="AF457" s="548"/>
      <c r="AG457" s="548"/>
      <c r="AH457" s="148"/>
      <c r="AI457" s="558"/>
      <c r="AJ457" s="558"/>
      <c r="AK457" s="558"/>
      <c r="AL457" s="558"/>
      <c r="AM457" s="556"/>
      <c r="AN457" s="556"/>
      <c r="AO457" s="556"/>
      <c r="AP457" s="136"/>
      <c r="AQ457" s="136"/>
      <c r="AR457" s="136"/>
      <c r="AS457" s="136"/>
      <c r="AT457" s="105"/>
    </row>
    <row r="458" spans="1:46" ht="83.25" customHeight="1">
      <c r="A458" s="68"/>
      <c r="B458" s="131"/>
      <c r="C458" s="131"/>
      <c r="D458" s="131"/>
      <c r="E458" s="131"/>
      <c r="F458" s="131"/>
      <c r="G458" s="131"/>
      <c r="H458" s="131"/>
      <c r="I458" s="133"/>
      <c r="J458" s="133"/>
      <c r="K458" s="134"/>
      <c r="L458" s="137"/>
      <c r="M458" s="137"/>
      <c r="N458" s="137"/>
      <c r="O458" s="137"/>
      <c r="P458" s="137"/>
      <c r="Q458" s="137"/>
      <c r="R458" s="137"/>
      <c r="S458" s="145"/>
      <c r="T458" s="548"/>
      <c r="U458" s="548"/>
      <c r="V458" s="548"/>
      <c r="W458" s="548"/>
      <c r="X458" s="548"/>
      <c r="Y458" s="548"/>
      <c r="Z458" s="548"/>
      <c r="AA458" s="548"/>
      <c r="AB458" s="548"/>
      <c r="AC458" s="548"/>
      <c r="AD458" s="548"/>
      <c r="AE458" s="548"/>
      <c r="AF458" s="548"/>
      <c r="AG458" s="548"/>
      <c r="AH458" s="148"/>
      <c r="AI458" s="158"/>
      <c r="AJ458" s="158"/>
      <c r="AK458" s="158"/>
      <c r="AL458" s="158"/>
      <c r="AM458" s="158"/>
      <c r="AN458" s="158"/>
      <c r="AO458" s="158"/>
      <c r="AP458" s="136"/>
      <c r="AQ458" s="136"/>
      <c r="AR458" s="136"/>
      <c r="AS458" s="136"/>
      <c r="AT458" s="105"/>
    </row>
    <row r="459" spans="1:45" s="365" customFormat="1" ht="9.75" customHeight="1" thickBot="1">
      <c r="A459" s="366"/>
      <c r="B459" s="367"/>
      <c r="C459" s="367"/>
      <c r="D459" s="367"/>
      <c r="E459" s="367"/>
      <c r="F459" s="367"/>
      <c r="G459" s="367"/>
      <c r="H459" s="367"/>
      <c r="I459" s="139"/>
      <c r="J459" s="139"/>
      <c r="K459" s="139"/>
      <c r="L459" s="137"/>
      <c r="M459" s="137"/>
      <c r="N459" s="137"/>
      <c r="O459" s="137"/>
      <c r="P459" s="137"/>
      <c r="Q459" s="137"/>
      <c r="R459" s="137"/>
      <c r="S459" s="366"/>
      <c r="T459" s="366"/>
      <c r="U459" s="366"/>
      <c r="V459" s="366"/>
      <c r="W459" s="366"/>
      <c r="X459" s="366"/>
      <c r="Y459" s="366"/>
      <c r="Z459" s="366"/>
      <c r="AA459" s="366"/>
      <c r="AB459" s="366"/>
      <c r="AC459" s="366"/>
      <c r="AD459" s="366"/>
      <c r="AE459" s="366"/>
      <c r="AF459" s="366"/>
      <c r="AG459" s="366"/>
      <c r="AH459" s="366"/>
      <c r="AI459" s="366"/>
      <c r="AJ459" s="366"/>
      <c r="AK459" s="366"/>
      <c r="AL459" s="366"/>
      <c r="AM459" s="366"/>
      <c r="AN459" s="366"/>
      <c r="AO459" s="366"/>
      <c r="AP459" s="366"/>
      <c r="AQ459" s="366"/>
      <c r="AR459" s="366"/>
      <c r="AS459" s="366"/>
    </row>
    <row r="460" spans="1:45" s="365" customFormat="1" ht="19.5" customHeight="1" thickBot="1">
      <c r="A460" s="366"/>
      <c r="B460" s="374" t="s">
        <v>254</v>
      </c>
      <c r="C460" s="367"/>
      <c r="D460" s="367"/>
      <c r="E460" s="367"/>
      <c r="F460" s="367"/>
      <c r="G460" s="367"/>
      <c r="H460" s="367"/>
      <c r="I460" s="528" t="str">
        <f>IF(L460="※リストから選択して下さい","【※選択】","【入力済】")</f>
        <v>【※選択】</v>
      </c>
      <c r="J460" s="528"/>
      <c r="K460" s="528"/>
      <c r="L460" s="626" t="s">
        <v>379</v>
      </c>
      <c r="M460" s="627"/>
      <c r="N460" s="627"/>
      <c r="O460" s="627"/>
      <c r="P460" s="627"/>
      <c r="Q460" s="627"/>
      <c r="R460" s="628"/>
      <c r="S460" s="366"/>
      <c r="T460" s="369" t="s">
        <v>255</v>
      </c>
      <c r="U460" s="366"/>
      <c r="V460" s="366"/>
      <c r="W460" s="366"/>
      <c r="X460" s="366"/>
      <c r="Y460" s="366"/>
      <c r="Z460" s="366"/>
      <c r="AA460" s="366"/>
      <c r="AB460" s="366"/>
      <c r="AC460" s="366"/>
      <c r="AD460" s="623"/>
      <c r="AE460" s="624"/>
      <c r="AF460" s="624"/>
      <c r="AG460" s="624"/>
      <c r="AH460" s="624"/>
      <c r="AI460" s="624"/>
      <c r="AJ460" s="624"/>
      <c r="AK460" s="624"/>
      <c r="AL460" s="624"/>
      <c r="AM460" s="624"/>
      <c r="AN460" s="624"/>
      <c r="AO460" s="624"/>
      <c r="AP460" s="624"/>
      <c r="AQ460" s="624"/>
      <c r="AR460" s="625"/>
      <c r="AS460" s="366"/>
    </row>
    <row r="461" spans="1:45" s="365" customFormat="1" ht="9.75" customHeight="1">
      <c r="A461" s="366"/>
      <c r="B461" s="367"/>
      <c r="C461" s="367"/>
      <c r="D461" s="367"/>
      <c r="E461" s="367"/>
      <c r="F461" s="367"/>
      <c r="G461" s="367"/>
      <c r="H461" s="367"/>
      <c r="I461" s="139"/>
      <c r="J461" s="139"/>
      <c r="K461" s="139"/>
      <c r="L461" s="137"/>
      <c r="M461" s="137"/>
      <c r="N461" s="137"/>
      <c r="O461" s="137"/>
      <c r="P461" s="137"/>
      <c r="Q461" s="137"/>
      <c r="R461" s="137"/>
      <c r="S461" s="366"/>
      <c r="T461" s="366"/>
      <c r="U461" s="366"/>
      <c r="V461" s="366"/>
      <c r="W461" s="366"/>
      <c r="X461" s="366"/>
      <c r="Y461" s="366"/>
      <c r="Z461" s="366"/>
      <c r="AA461" s="366"/>
      <c r="AB461" s="366"/>
      <c r="AC461" s="366"/>
      <c r="AD461" s="366"/>
      <c r="AE461" s="366"/>
      <c r="AF461" s="366"/>
      <c r="AG461" s="366"/>
      <c r="AH461" s="366"/>
      <c r="AI461" s="366"/>
      <c r="AJ461" s="366"/>
      <c r="AK461" s="366"/>
      <c r="AL461" s="366"/>
      <c r="AM461" s="366"/>
      <c r="AN461" s="366"/>
      <c r="AO461" s="366"/>
      <c r="AP461" s="366"/>
      <c r="AQ461" s="366"/>
      <c r="AR461" s="366"/>
      <c r="AS461" s="366"/>
    </row>
    <row r="462" spans="1:46" ht="14.25" customHeight="1">
      <c r="A462" s="68"/>
      <c r="B462" s="135" t="s">
        <v>580</v>
      </c>
      <c r="C462" s="68"/>
      <c r="D462" s="68"/>
      <c r="E462" s="68"/>
      <c r="F462" s="68"/>
      <c r="G462" s="68"/>
      <c r="H462" s="68"/>
      <c r="I462" s="68"/>
      <c r="J462" s="68"/>
      <c r="K462" s="68"/>
      <c r="L462" s="68"/>
      <c r="M462" s="68"/>
      <c r="N462" s="68"/>
      <c r="O462" s="68"/>
      <c r="P462" s="68"/>
      <c r="Q462" s="68"/>
      <c r="R462" s="68"/>
      <c r="S462" s="68"/>
      <c r="T462" s="68"/>
      <c r="U462" s="413" t="s">
        <v>131</v>
      </c>
      <c r="V462" s="146"/>
      <c r="W462" s="146"/>
      <c r="X462" s="146"/>
      <c r="Y462" s="146"/>
      <c r="Z462" s="146"/>
      <c r="AA462" s="146"/>
      <c r="AB462" s="146"/>
      <c r="AC462" s="149"/>
      <c r="AD462" s="149"/>
      <c r="AE462" s="149"/>
      <c r="AF462" s="149"/>
      <c r="AG462" s="149"/>
      <c r="AH462" s="149"/>
      <c r="AI462" s="149"/>
      <c r="AJ462" s="149"/>
      <c r="AK462" s="149"/>
      <c r="AL462" s="149"/>
      <c r="AM462" s="149"/>
      <c r="AN462" s="149"/>
      <c r="AO462" s="149"/>
      <c r="AP462" s="149"/>
      <c r="AQ462" s="149"/>
      <c r="AR462" s="149"/>
      <c r="AS462" s="140"/>
      <c r="AT462" s="106"/>
    </row>
    <row r="463" spans="1:46" ht="13.5">
      <c r="A463" s="68"/>
      <c r="B463" s="68" t="s">
        <v>130</v>
      </c>
      <c r="C463" s="68"/>
      <c r="D463" s="68"/>
      <c r="E463" s="133"/>
      <c r="F463" s="133"/>
      <c r="G463" s="133"/>
      <c r="H463" s="68"/>
      <c r="I463" s="68"/>
      <c r="J463" s="68"/>
      <c r="K463" s="68"/>
      <c r="L463" s="68"/>
      <c r="M463" s="68"/>
      <c r="N463" s="68"/>
      <c r="O463" s="68"/>
      <c r="P463" s="68"/>
      <c r="Q463" s="68"/>
      <c r="R463" s="68"/>
      <c r="S463" s="68"/>
      <c r="T463" s="68"/>
      <c r="U463" s="413" t="s">
        <v>132</v>
      </c>
      <c r="V463" s="146"/>
      <c r="W463" s="152"/>
      <c r="X463" s="146"/>
      <c r="Y463" s="146"/>
      <c r="Z463" s="146"/>
      <c r="AA463" s="146"/>
      <c r="AB463" s="146"/>
      <c r="AC463" s="149"/>
      <c r="AD463" s="149"/>
      <c r="AE463" s="149"/>
      <c r="AF463" s="149"/>
      <c r="AG463" s="149"/>
      <c r="AH463" s="149"/>
      <c r="AI463" s="149"/>
      <c r="AJ463" s="149"/>
      <c r="AK463" s="149"/>
      <c r="AL463" s="149"/>
      <c r="AM463" s="149"/>
      <c r="AN463" s="149"/>
      <c r="AO463" s="149"/>
      <c r="AP463" s="149"/>
      <c r="AQ463" s="149"/>
      <c r="AR463" s="149"/>
      <c r="AS463" s="140"/>
      <c r="AT463" s="106"/>
    </row>
    <row r="464" spans="1:46" ht="13.5">
      <c r="A464" s="68"/>
      <c r="B464" s="68"/>
      <c r="C464" s="602"/>
      <c r="D464" s="603"/>
      <c r="E464" s="603"/>
      <c r="F464" s="603"/>
      <c r="G464" s="603"/>
      <c r="H464" s="604"/>
      <c r="I464" s="602"/>
      <c r="J464" s="603"/>
      <c r="K464" s="603"/>
      <c r="L464" s="603"/>
      <c r="M464" s="603"/>
      <c r="N464" s="604"/>
      <c r="O464" s="376"/>
      <c r="P464" s="376"/>
      <c r="Q464" s="376"/>
      <c r="R464" s="376"/>
      <c r="S464" s="376"/>
      <c r="T464" s="376"/>
      <c r="U464" s="146" t="s">
        <v>681</v>
      </c>
      <c r="V464" s="153"/>
      <c r="W464" s="153"/>
      <c r="X464" s="146"/>
      <c r="Y464" s="146"/>
      <c r="Z464" s="146"/>
      <c r="AA464" s="146"/>
      <c r="AB464" s="146"/>
      <c r="AC464" s="149"/>
      <c r="AD464" s="149"/>
      <c r="AE464" s="149"/>
      <c r="AF464" s="149"/>
      <c r="AG464" s="149"/>
      <c r="AH464" s="149"/>
      <c r="AI464" s="149"/>
      <c r="AJ464" s="149"/>
      <c r="AK464" s="149"/>
      <c r="AL464" s="149"/>
      <c r="AM464" s="149"/>
      <c r="AN464" s="149"/>
      <c r="AO464" s="149"/>
      <c r="AP464" s="149"/>
      <c r="AQ464" s="149"/>
      <c r="AR464" s="149"/>
      <c r="AS464" s="140"/>
      <c r="AT464" s="106"/>
    </row>
    <row r="465" spans="1:46" ht="13.5">
      <c r="A465" s="68"/>
      <c r="B465" s="68"/>
      <c r="C465" s="605"/>
      <c r="D465" s="606"/>
      <c r="E465" s="606"/>
      <c r="F465" s="606"/>
      <c r="G465" s="606"/>
      <c r="H465" s="607"/>
      <c r="I465" s="605"/>
      <c r="J465" s="606"/>
      <c r="K465" s="606"/>
      <c r="L465" s="606"/>
      <c r="M465" s="606"/>
      <c r="N465" s="607"/>
      <c r="O465" s="376"/>
      <c r="P465" s="376"/>
      <c r="Q465" s="376"/>
      <c r="R465" s="376"/>
      <c r="S465" s="376"/>
      <c r="T465" s="376"/>
      <c r="U465" s="150" t="s">
        <v>581</v>
      </c>
      <c r="V465" s="153"/>
      <c r="W465" s="153"/>
      <c r="X465" s="146"/>
      <c r="Y465" s="146"/>
      <c r="Z465" s="146"/>
      <c r="AA465" s="146"/>
      <c r="AB465" s="146"/>
      <c r="AC465" s="149"/>
      <c r="AD465" s="149"/>
      <c r="AE465" s="149"/>
      <c r="AF465" s="149"/>
      <c r="AG465" s="149"/>
      <c r="AH465" s="149"/>
      <c r="AI465" s="149"/>
      <c r="AJ465" s="149"/>
      <c r="AK465" s="149"/>
      <c r="AL465" s="149"/>
      <c r="AM465" s="149"/>
      <c r="AN465" s="149"/>
      <c r="AO465" s="149"/>
      <c r="AP465" s="149"/>
      <c r="AQ465" s="149"/>
      <c r="AR465" s="149"/>
      <c r="AS465" s="140"/>
      <c r="AT465" s="106"/>
    </row>
    <row r="466" spans="1:46" ht="13.5">
      <c r="A466" s="68"/>
      <c r="B466" s="68"/>
      <c r="C466" s="376"/>
      <c r="D466" s="376"/>
      <c r="E466" s="376"/>
      <c r="F466" s="376"/>
      <c r="G466" s="376"/>
      <c r="H466" s="376"/>
      <c r="I466" s="376"/>
      <c r="J466" s="376"/>
      <c r="K466" s="376"/>
      <c r="L466" s="376"/>
      <c r="M466" s="376"/>
      <c r="N466" s="376"/>
      <c r="O466" s="376"/>
      <c r="P466" s="376"/>
      <c r="Q466" s="376"/>
      <c r="R466" s="376"/>
      <c r="S466" s="376"/>
      <c r="T466" s="376"/>
      <c r="U466" s="150" t="s">
        <v>250</v>
      </c>
      <c r="V466" s="154"/>
      <c r="W466" s="154"/>
      <c r="X466" s="146"/>
      <c r="Y466" s="146"/>
      <c r="Z466" s="146"/>
      <c r="AA466" s="146"/>
      <c r="AB466" s="146"/>
      <c r="AC466" s="149"/>
      <c r="AD466" s="149"/>
      <c r="AE466" s="149"/>
      <c r="AF466" s="149"/>
      <c r="AG466" s="149"/>
      <c r="AH466" s="149"/>
      <c r="AI466" s="149"/>
      <c r="AJ466" s="149"/>
      <c r="AK466" s="149"/>
      <c r="AL466" s="149"/>
      <c r="AM466" s="149"/>
      <c r="AN466" s="149"/>
      <c r="AO466" s="149"/>
      <c r="AP466" s="149"/>
      <c r="AQ466" s="149"/>
      <c r="AR466" s="149"/>
      <c r="AS466" s="140"/>
      <c r="AT466" s="106"/>
    </row>
    <row r="467" spans="1:46" ht="13.5">
      <c r="A467" s="68"/>
      <c r="B467" s="68"/>
      <c r="C467" s="376"/>
      <c r="D467" s="376"/>
      <c r="E467" s="376"/>
      <c r="F467" s="376"/>
      <c r="G467" s="376"/>
      <c r="H467" s="376"/>
      <c r="I467" s="376"/>
      <c r="J467" s="376"/>
      <c r="K467" s="376"/>
      <c r="L467" s="376"/>
      <c r="M467" s="376"/>
      <c r="N467" s="376"/>
      <c r="O467" s="376"/>
      <c r="P467" s="376"/>
      <c r="Q467" s="376"/>
      <c r="R467" s="376"/>
      <c r="S467" s="376"/>
      <c r="T467" s="376"/>
      <c r="U467" s="150" t="s">
        <v>582</v>
      </c>
      <c r="V467" s="154"/>
      <c r="W467" s="154"/>
      <c r="X467" s="146"/>
      <c r="Y467" s="146"/>
      <c r="Z467" s="146"/>
      <c r="AA467" s="146"/>
      <c r="AB467" s="146"/>
      <c r="AC467" s="149"/>
      <c r="AD467" s="149"/>
      <c r="AE467" s="149"/>
      <c r="AF467" s="149"/>
      <c r="AG467" s="149"/>
      <c r="AH467" s="149"/>
      <c r="AI467" s="149"/>
      <c r="AJ467" s="149"/>
      <c r="AK467" s="149"/>
      <c r="AL467" s="149"/>
      <c r="AM467" s="149"/>
      <c r="AN467" s="149"/>
      <c r="AO467" s="149"/>
      <c r="AP467" s="149"/>
      <c r="AQ467" s="149"/>
      <c r="AR467" s="149"/>
      <c r="AS467" s="140"/>
      <c r="AT467" s="106"/>
    </row>
    <row r="468" spans="1:46" ht="14.25" thickBot="1">
      <c r="A468" s="68"/>
      <c r="B468" s="68"/>
      <c r="C468" s="376"/>
      <c r="D468" s="376"/>
      <c r="E468" s="376"/>
      <c r="F468" s="376"/>
      <c r="G468" s="376"/>
      <c r="H468" s="376"/>
      <c r="I468" s="376"/>
      <c r="J468" s="376"/>
      <c r="K468" s="376"/>
      <c r="L468" s="376"/>
      <c r="M468" s="376"/>
      <c r="N468" s="376"/>
      <c r="O468" s="376"/>
      <c r="P468" s="376"/>
      <c r="Q468" s="376"/>
      <c r="R468" s="376"/>
      <c r="S468" s="376"/>
      <c r="T468" s="376"/>
      <c r="U468" s="150"/>
      <c r="V468" s="154"/>
      <c r="W468" s="154"/>
      <c r="X468" s="146"/>
      <c r="Y468" s="146"/>
      <c r="Z468" s="146"/>
      <c r="AA468" s="146"/>
      <c r="AB468" s="146"/>
      <c r="AC468" s="149"/>
      <c r="AD468" s="149"/>
      <c r="AE468" s="149"/>
      <c r="AF468" s="149"/>
      <c r="AG468" s="149"/>
      <c r="AH468" s="149"/>
      <c r="AI468" s="149"/>
      <c r="AJ468" s="149"/>
      <c r="AK468" s="149"/>
      <c r="AL468" s="149"/>
      <c r="AM468" s="149"/>
      <c r="AN468" s="149"/>
      <c r="AO468" s="149"/>
      <c r="AP468" s="149"/>
      <c r="AQ468" s="149"/>
      <c r="AR468" s="149"/>
      <c r="AS468" s="140"/>
      <c r="AT468" s="106"/>
    </row>
    <row r="469" spans="1:46" ht="19.5" customHeight="1" thickBot="1" thickTop="1">
      <c r="A469" s="68"/>
      <c r="B469" s="443" t="s">
        <v>1205</v>
      </c>
      <c r="C469" s="376"/>
      <c r="D469" s="376"/>
      <c r="E469" s="376"/>
      <c r="F469" s="376"/>
      <c r="G469" s="376"/>
      <c r="H469" s="376"/>
      <c r="I469" s="376"/>
      <c r="J469" s="376"/>
      <c r="K469" s="376"/>
      <c r="L469" s="376"/>
      <c r="M469" s="376"/>
      <c r="N469" s="376"/>
      <c r="O469" s="376"/>
      <c r="P469" s="376"/>
      <c r="Q469" s="376"/>
      <c r="R469" s="376"/>
      <c r="S469" s="376"/>
      <c r="T469" s="376"/>
      <c r="U469" s="376"/>
      <c r="V469" s="376"/>
      <c r="W469" s="376"/>
      <c r="X469" s="142"/>
      <c r="Y469" s="68"/>
      <c r="Z469" s="68"/>
      <c r="AA469" s="503" t="s">
        <v>1206</v>
      </c>
      <c r="AB469" s="504"/>
      <c r="AC469" s="504"/>
      <c r="AD469" s="504"/>
      <c r="AE469" s="504"/>
      <c r="AF469" s="504"/>
      <c r="AG469" s="504"/>
      <c r="AH469" s="505"/>
      <c r="AI469" s="134" t="str">
        <f>IF(AA469="※リストから選択して下さい","【※選択】","入力済")</f>
        <v>【※選択】</v>
      </c>
      <c r="AJ469" s="68"/>
      <c r="AK469" s="68"/>
      <c r="AL469" s="68"/>
      <c r="AM469" s="68"/>
      <c r="AN469" s="68"/>
      <c r="AO469" s="68"/>
      <c r="AP469" s="68"/>
      <c r="AQ469" s="68"/>
      <c r="AR469" s="68"/>
      <c r="AS469" s="68"/>
      <c r="AT469" s="84"/>
    </row>
    <row r="470" spans="1:46" ht="19.5" customHeight="1" thickTop="1">
      <c r="A470" s="68"/>
      <c r="B470" s="68"/>
      <c r="C470" s="68"/>
      <c r="D470" s="68"/>
      <c r="E470" s="68"/>
      <c r="F470" s="68"/>
      <c r="G470" s="68"/>
      <c r="H470" s="68"/>
      <c r="I470" s="68"/>
      <c r="J470" s="68"/>
      <c r="K470" s="68"/>
      <c r="L470" s="68"/>
      <c r="M470" s="68"/>
      <c r="N470" s="68"/>
      <c r="O470" s="68"/>
      <c r="P470" s="68"/>
      <c r="Q470" s="68"/>
      <c r="R470" s="68"/>
      <c r="S470" s="68"/>
      <c r="T470" s="68"/>
      <c r="U470" s="68"/>
      <c r="V470" s="68"/>
      <c r="W470" s="68"/>
      <c r="X470" s="68"/>
      <c r="Y470" s="68"/>
      <c r="Z470" s="68"/>
      <c r="AA470" s="68"/>
      <c r="AB470" s="68"/>
      <c r="AC470" s="68"/>
      <c r="AD470" s="68"/>
      <c r="AE470" s="68"/>
      <c r="AF470" s="68"/>
      <c r="AG470" s="68"/>
      <c r="AH470" s="68"/>
      <c r="AI470" s="68"/>
      <c r="AJ470" s="68"/>
      <c r="AK470" s="68"/>
      <c r="AL470" s="68"/>
      <c r="AM470" s="68"/>
      <c r="AN470" s="68"/>
      <c r="AO470" s="68"/>
      <c r="AP470" s="68"/>
      <c r="AQ470" s="68"/>
      <c r="AR470" s="68"/>
      <c r="AS470" s="68"/>
      <c r="AT470" s="84"/>
    </row>
    <row r="471" spans="1:46" s="47" customFormat="1" ht="15" customHeight="1">
      <c r="A471" s="138"/>
      <c r="B471" s="156" t="s">
        <v>583</v>
      </c>
      <c r="C471" s="138"/>
      <c r="D471" s="138"/>
      <c r="E471" s="138"/>
      <c r="F471" s="138"/>
      <c r="G471" s="138"/>
      <c r="H471" s="138"/>
      <c r="I471" s="138"/>
      <c r="J471" s="138"/>
      <c r="K471" s="138"/>
      <c r="L471" s="138"/>
      <c r="M471" s="138"/>
      <c r="N471" s="138"/>
      <c r="O471" s="138"/>
      <c r="P471" s="138"/>
      <c r="Q471" s="138"/>
      <c r="R471" s="138"/>
      <c r="S471" s="138"/>
      <c r="T471" s="138"/>
      <c r="U471" s="138"/>
      <c r="V471" s="138"/>
      <c r="W471" s="138"/>
      <c r="X471" s="138"/>
      <c r="Y471" s="138"/>
      <c r="Z471" s="138"/>
      <c r="AA471" s="138"/>
      <c r="AB471" s="138"/>
      <c r="AC471" s="138"/>
      <c r="AD471" s="138"/>
      <c r="AE471" s="138"/>
      <c r="AF471" s="138"/>
      <c r="AG471" s="138"/>
      <c r="AH471" s="138"/>
      <c r="AI471" s="138"/>
      <c r="AJ471" s="138"/>
      <c r="AK471" s="138"/>
      <c r="AL471" s="138"/>
      <c r="AM471" s="138"/>
      <c r="AN471" s="138"/>
      <c r="AO471" s="138"/>
      <c r="AP471" s="138"/>
      <c r="AQ471" s="138"/>
      <c r="AR471" s="138"/>
      <c r="AS471" s="138"/>
      <c r="AT471" s="107"/>
    </row>
    <row r="472" spans="1:46" s="47" customFormat="1" ht="13.5" customHeight="1">
      <c r="A472" s="138"/>
      <c r="B472" s="151"/>
      <c r="C472" s="413" t="s">
        <v>133</v>
      </c>
      <c r="D472" s="151"/>
      <c r="E472" s="151"/>
      <c r="F472" s="151"/>
      <c r="G472" s="151"/>
      <c r="H472" s="151"/>
      <c r="I472" s="151"/>
      <c r="J472" s="151"/>
      <c r="K472" s="151"/>
      <c r="L472" s="151"/>
      <c r="M472" s="151"/>
      <c r="N472" s="151"/>
      <c r="O472" s="151"/>
      <c r="P472" s="151"/>
      <c r="Q472" s="151"/>
      <c r="R472" s="151"/>
      <c r="S472" s="151"/>
      <c r="T472" s="151"/>
      <c r="U472" s="151"/>
      <c r="V472" s="151"/>
      <c r="W472" s="151"/>
      <c r="X472" s="138"/>
      <c r="Y472" s="138"/>
      <c r="Z472" s="138"/>
      <c r="AA472" s="138"/>
      <c r="AB472" s="138"/>
      <c r="AC472" s="138"/>
      <c r="AD472" s="138"/>
      <c r="AE472" s="138"/>
      <c r="AF472" s="138"/>
      <c r="AG472" s="138"/>
      <c r="AH472" s="138"/>
      <c r="AI472" s="138"/>
      <c r="AJ472" s="138"/>
      <c r="AK472" s="138"/>
      <c r="AL472" s="138"/>
      <c r="AM472" s="138"/>
      <c r="AN472" s="138"/>
      <c r="AO472" s="138"/>
      <c r="AP472" s="138"/>
      <c r="AQ472" s="138"/>
      <c r="AR472" s="138"/>
      <c r="AS472" s="138"/>
      <c r="AT472" s="107"/>
    </row>
    <row r="473" spans="1:46" s="47" customFormat="1" ht="13.5" customHeight="1">
      <c r="A473" s="138"/>
      <c r="B473" s="151"/>
      <c r="C473" s="413" t="s">
        <v>134</v>
      </c>
      <c r="D473" s="151"/>
      <c r="E473" s="151"/>
      <c r="F473" s="151"/>
      <c r="G473" s="151"/>
      <c r="H473" s="151"/>
      <c r="I473" s="151"/>
      <c r="J473" s="151"/>
      <c r="K473" s="151"/>
      <c r="L473" s="151"/>
      <c r="M473" s="151"/>
      <c r="N473" s="151"/>
      <c r="O473" s="151"/>
      <c r="P473" s="151"/>
      <c r="Q473" s="151"/>
      <c r="R473" s="151"/>
      <c r="S473" s="151"/>
      <c r="T473" s="151"/>
      <c r="U473" s="151"/>
      <c r="V473" s="151"/>
      <c r="W473" s="151"/>
      <c r="X473" s="138"/>
      <c r="Y473" s="138"/>
      <c r="Z473" s="138"/>
      <c r="AA473" s="138"/>
      <c r="AB473" s="138"/>
      <c r="AC473" s="138"/>
      <c r="AD473" s="138"/>
      <c r="AE473" s="138"/>
      <c r="AF473" s="138"/>
      <c r="AG473" s="138"/>
      <c r="AH473" s="138"/>
      <c r="AI473" s="138"/>
      <c r="AJ473" s="138"/>
      <c r="AK473" s="138"/>
      <c r="AL473" s="138"/>
      <c r="AM473" s="138"/>
      <c r="AN473" s="138"/>
      <c r="AO473" s="138"/>
      <c r="AP473" s="138"/>
      <c r="AQ473" s="138"/>
      <c r="AR473" s="138"/>
      <c r="AS473" s="138"/>
      <c r="AT473" s="107"/>
    </row>
    <row r="474" spans="1:46" s="47" customFormat="1" ht="13.5" customHeight="1">
      <c r="A474" s="138"/>
      <c r="B474" s="151"/>
      <c r="C474" s="150" t="s">
        <v>584</v>
      </c>
      <c r="D474" s="151"/>
      <c r="E474" s="151"/>
      <c r="F474" s="151"/>
      <c r="G474" s="151"/>
      <c r="H474" s="151"/>
      <c r="I474" s="151"/>
      <c r="J474" s="151"/>
      <c r="K474" s="151"/>
      <c r="L474" s="151"/>
      <c r="M474" s="151"/>
      <c r="N474" s="151"/>
      <c r="O474" s="151"/>
      <c r="P474" s="151"/>
      <c r="Q474" s="151"/>
      <c r="R474" s="151"/>
      <c r="S474" s="151"/>
      <c r="T474" s="151"/>
      <c r="U474" s="151"/>
      <c r="V474" s="151"/>
      <c r="W474" s="151"/>
      <c r="X474" s="138"/>
      <c r="Y474" s="138"/>
      <c r="Z474" s="138"/>
      <c r="AA474" s="138"/>
      <c r="AB474" s="138"/>
      <c r="AC474" s="138"/>
      <c r="AD474" s="138"/>
      <c r="AE474" s="138"/>
      <c r="AF474" s="138"/>
      <c r="AG474" s="138"/>
      <c r="AH474" s="138"/>
      <c r="AI474" s="138"/>
      <c r="AJ474" s="138"/>
      <c r="AK474" s="138"/>
      <c r="AL474" s="138"/>
      <c r="AM474" s="138"/>
      <c r="AN474" s="138"/>
      <c r="AO474" s="138"/>
      <c r="AP474" s="138"/>
      <c r="AQ474" s="138"/>
      <c r="AR474" s="138"/>
      <c r="AS474" s="138"/>
      <c r="AT474" s="107"/>
    </row>
    <row r="475" spans="1:46" s="47" customFormat="1" ht="19.5" customHeight="1" thickBot="1">
      <c r="A475" s="138"/>
      <c r="B475" s="138"/>
      <c r="C475" s="374" t="s">
        <v>1700</v>
      </c>
      <c r="D475" s="138"/>
      <c r="E475" s="138"/>
      <c r="F475" s="138"/>
      <c r="G475" s="138"/>
      <c r="H475" s="138"/>
      <c r="I475" s="138"/>
      <c r="J475" s="138"/>
      <c r="K475" s="138"/>
      <c r="L475" s="138"/>
      <c r="M475" s="138"/>
      <c r="N475" s="138"/>
      <c r="O475" s="138"/>
      <c r="P475" s="138"/>
      <c r="Q475" s="138"/>
      <c r="R475" s="138"/>
      <c r="S475" s="138"/>
      <c r="T475" s="138"/>
      <c r="U475" s="138"/>
      <c r="V475" s="138"/>
      <c r="W475" s="138"/>
      <c r="X475" s="138"/>
      <c r="Y475" s="138"/>
      <c r="Z475" s="138"/>
      <c r="AA475" s="138"/>
      <c r="AB475" s="138"/>
      <c r="AC475" s="138"/>
      <c r="AD475" s="138"/>
      <c r="AE475" s="138"/>
      <c r="AF475" s="138"/>
      <c r="AG475" s="138"/>
      <c r="AH475" s="138"/>
      <c r="AI475" s="138"/>
      <c r="AJ475" s="138"/>
      <c r="AK475" s="138"/>
      <c r="AL475" s="138"/>
      <c r="AM475" s="138"/>
      <c r="AN475" s="138"/>
      <c r="AO475" s="138"/>
      <c r="AP475" s="138"/>
      <c r="AQ475" s="138"/>
      <c r="AR475" s="138"/>
      <c r="AS475" s="138"/>
      <c r="AT475" s="107"/>
    </row>
    <row r="476" spans="1:46" s="47" customFormat="1" ht="19.5" customHeight="1" thickBot="1" thickTop="1">
      <c r="A476" s="138"/>
      <c r="B476" s="138"/>
      <c r="C476" s="138"/>
      <c r="D476" s="529" t="s">
        <v>135</v>
      </c>
      <c r="E476" s="530"/>
      <c r="F476" s="530"/>
      <c r="G476" s="530"/>
      <c r="H476" s="530"/>
      <c r="I476" s="530"/>
      <c r="J476" s="530"/>
      <c r="K476" s="530"/>
      <c r="L476" s="530"/>
      <c r="M476" s="530"/>
      <c r="N476" s="530"/>
      <c r="O476" s="530"/>
      <c r="P476" s="530"/>
      <c r="Q476" s="530"/>
      <c r="R476" s="530"/>
      <c r="S476" s="530"/>
      <c r="T476" s="530"/>
      <c r="U476" s="530"/>
      <c r="V476" s="530"/>
      <c r="W476" s="530"/>
      <c r="X476" s="530"/>
      <c r="Y476" s="531"/>
      <c r="Z476" s="503" t="s">
        <v>379</v>
      </c>
      <c r="AA476" s="504"/>
      <c r="AB476" s="504"/>
      <c r="AC476" s="504"/>
      <c r="AD476" s="504"/>
      <c r="AE476" s="504"/>
      <c r="AF476" s="504"/>
      <c r="AG476" s="505"/>
      <c r="AH476" s="134" t="str">
        <f>IF(Z476="※リストから選択して下さい","【※選択】","入力済")</f>
        <v>【※選択】</v>
      </c>
      <c r="AI476" s="138"/>
      <c r="AJ476" s="138"/>
      <c r="AK476" s="138"/>
      <c r="AL476" s="138"/>
      <c r="AM476" s="138"/>
      <c r="AN476" s="138"/>
      <c r="AO476" s="138"/>
      <c r="AP476" s="138"/>
      <c r="AQ476" s="138"/>
      <c r="AR476" s="138"/>
      <c r="AS476" s="138"/>
      <c r="AT476" s="107"/>
    </row>
    <row r="477" spans="1:46" ht="19.5" customHeight="1" thickBot="1" thickTop="1">
      <c r="A477" s="68"/>
      <c r="B477" s="68"/>
      <c r="C477" s="68"/>
      <c r="D477" s="530" t="s">
        <v>585</v>
      </c>
      <c r="E477" s="530"/>
      <c r="F477" s="530"/>
      <c r="G477" s="530"/>
      <c r="H477" s="530"/>
      <c r="I477" s="530"/>
      <c r="J477" s="530"/>
      <c r="K477" s="530"/>
      <c r="L477" s="530"/>
      <c r="M477" s="530"/>
      <c r="N477" s="530"/>
      <c r="O477" s="530"/>
      <c r="P477" s="530"/>
      <c r="Q477" s="530"/>
      <c r="R477" s="530"/>
      <c r="S477" s="530"/>
      <c r="T477" s="530"/>
      <c r="U477" s="530"/>
      <c r="V477" s="530"/>
      <c r="W477" s="530"/>
      <c r="X477" s="530"/>
      <c r="Y477" s="531"/>
      <c r="Z477" s="503" t="s">
        <v>663</v>
      </c>
      <c r="AA477" s="504"/>
      <c r="AB477" s="504"/>
      <c r="AC477" s="504"/>
      <c r="AD477" s="504"/>
      <c r="AE477" s="504"/>
      <c r="AF477" s="504"/>
      <c r="AG477" s="505"/>
      <c r="AH477" s="134" t="str">
        <f>IF(Z477="※リストから選択して下さい","【※選択】","入力済")</f>
        <v>【※選択】</v>
      </c>
      <c r="AI477" s="134"/>
      <c r="AJ477" s="68"/>
      <c r="AK477" s="68"/>
      <c r="AL477" s="68"/>
      <c r="AM477" s="68"/>
      <c r="AN477" s="68"/>
      <c r="AO477" s="68"/>
      <c r="AP477" s="68"/>
      <c r="AQ477" s="68"/>
      <c r="AR477" s="68"/>
      <c r="AS477" s="68"/>
      <c r="AT477" s="84"/>
    </row>
    <row r="478" spans="1:46" ht="9.75" customHeight="1" thickTop="1">
      <c r="A478" s="68"/>
      <c r="B478" s="68"/>
      <c r="C478" s="68"/>
      <c r="D478" s="68"/>
      <c r="E478" s="68"/>
      <c r="F478" s="68"/>
      <c r="G478" s="68"/>
      <c r="H478" s="68"/>
      <c r="I478" s="68"/>
      <c r="J478" s="68"/>
      <c r="K478" s="68"/>
      <c r="L478" s="68"/>
      <c r="M478" s="68"/>
      <c r="N478" s="68"/>
      <c r="O478" s="68"/>
      <c r="P478" s="68"/>
      <c r="Q478" s="68"/>
      <c r="R478" s="68"/>
      <c r="S478" s="68"/>
      <c r="T478" s="68"/>
      <c r="U478" s="68"/>
      <c r="V478" s="68"/>
      <c r="W478" s="68"/>
      <c r="X478" s="68"/>
      <c r="Y478" s="134"/>
      <c r="Z478" s="134"/>
      <c r="AA478" s="134"/>
      <c r="AB478" s="134"/>
      <c r="AC478" s="134"/>
      <c r="AD478" s="134"/>
      <c r="AE478" s="134"/>
      <c r="AF478" s="141"/>
      <c r="AG478" s="134"/>
      <c r="AH478" s="134"/>
      <c r="AI478" s="134"/>
      <c r="AJ478" s="68"/>
      <c r="AK478" s="68"/>
      <c r="AL478" s="68"/>
      <c r="AM478" s="68"/>
      <c r="AN478" s="68"/>
      <c r="AO478" s="68"/>
      <c r="AP478" s="68"/>
      <c r="AQ478" s="68"/>
      <c r="AR478" s="68"/>
      <c r="AS478" s="68"/>
      <c r="AT478" s="84"/>
    </row>
    <row r="479" spans="1:48" ht="15" customHeight="1">
      <c r="A479" s="68"/>
      <c r="B479" s="146"/>
      <c r="C479" s="150"/>
      <c r="D479" s="146"/>
      <c r="E479" s="146"/>
      <c r="F479" s="146"/>
      <c r="G479" s="146"/>
      <c r="H479" s="146"/>
      <c r="I479" s="146"/>
      <c r="J479" s="146"/>
      <c r="K479" s="146"/>
      <c r="L479" s="146"/>
      <c r="M479" s="146"/>
      <c r="N479" s="146"/>
      <c r="O479" s="146"/>
      <c r="P479" s="146"/>
      <c r="Q479" s="146"/>
      <c r="R479" s="146"/>
      <c r="S479" s="146"/>
      <c r="T479" s="146"/>
      <c r="U479" s="146"/>
      <c r="V479" s="146"/>
      <c r="W479" s="146"/>
      <c r="X479" s="146"/>
      <c r="Y479" s="153"/>
      <c r="Z479" s="153"/>
      <c r="AA479" s="153"/>
      <c r="AB479" s="153"/>
      <c r="AC479" s="153"/>
      <c r="AD479" s="153"/>
      <c r="AE479" s="153"/>
      <c r="AF479" s="152"/>
      <c r="AG479" s="153"/>
      <c r="AH479" s="153"/>
      <c r="AI479" s="153"/>
      <c r="AJ479" s="146"/>
      <c r="AK479" s="152"/>
      <c r="AL479" s="146"/>
      <c r="AM479" s="68"/>
      <c r="AN479" s="68"/>
      <c r="AO479" s="142"/>
      <c r="AP479" s="68"/>
      <c r="AQ479" s="68"/>
      <c r="AR479" s="68"/>
      <c r="AS479" s="68"/>
      <c r="AT479" s="84"/>
      <c r="AU479" s="49"/>
      <c r="AV479" s="50"/>
    </row>
    <row r="480" spans="1:48" ht="15" customHeight="1">
      <c r="A480" s="68"/>
      <c r="B480" s="287" t="s">
        <v>251</v>
      </c>
      <c r="C480" s="155"/>
      <c r="D480" s="68"/>
      <c r="E480" s="68"/>
      <c r="F480" s="68"/>
      <c r="G480" s="68"/>
      <c r="H480" s="68"/>
      <c r="I480" s="68"/>
      <c r="J480" s="68"/>
      <c r="K480" s="68"/>
      <c r="L480" s="68"/>
      <c r="M480" s="68"/>
      <c r="N480" s="68"/>
      <c r="O480" s="68"/>
      <c r="P480" s="68"/>
      <c r="Q480" s="68"/>
      <c r="R480" s="68"/>
      <c r="S480" s="68"/>
      <c r="T480" s="68"/>
      <c r="U480" s="68"/>
      <c r="V480" s="68"/>
      <c r="W480" s="68"/>
      <c r="X480" s="68"/>
      <c r="Y480" s="134"/>
      <c r="Z480" s="134"/>
      <c r="AA480" s="134"/>
      <c r="AB480" s="134"/>
      <c r="AC480" s="134"/>
      <c r="AD480" s="134"/>
      <c r="AE480" s="134"/>
      <c r="AF480" s="141"/>
      <c r="AG480" s="134"/>
      <c r="AH480" s="134"/>
      <c r="AI480" s="134"/>
      <c r="AJ480" s="68"/>
      <c r="AK480" s="68"/>
      <c r="AL480" s="68"/>
      <c r="AM480" s="68"/>
      <c r="AN480" s="68"/>
      <c r="AO480" s="157"/>
      <c r="AP480" s="68"/>
      <c r="AQ480" s="68"/>
      <c r="AR480" s="68"/>
      <c r="AS480" s="68"/>
      <c r="AT480" s="84"/>
      <c r="AU480" s="49"/>
      <c r="AV480" s="50"/>
    </row>
    <row r="481" spans="1:48" ht="15" customHeight="1">
      <c r="A481" s="68"/>
      <c r="B481" s="413" t="s">
        <v>136</v>
      </c>
      <c r="C481" s="150"/>
      <c r="D481" s="146"/>
      <c r="E481" s="146"/>
      <c r="F481" s="146"/>
      <c r="G481" s="146"/>
      <c r="H481" s="146"/>
      <c r="I481" s="146"/>
      <c r="J481" s="146"/>
      <c r="K481" s="146"/>
      <c r="L481" s="146"/>
      <c r="M481" s="146"/>
      <c r="N481" s="146"/>
      <c r="O481" s="146"/>
      <c r="P481" s="146"/>
      <c r="Q481" s="146"/>
      <c r="R481" s="146"/>
      <c r="S481" s="146"/>
      <c r="T481" s="146"/>
      <c r="U481" s="146"/>
      <c r="V481" s="146"/>
      <c r="W481" s="146"/>
      <c r="X481" s="146"/>
      <c r="Y481" s="153"/>
      <c r="Z481" s="153"/>
      <c r="AA481" s="153"/>
      <c r="AB481" s="153"/>
      <c r="AC481" s="153"/>
      <c r="AD481" s="153"/>
      <c r="AE481" s="153"/>
      <c r="AF481" s="152"/>
      <c r="AG481" s="134"/>
      <c r="AH481" s="134"/>
      <c r="AI481" s="134"/>
      <c r="AJ481" s="68"/>
      <c r="AK481" s="68"/>
      <c r="AL481" s="68"/>
      <c r="AM481" s="68"/>
      <c r="AN481" s="68"/>
      <c r="AO481" s="68"/>
      <c r="AP481" s="68"/>
      <c r="AQ481" s="68"/>
      <c r="AR481" s="68"/>
      <c r="AS481" s="68"/>
      <c r="AT481" s="84"/>
      <c r="AU481" s="49"/>
      <c r="AV481" s="50"/>
    </row>
    <row r="482" spans="1:48" ht="15" customHeight="1">
      <c r="A482" s="68"/>
      <c r="B482" s="413" t="s">
        <v>137</v>
      </c>
      <c r="C482" s="150"/>
      <c r="D482" s="146"/>
      <c r="E482" s="146"/>
      <c r="F482" s="146"/>
      <c r="G482" s="146"/>
      <c r="H482" s="146"/>
      <c r="I482" s="146"/>
      <c r="J482" s="146"/>
      <c r="K482" s="146"/>
      <c r="L482" s="146"/>
      <c r="M482" s="146"/>
      <c r="N482" s="146"/>
      <c r="O482" s="146"/>
      <c r="P482" s="146"/>
      <c r="Q482" s="146"/>
      <c r="R482" s="146"/>
      <c r="S482" s="146"/>
      <c r="T482" s="146"/>
      <c r="U482" s="146"/>
      <c r="V482" s="146"/>
      <c r="W482" s="146"/>
      <c r="X482" s="146"/>
      <c r="Y482" s="153"/>
      <c r="Z482" s="153"/>
      <c r="AA482" s="153"/>
      <c r="AB482" s="153"/>
      <c r="AC482" s="153"/>
      <c r="AD482" s="153"/>
      <c r="AE482" s="153"/>
      <c r="AF482" s="152"/>
      <c r="AG482" s="134"/>
      <c r="AH482" s="134"/>
      <c r="AI482" s="134"/>
      <c r="AJ482" s="68"/>
      <c r="AK482" s="68"/>
      <c r="AL482" s="68"/>
      <c r="AM482" s="68"/>
      <c r="AN482" s="68"/>
      <c r="AO482" s="68"/>
      <c r="AP482" s="68"/>
      <c r="AQ482" s="68"/>
      <c r="AR482" s="68"/>
      <c r="AS482" s="68"/>
      <c r="AT482" s="84"/>
      <c r="AU482" s="49"/>
      <c r="AV482" s="50"/>
    </row>
    <row r="483" spans="1:48" ht="15" customHeight="1">
      <c r="A483" s="68"/>
      <c r="B483" s="150" t="s">
        <v>682</v>
      </c>
      <c r="C483" s="150"/>
      <c r="D483" s="146"/>
      <c r="E483" s="146"/>
      <c r="F483" s="146"/>
      <c r="G483" s="146"/>
      <c r="H483" s="146"/>
      <c r="I483" s="146"/>
      <c r="J483" s="146"/>
      <c r="K483" s="146"/>
      <c r="L483" s="146"/>
      <c r="M483" s="146"/>
      <c r="N483" s="146"/>
      <c r="O483" s="146"/>
      <c r="P483" s="146"/>
      <c r="Q483" s="146"/>
      <c r="R483" s="146"/>
      <c r="S483" s="146"/>
      <c r="T483" s="146"/>
      <c r="U483" s="146"/>
      <c r="V483" s="146"/>
      <c r="W483" s="146"/>
      <c r="X483" s="146"/>
      <c r="Y483" s="153"/>
      <c r="Z483" s="153"/>
      <c r="AA483" s="153"/>
      <c r="AB483" s="153"/>
      <c r="AC483" s="153"/>
      <c r="AD483" s="153"/>
      <c r="AE483" s="153"/>
      <c r="AF483" s="152"/>
      <c r="AG483" s="134"/>
      <c r="AH483" s="134"/>
      <c r="AI483" s="134"/>
      <c r="AJ483" s="68"/>
      <c r="AK483" s="68"/>
      <c r="AL483" s="68"/>
      <c r="AM483" s="68"/>
      <c r="AN483" s="68"/>
      <c r="AO483" s="68"/>
      <c r="AP483" s="68"/>
      <c r="AQ483" s="68"/>
      <c r="AR483" s="68"/>
      <c r="AS483" s="68"/>
      <c r="AT483" s="84"/>
      <c r="AU483" s="49"/>
      <c r="AV483" s="50"/>
    </row>
    <row r="484" spans="1:48" ht="15" customHeight="1">
      <c r="A484" s="68"/>
      <c r="B484" s="150" t="s">
        <v>118</v>
      </c>
      <c r="C484" s="150"/>
      <c r="D484" s="146"/>
      <c r="E484" s="146"/>
      <c r="F484" s="146"/>
      <c r="G484" s="146"/>
      <c r="H484" s="146"/>
      <c r="I484" s="146"/>
      <c r="J484" s="146"/>
      <c r="K484" s="146"/>
      <c r="L484" s="146"/>
      <c r="M484" s="146"/>
      <c r="N484" s="146"/>
      <c r="O484" s="146"/>
      <c r="P484" s="146"/>
      <c r="Q484" s="146"/>
      <c r="R484" s="146"/>
      <c r="S484" s="146"/>
      <c r="T484" s="146"/>
      <c r="U484" s="146"/>
      <c r="V484" s="146"/>
      <c r="W484" s="146"/>
      <c r="X484" s="146"/>
      <c r="Y484" s="153"/>
      <c r="Z484" s="153"/>
      <c r="AA484" s="153"/>
      <c r="AB484" s="153"/>
      <c r="AC484" s="153"/>
      <c r="AD484" s="153"/>
      <c r="AE484" s="153"/>
      <c r="AF484" s="152"/>
      <c r="AG484" s="134"/>
      <c r="AH484" s="134"/>
      <c r="AI484" s="134"/>
      <c r="AJ484" s="68"/>
      <c r="AK484" s="68"/>
      <c r="AL484" s="68"/>
      <c r="AM484" s="68"/>
      <c r="AN484" s="68"/>
      <c r="AO484" s="68"/>
      <c r="AP484" s="68"/>
      <c r="AQ484" s="68"/>
      <c r="AR484" s="68"/>
      <c r="AS484" s="68"/>
      <c r="AT484" s="84"/>
      <c r="AU484" s="49"/>
      <c r="AV484" s="50"/>
    </row>
    <row r="485" spans="1:48" ht="15" customHeight="1">
      <c r="A485" s="68"/>
      <c r="B485" s="159" t="s">
        <v>252</v>
      </c>
      <c r="C485" s="150"/>
      <c r="D485" s="146"/>
      <c r="E485" s="146"/>
      <c r="F485" s="146"/>
      <c r="G485" s="146"/>
      <c r="H485" s="146"/>
      <c r="I485" s="146"/>
      <c r="J485" s="146"/>
      <c r="K485" s="146"/>
      <c r="L485" s="146"/>
      <c r="M485" s="146"/>
      <c r="N485" s="146"/>
      <c r="O485" s="146"/>
      <c r="P485" s="146"/>
      <c r="Q485" s="146"/>
      <c r="R485" s="146"/>
      <c r="S485" s="146"/>
      <c r="T485" s="146"/>
      <c r="U485" s="146"/>
      <c r="V485" s="146"/>
      <c r="W485" s="146"/>
      <c r="X485" s="146"/>
      <c r="Y485" s="153"/>
      <c r="Z485" s="153"/>
      <c r="AA485" s="153"/>
      <c r="AB485" s="153"/>
      <c r="AC485" s="153"/>
      <c r="AD485" s="153"/>
      <c r="AE485" s="153"/>
      <c r="AF485" s="152"/>
      <c r="AG485" s="134"/>
      <c r="AH485" s="134"/>
      <c r="AI485" s="134"/>
      <c r="AJ485" s="68"/>
      <c r="AK485" s="68"/>
      <c r="AL485" s="68"/>
      <c r="AM485" s="68"/>
      <c r="AN485" s="68"/>
      <c r="AO485" s="68"/>
      <c r="AP485" s="68"/>
      <c r="AQ485" s="68"/>
      <c r="AR485" s="68"/>
      <c r="AS485" s="68"/>
      <c r="AT485" s="84"/>
      <c r="AU485" s="49"/>
      <c r="AV485" s="50"/>
    </row>
    <row r="486" spans="1:48" ht="15" customHeight="1">
      <c r="A486" s="68"/>
      <c r="B486" s="144" t="s">
        <v>259</v>
      </c>
      <c r="C486" s="150"/>
      <c r="D486" s="146"/>
      <c r="E486" s="146"/>
      <c r="F486" s="146"/>
      <c r="G486" s="146"/>
      <c r="H486" s="146"/>
      <c r="I486" s="146"/>
      <c r="J486" s="146"/>
      <c r="K486" s="146"/>
      <c r="L486" s="146"/>
      <c r="M486" s="146"/>
      <c r="N486" s="146"/>
      <c r="O486" s="146"/>
      <c r="P486" s="146"/>
      <c r="Q486" s="146"/>
      <c r="R486" s="146"/>
      <c r="S486" s="146"/>
      <c r="T486" s="146"/>
      <c r="U486" s="146"/>
      <c r="V486" s="146"/>
      <c r="W486" s="146"/>
      <c r="X486" s="146"/>
      <c r="Y486" s="153"/>
      <c r="Z486" s="153"/>
      <c r="AA486" s="153"/>
      <c r="AB486" s="153"/>
      <c r="AC486" s="153"/>
      <c r="AD486" s="153"/>
      <c r="AE486" s="153"/>
      <c r="AF486" s="152"/>
      <c r="AG486" s="134"/>
      <c r="AH486" s="134"/>
      <c r="AI486" s="134"/>
      <c r="AJ486" s="68"/>
      <c r="AK486" s="68"/>
      <c r="AL486" s="68"/>
      <c r="AM486" s="68"/>
      <c r="AN486" s="68"/>
      <c r="AO486" s="68"/>
      <c r="AP486" s="68"/>
      <c r="AQ486" s="68"/>
      <c r="AR486" s="68"/>
      <c r="AS486" s="68"/>
      <c r="AT486" s="84"/>
      <c r="AU486" s="49"/>
      <c r="AV486" s="50"/>
    </row>
    <row r="487" spans="1:48" ht="15" customHeight="1">
      <c r="A487" s="68"/>
      <c r="B487" s="150"/>
      <c r="C487" s="150"/>
      <c r="D487" s="146"/>
      <c r="E487" s="146"/>
      <c r="F487" s="146"/>
      <c r="G487" s="146"/>
      <c r="H487" s="146"/>
      <c r="I487" s="146"/>
      <c r="J487" s="146"/>
      <c r="K487" s="146"/>
      <c r="L487" s="146"/>
      <c r="M487" s="146"/>
      <c r="N487" s="146"/>
      <c r="O487" s="146"/>
      <c r="P487" s="146"/>
      <c r="Q487" s="146"/>
      <c r="R487" s="146"/>
      <c r="S487" s="146"/>
      <c r="T487" s="146"/>
      <c r="U487" s="146"/>
      <c r="V487" s="146"/>
      <c r="W487" s="146"/>
      <c r="X487" s="146"/>
      <c r="Y487" s="153"/>
      <c r="Z487" s="153"/>
      <c r="AA487" s="153"/>
      <c r="AB487" s="153"/>
      <c r="AC487" s="153"/>
      <c r="AD487" s="153"/>
      <c r="AE487" s="153"/>
      <c r="AF487" s="152"/>
      <c r="AG487" s="134"/>
      <c r="AH487" s="134"/>
      <c r="AI487" s="134"/>
      <c r="AJ487" s="68"/>
      <c r="AK487" s="68"/>
      <c r="AL487" s="68"/>
      <c r="AM487" s="68"/>
      <c r="AN487" s="68"/>
      <c r="AO487" s="68"/>
      <c r="AP487" s="68"/>
      <c r="AQ487" s="68"/>
      <c r="AR487" s="68"/>
      <c r="AS487" s="68"/>
      <c r="AT487" s="84"/>
      <c r="AU487" s="49"/>
      <c r="AV487" s="50"/>
    </row>
    <row r="488" spans="1:46" ht="13.5">
      <c r="A488" s="68"/>
      <c r="B488" s="68"/>
      <c r="C488" s="68"/>
      <c r="D488" s="68"/>
      <c r="E488" s="68"/>
      <c r="F488" s="68"/>
      <c r="G488" s="68"/>
      <c r="H488" s="68"/>
      <c r="I488" s="68"/>
      <c r="J488" s="68"/>
      <c r="K488" s="68"/>
      <c r="L488" s="68"/>
      <c r="M488" s="68"/>
      <c r="N488" s="68"/>
      <c r="O488" s="68"/>
      <c r="P488" s="68"/>
      <c r="Q488" s="68"/>
      <c r="R488" s="68"/>
      <c r="S488" s="68" t="s">
        <v>382</v>
      </c>
      <c r="T488" s="68"/>
      <c r="U488" s="68"/>
      <c r="V488" s="68"/>
      <c r="W488" s="68"/>
      <c r="X488" s="68"/>
      <c r="Y488" s="68"/>
      <c r="Z488" s="68"/>
      <c r="AA488" s="68"/>
      <c r="AB488" s="68"/>
      <c r="AC488" s="68"/>
      <c r="AD488" s="68"/>
      <c r="AE488" s="68"/>
      <c r="AF488" s="68"/>
      <c r="AG488" s="68"/>
      <c r="AH488" s="68"/>
      <c r="AI488" s="68"/>
      <c r="AJ488" s="68"/>
      <c r="AK488" s="68"/>
      <c r="AL488" s="68"/>
      <c r="AM488" s="68"/>
      <c r="AN488" s="68"/>
      <c r="AO488" s="68"/>
      <c r="AP488" s="68"/>
      <c r="AQ488" s="68"/>
      <c r="AR488" s="68"/>
      <c r="AS488" s="68"/>
      <c r="AT488" s="84"/>
    </row>
    <row r="489" spans="1:46" ht="13.5">
      <c r="A489" s="68"/>
      <c r="B489" s="68"/>
      <c r="C489" s="68"/>
      <c r="D489" s="68"/>
      <c r="E489" s="532"/>
      <c r="F489" s="533"/>
      <c r="G489" s="533"/>
      <c r="H489" s="533"/>
      <c r="I489" s="534"/>
      <c r="J489" s="532" t="s">
        <v>586</v>
      </c>
      <c r="K489" s="533"/>
      <c r="L489" s="533"/>
      <c r="M489" s="533"/>
      <c r="N489" s="533"/>
      <c r="O489" s="533"/>
      <c r="P489" s="533"/>
      <c r="Q489" s="534"/>
      <c r="R489" s="532" t="s">
        <v>1212</v>
      </c>
      <c r="S489" s="533"/>
      <c r="T489" s="534"/>
      <c r="U489" s="68"/>
      <c r="V489" s="68"/>
      <c r="W489" s="68"/>
      <c r="X489" s="68"/>
      <c r="Y489" s="68"/>
      <c r="Z489" s="68"/>
      <c r="AA489" s="68"/>
      <c r="AB489" s="68"/>
      <c r="AC489" s="68"/>
      <c r="AD489" s="68"/>
      <c r="AE489" s="68"/>
      <c r="AF489" s="68"/>
      <c r="AG489" s="68"/>
      <c r="AH489" s="68"/>
      <c r="AI489" s="68"/>
      <c r="AJ489" s="68"/>
      <c r="AK489" s="68"/>
      <c r="AL489" s="68"/>
      <c r="AM489" s="68"/>
      <c r="AN489" s="68"/>
      <c r="AO489" s="68"/>
      <c r="AP489" s="68"/>
      <c r="AQ489" s="68"/>
      <c r="AR489" s="68"/>
      <c r="AS489" s="68"/>
      <c r="AT489" s="84"/>
    </row>
    <row r="490" spans="1:47" ht="19.5" customHeight="1">
      <c r="A490" s="68"/>
      <c r="B490" s="68"/>
      <c r="C490" s="68"/>
      <c r="D490" s="68"/>
      <c r="E490" s="541" t="s">
        <v>587</v>
      </c>
      <c r="F490" s="541"/>
      <c r="G490" s="541"/>
      <c r="H490" s="541"/>
      <c r="I490" s="541"/>
      <c r="J490" s="538" t="s">
        <v>588</v>
      </c>
      <c r="K490" s="539"/>
      <c r="L490" s="539"/>
      <c r="M490" s="539"/>
      <c r="N490" s="539"/>
      <c r="O490" s="539"/>
      <c r="P490" s="539"/>
      <c r="Q490" s="540"/>
      <c r="R490" s="512" t="s">
        <v>942</v>
      </c>
      <c r="S490" s="512"/>
      <c r="T490" s="513"/>
      <c r="U490" s="68"/>
      <c r="V490" s="444"/>
      <c r="W490" s="506" t="s">
        <v>1211</v>
      </c>
      <c r="X490" s="506"/>
      <c r="Y490" s="506"/>
      <c r="Z490" s="506"/>
      <c r="AA490" s="506"/>
      <c r="AB490" s="506"/>
      <c r="AC490" s="506"/>
      <c r="AD490" s="506"/>
      <c r="AE490" s="506"/>
      <c r="AF490" s="506"/>
      <c r="AG490" s="506"/>
      <c r="AH490" s="506"/>
      <c r="AI490" s="506"/>
      <c r="AJ490" s="506"/>
      <c r="AK490" s="506"/>
      <c r="AL490" s="506"/>
      <c r="AM490" s="506"/>
      <c r="AN490" s="506"/>
      <c r="AO490" s="507"/>
      <c r="AP490" s="68"/>
      <c r="AQ490" s="68"/>
      <c r="AR490" s="68"/>
      <c r="AS490" s="68"/>
      <c r="AT490" s="84"/>
      <c r="AU490" s="51"/>
    </row>
    <row r="491" spans="1:46" ht="19.5" customHeight="1">
      <c r="A491" s="68"/>
      <c r="B491" s="68"/>
      <c r="C491" s="68"/>
      <c r="D491" s="68"/>
      <c r="E491" s="542"/>
      <c r="F491" s="542"/>
      <c r="G491" s="542"/>
      <c r="H491" s="542"/>
      <c r="I491" s="542"/>
      <c r="J491" s="538" t="s">
        <v>589</v>
      </c>
      <c r="K491" s="539"/>
      <c r="L491" s="539"/>
      <c r="M491" s="539"/>
      <c r="N491" s="539"/>
      <c r="O491" s="539"/>
      <c r="P491" s="539"/>
      <c r="Q491" s="540"/>
      <c r="R491" s="512" t="s">
        <v>942</v>
      </c>
      <c r="S491" s="512"/>
      <c r="T491" s="513"/>
      <c r="U491" s="134"/>
      <c r="V491" s="445" t="s">
        <v>157</v>
      </c>
      <c r="W491" s="508"/>
      <c r="X491" s="508"/>
      <c r="Y491" s="508"/>
      <c r="Z491" s="508"/>
      <c r="AA491" s="508"/>
      <c r="AB491" s="508"/>
      <c r="AC491" s="508"/>
      <c r="AD491" s="508"/>
      <c r="AE491" s="508"/>
      <c r="AF491" s="508"/>
      <c r="AG491" s="508"/>
      <c r="AH491" s="508"/>
      <c r="AI491" s="508"/>
      <c r="AJ491" s="508"/>
      <c r="AK491" s="508"/>
      <c r="AL491" s="508"/>
      <c r="AM491" s="508"/>
      <c r="AN491" s="508"/>
      <c r="AO491" s="509"/>
      <c r="AP491" s="68"/>
      <c r="AQ491" s="68"/>
      <c r="AR491" s="68"/>
      <c r="AS491" s="68"/>
      <c r="AT491" s="84"/>
    </row>
    <row r="492" spans="1:47" ht="19.5" customHeight="1">
      <c r="A492" s="68"/>
      <c r="B492" s="68"/>
      <c r="C492" s="68"/>
      <c r="D492" s="68"/>
      <c r="E492" s="542"/>
      <c r="F492" s="542"/>
      <c r="G492" s="542"/>
      <c r="H492" s="542"/>
      <c r="I492" s="542"/>
      <c r="J492" s="538" t="s">
        <v>590</v>
      </c>
      <c r="K492" s="539"/>
      <c r="L492" s="539"/>
      <c r="M492" s="539"/>
      <c r="N492" s="539"/>
      <c r="O492" s="539"/>
      <c r="P492" s="539"/>
      <c r="Q492" s="540"/>
      <c r="R492" s="512" t="s">
        <v>942</v>
      </c>
      <c r="S492" s="512"/>
      <c r="T492" s="513"/>
      <c r="U492" s="134"/>
      <c r="V492" s="446"/>
      <c r="W492" s="508"/>
      <c r="X492" s="508"/>
      <c r="Y492" s="508"/>
      <c r="Z492" s="508"/>
      <c r="AA492" s="508"/>
      <c r="AB492" s="508"/>
      <c r="AC492" s="508"/>
      <c r="AD492" s="508"/>
      <c r="AE492" s="508"/>
      <c r="AF492" s="508"/>
      <c r="AG492" s="508"/>
      <c r="AH492" s="508"/>
      <c r="AI492" s="508"/>
      <c r="AJ492" s="508"/>
      <c r="AK492" s="508"/>
      <c r="AL492" s="508"/>
      <c r="AM492" s="508"/>
      <c r="AN492" s="508"/>
      <c r="AO492" s="509"/>
      <c r="AP492" s="68"/>
      <c r="AQ492" s="68"/>
      <c r="AR492" s="68"/>
      <c r="AS492" s="68"/>
      <c r="AT492" s="84"/>
      <c r="AU492" s="46"/>
    </row>
    <row r="493" spans="1:48" ht="19.5" customHeight="1">
      <c r="A493" s="68"/>
      <c r="B493" s="68"/>
      <c r="C493" s="68"/>
      <c r="D493" s="68"/>
      <c r="E493" s="542"/>
      <c r="F493" s="542"/>
      <c r="G493" s="542"/>
      <c r="H493" s="542"/>
      <c r="I493" s="542"/>
      <c r="J493" s="543" t="s">
        <v>253</v>
      </c>
      <c r="K493" s="544"/>
      <c r="L493" s="544"/>
      <c r="M493" s="544"/>
      <c r="N493" s="544"/>
      <c r="O493" s="544"/>
      <c r="P493" s="544"/>
      <c r="Q493" s="545"/>
      <c r="R493" s="512" t="s">
        <v>942</v>
      </c>
      <c r="S493" s="512"/>
      <c r="T493" s="513"/>
      <c r="U493" s="134"/>
      <c r="V493" s="446"/>
      <c r="W493" s="508"/>
      <c r="X493" s="508"/>
      <c r="Y493" s="508"/>
      <c r="Z493" s="508"/>
      <c r="AA493" s="508"/>
      <c r="AB493" s="508"/>
      <c r="AC493" s="508"/>
      <c r="AD493" s="508"/>
      <c r="AE493" s="508"/>
      <c r="AF493" s="508"/>
      <c r="AG493" s="508"/>
      <c r="AH493" s="508"/>
      <c r="AI493" s="508"/>
      <c r="AJ493" s="508"/>
      <c r="AK493" s="508"/>
      <c r="AL493" s="508"/>
      <c r="AM493" s="508"/>
      <c r="AN493" s="508"/>
      <c r="AO493" s="509"/>
      <c r="AP493" s="68"/>
      <c r="AQ493" s="68"/>
      <c r="AR493" s="68"/>
      <c r="AS493" s="68"/>
      <c r="AT493" s="84"/>
      <c r="AU493" s="48"/>
      <c r="AV493" s="48"/>
    </row>
    <row r="494" spans="1:48" ht="19.5" customHeight="1">
      <c r="A494" s="68"/>
      <c r="B494" s="68"/>
      <c r="C494" s="68"/>
      <c r="D494" s="68"/>
      <c r="E494" s="542"/>
      <c r="F494" s="542"/>
      <c r="G494" s="542"/>
      <c r="H494" s="542"/>
      <c r="I494" s="542"/>
      <c r="J494" s="471" t="s">
        <v>591</v>
      </c>
      <c r="K494" s="472"/>
      <c r="L494" s="472"/>
      <c r="M494" s="472"/>
      <c r="N494" s="472"/>
      <c r="O494" s="472"/>
      <c r="P494" s="472"/>
      <c r="Q494" s="473" t="s">
        <v>592</v>
      </c>
      <c r="R494" s="614" t="s">
        <v>942</v>
      </c>
      <c r="S494" s="614"/>
      <c r="T494" s="615"/>
      <c r="U494" s="134"/>
      <c r="V494" s="447"/>
      <c r="W494" s="510"/>
      <c r="X494" s="510"/>
      <c r="Y494" s="510"/>
      <c r="Z494" s="510"/>
      <c r="AA494" s="510"/>
      <c r="AB494" s="510"/>
      <c r="AC494" s="510"/>
      <c r="AD494" s="510"/>
      <c r="AE494" s="510"/>
      <c r="AF494" s="510"/>
      <c r="AG494" s="510"/>
      <c r="AH494" s="510"/>
      <c r="AI494" s="510"/>
      <c r="AJ494" s="510"/>
      <c r="AK494" s="510"/>
      <c r="AL494" s="510"/>
      <c r="AM494" s="510"/>
      <c r="AN494" s="510"/>
      <c r="AO494" s="511"/>
      <c r="AP494" s="68"/>
      <c r="AQ494" s="68"/>
      <c r="AR494" s="68"/>
      <c r="AS494" s="68"/>
      <c r="AT494" s="84"/>
      <c r="AU494" s="48"/>
      <c r="AV494" s="48"/>
    </row>
    <row r="495" spans="1:48" ht="13.5">
      <c r="A495" s="68"/>
      <c r="B495" s="68"/>
      <c r="C495" s="68"/>
      <c r="D495" s="68"/>
      <c r="E495" s="68"/>
      <c r="F495" s="68"/>
      <c r="G495" s="68"/>
      <c r="H495" s="68"/>
      <c r="I495" s="68"/>
      <c r="J495" s="134"/>
      <c r="K495" s="68"/>
      <c r="L495" s="68"/>
      <c r="M495" s="68"/>
      <c r="N495" s="68"/>
      <c r="O495" s="68"/>
      <c r="P495" s="68"/>
      <c r="Q495" s="68"/>
      <c r="R495" s="141"/>
      <c r="S495" s="68"/>
      <c r="T495" s="68"/>
      <c r="U495" s="134"/>
      <c r="V495" s="134"/>
      <c r="W495" s="134"/>
      <c r="X495" s="134"/>
      <c r="Y495" s="134"/>
      <c r="Z495" s="134"/>
      <c r="AA495" s="68"/>
      <c r="AB495" s="68"/>
      <c r="AC495" s="68"/>
      <c r="AD495" s="68"/>
      <c r="AE495" s="68"/>
      <c r="AF495" s="68"/>
      <c r="AG495" s="68"/>
      <c r="AH495" s="68"/>
      <c r="AI495" s="68"/>
      <c r="AJ495" s="68"/>
      <c r="AK495" s="68"/>
      <c r="AL495" s="68"/>
      <c r="AM495" s="68"/>
      <c r="AN495" s="68"/>
      <c r="AO495" s="68"/>
      <c r="AP495" s="68"/>
      <c r="AQ495" s="68"/>
      <c r="AR495" s="68"/>
      <c r="AS495" s="68"/>
      <c r="AT495" s="84"/>
      <c r="AU495" s="48"/>
      <c r="AV495" s="48"/>
    </row>
    <row r="496" spans="1:46" ht="9.75" customHeight="1">
      <c r="A496" s="69"/>
      <c r="B496" s="69"/>
      <c r="C496" s="69"/>
      <c r="D496" s="69"/>
      <c r="E496" s="69"/>
      <c r="F496" s="69"/>
      <c r="G496" s="69"/>
      <c r="H496" s="69"/>
      <c r="I496" s="69"/>
      <c r="J496" s="69"/>
      <c r="K496" s="69"/>
      <c r="L496" s="69"/>
      <c r="M496" s="69"/>
      <c r="N496" s="69"/>
      <c r="O496" s="69"/>
      <c r="P496" s="69"/>
      <c r="Q496" s="69"/>
      <c r="R496" s="69"/>
      <c r="S496" s="69"/>
      <c r="T496" s="69"/>
      <c r="U496" s="69"/>
      <c r="V496" s="69"/>
      <c r="W496" s="69"/>
      <c r="X496" s="69"/>
      <c r="Y496" s="69"/>
      <c r="Z496" s="69"/>
      <c r="AA496" s="69"/>
      <c r="AB496" s="69"/>
      <c r="AC496" s="69"/>
      <c r="AD496" s="69"/>
      <c r="AE496" s="69"/>
      <c r="AF496" s="69"/>
      <c r="AG496" s="69"/>
      <c r="AH496" s="69"/>
      <c r="AI496" s="69"/>
      <c r="AJ496" s="69"/>
      <c r="AK496" s="69"/>
      <c r="AL496" s="69"/>
      <c r="AM496" s="69"/>
      <c r="AN496" s="69"/>
      <c r="AO496" s="69"/>
      <c r="AP496" s="69"/>
      <c r="AQ496" s="69"/>
      <c r="AR496" s="69"/>
      <c r="AS496" s="69"/>
      <c r="AT496" s="84"/>
    </row>
    <row r="497" spans="1:46" ht="28.5">
      <c r="A497" s="70" t="s">
        <v>358</v>
      </c>
      <c r="B497" s="69"/>
      <c r="C497" s="69"/>
      <c r="D497" s="69"/>
      <c r="E497" s="69"/>
      <c r="F497" s="69"/>
      <c r="G497" s="69"/>
      <c r="H497" s="69"/>
      <c r="I497" s="69"/>
      <c r="J497" s="69"/>
      <c r="K497" s="69"/>
      <c r="L497" s="69"/>
      <c r="M497" s="69"/>
      <c r="N497" s="69"/>
      <c r="O497" s="69"/>
      <c r="P497" s="69"/>
      <c r="Q497" s="69"/>
      <c r="R497" s="69"/>
      <c r="S497" s="69"/>
      <c r="T497" s="71"/>
      <c r="U497" s="69"/>
      <c r="V497" s="69"/>
      <c r="W497" s="69"/>
      <c r="X497" s="69"/>
      <c r="Y497" s="69"/>
      <c r="Z497" s="69"/>
      <c r="AA497" s="69"/>
      <c r="AB497" s="69"/>
      <c r="AC497" s="69"/>
      <c r="AD497" s="69"/>
      <c r="AE497" s="69"/>
      <c r="AF497" s="69"/>
      <c r="AG497" s="69"/>
      <c r="AH497" s="69"/>
      <c r="AI497" s="69"/>
      <c r="AJ497" s="69"/>
      <c r="AK497" s="69"/>
      <c r="AL497" s="69"/>
      <c r="AM497" s="69"/>
      <c r="AN497" s="69"/>
      <c r="AO497" s="69"/>
      <c r="AP497" s="69"/>
      <c r="AQ497" s="69"/>
      <c r="AR497" s="69"/>
      <c r="AS497" s="69"/>
      <c r="AT497" s="84"/>
    </row>
    <row r="498" spans="1:46" s="53" customFormat="1" ht="28.5">
      <c r="A498" s="72"/>
      <c r="B498" s="82" t="s">
        <v>354</v>
      </c>
      <c r="C498" s="74"/>
      <c r="D498" s="74"/>
      <c r="E498" s="74"/>
      <c r="F498" s="74"/>
      <c r="G498" s="74"/>
      <c r="H498" s="74"/>
      <c r="I498" s="74"/>
      <c r="J498" s="74"/>
      <c r="K498" s="74"/>
      <c r="L498" s="74"/>
      <c r="M498" s="74"/>
      <c r="N498" s="74"/>
      <c r="O498" s="74"/>
      <c r="P498" s="74"/>
      <c r="Q498" s="74"/>
      <c r="R498" s="74"/>
      <c r="S498" s="74"/>
      <c r="T498" s="73"/>
      <c r="U498" s="74"/>
      <c r="V498" s="74"/>
      <c r="W498" s="74"/>
      <c r="X498" s="74"/>
      <c r="Y498" s="75"/>
      <c r="Z498" s="75"/>
      <c r="AA498" s="75"/>
      <c r="AB498" s="75"/>
      <c r="AC498" s="75"/>
      <c r="AD498" s="75"/>
      <c r="AE498" s="75"/>
      <c r="AF498" s="75"/>
      <c r="AG498" s="75"/>
      <c r="AH498" s="75"/>
      <c r="AI498" s="75"/>
      <c r="AJ498" s="75"/>
      <c r="AK498" s="75"/>
      <c r="AL498" s="75"/>
      <c r="AM498" s="75"/>
      <c r="AN498" s="75"/>
      <c r="AO498" s="75"/>
      <c r="AP498" s="75"/>
      <c r="AQ498" s="75"/>
      <c r="AR498" s="75"/>
      <c r="AS498" s="75"/>
      <c r="AT498" s="108"/>
    </row>
    <row r="499" spans="1:46" s="53" customFormat="1" ht="19.5" customHeight="1">
      <c r="A499" s="72"/>
      <c r="B499" s="83" t="s">
        <v>593</v>
      </c>
      <c r="C499" s="74"/>
      <c r="D499" s="74"/>
      <c r="E499" s="74"/>
      <c r="F499" s="74"/>
      <c r="G499" s="74"/>
      <c r="H499" s="74"/>
      <c r="I499" s="74"/>
      <c r="J499" s="74"/>
      <c r="K499" s="74"/>
      <c r="L499" s="74"/>
      <c r="M499" s="74"/>
      <c r="N499" s="74"/>
      <c r="O499" s="74"/>
      <c r="P499" s="74"/>
      <c r="Q499" s="74"/>
      <c r="R499" s="74"/>
      <c r="S499" s="74"/>
      <c r="T499" s="73"/>
      <c r="U499" s="74"/>
      <c r="V499" s="74"/>
      <c r="W499" s="74"/>
      <c r="X499" s="74"/>
      <c r="Y499" s="75"/>
      <c r="Z499" s="75"/>
      <c r="AA499" s="75"/>
      <c r="AB499" s="75"/>
      <c r="AC499" s="75"/>
      <c r="AD499" s="75"/>
      <c r="AE499" s="75"/>
      <c r="AF499" s="75"/>
      <c r="AG499" s="75"/>
      <c r="AH499" s="75"/>
      <c r="AI499" s="75"/>
      <c r="AJ499" s="75"/>
      <c r="AK499" s="75"/>
      <c r="AL499" s="75"/>
      <c r="AM499" s="75"/>
      <c r="AN499" s="75"/>
      <c r="AO499" s="75"/>
      <c r="AP499" s="75"/>
      <c r="AQ499" s="75"/>
      <c r="AR499" s="75"/>
      <c r="AS499" s="75"/>
      <c r="AT499" s="108"/>
    </row>
    <row r="500" spans="1:46" s="53" customFormat="1" ht="19.5" customHeight="1">
      <c r="A500" s="72"/>
      <c r="B500" s="83" t="s">
        <v>594</v>
      </c>
      <c r="C500" s="74"/>
      <c r="D500" s="74"/>
      <c r="E500" s="74"/>
      <c r="F500" s="74"/>
      <c r="G500" s="74"/>
      <c r="H500" s="74"/>
      <c r="I500" s="74"/>
      <c r="J500" s="74"/>
      <c r="K500" s="74"/>
      <c r="L500" s="74"/>
      <c r="M500" s="74"/>
      <c r="N500" s="74"/>
      <c r="O500" s="74"/>
      <c r="P500" s="74"/>
      <c r="Q500" s="74"/>
      <c r="R500" s="74"/>
      <c r="S500" s="74"/>
      <c r="T500" s="73"/>
      <c r="U500" s="74"/>
      <c r="V500" s="74"/>
      <c r="W500" s="74"/>
      <c r="X500" s="74"/>
      <c r="Y500" s="75"/>
      <c r="Z500" s="75"/>
      <c r="AA500" s="75"/>
      <c r="AB500" s="75"/>
      <c r="AC500" s="75"/>
      <c r="AD500" s="75"/>
      <c r="AE500" s="75"/>
      <c r="AF500" s="75"/>
      <c r="AG500" s="75"/>
      <c r="AH500" s="75"/>
      <c r="AI500" s="75"/>
      <c r="AJ500" s="75"/>
      <c r="AK500" s="75"/>
      <c r="AL500" s="75"/>
      <c r="AM500" s="75"/>
      <c r="AN500" s="75"/>
      <c r="AO500" s="75"/>
      <c r="AP500" s="75"/>
      <c r="AQ500" s="75"/>
      <c r="AR500" s="75"/>
      <c r="AS500" s="75"/>
      <c r="AT500" s="108"/>
    </row>
    <row r="501" spans="1:46" ht="13.5">
      <c r="A501" s="69"/>
      <c r="B501" s="69"/>
      <c r="C501" s="69"/>
      <c r="D501" s="69"/>
      <c r="E501" s="69"/>
      <c r="F501" s="69"/>
      <c r="G501" s="69"/>
      <c r="H501" s="69"/>
      <c r="I501" s="69"/>
      <c r="J501" s="69"/>
      <c r="K501" s="69"/>
      <c r="L501" s="69"/>
      <c r="M501" s="69"/>
      <c r="N501" s="69"/>
      <c r="O501" s="69"/>
      <c r="P501" s="69"/>
      <c r="Q501" s="69"/>
      <c r="R501" s="69"/>
      <c r="S501" s="69"/>
      <c r="T501" s="69"/>
      <c r="U501" s="69"/>
      <c r="V501" s="69"/>
      <c r="W501" s="69"/>
      <c r="X501" s="69"/>
      <c r="Y501" s="69"/>
      <c r="Z501" s="69"/>
      <c r="AA501" s="69"/>
      <c r="AB501" s="69"/>
      <c r="AC501" s="69"/>
      <c r="AD501" s="69"/>
      <c r="AE501" s="69"/>
      <c r="AF501" s="69"/>
      <c r="AG501" s="69"/>
      <c r="AH501" s="69"/>
      <c r="AI501" s="69"/>
      <c r="AJ501" s="69"/>
      <c r="AK501" s="69"/>
      <c r="AL501" s="69"/>
      <c r="AM501" s="69"/>
      <c r="AN501" s="69"/>
      <c r="AO501" s="69"/>
      <c r="AP501" s="69"/>
      <c r="AQ501" s="69"/>
      <c r="AR501" s="69"/>
      <c r="AS501" s="69"/>
      <c r="AT501" s="84"/>
    </row>
    <row r="502" spans="1:47" ht="15" thickBot="1">
      <c r="A502" s="69"/>
      <c r="B502" s="76" t="s">
        <v>595</v>
      </c>
      <c r="C502" s="69"/>
      <c r="D502" s="69"/>
      <c r="E502" s="69"/>
      <c r="F502" s="69"/>
      <c r="G502" s="69"/>
      <c r="H502" s="69"/>
      <c r="I502" s="69"/>
      <c r="J502" s="69"/>
      <c r="K502" s="69"/>
      <c r="L502" s="69"/>
      <c r="M502" s="69"/>
      <c r="N502" s="69"/>
      <c r="O502" s="69"/>
      <c r="P502" s="69"/>
      <c r="Q502" s="69"/>
      <c r="R502" s="69"/>
      <c r="S502" s="69"/>
      <c r="T502" s="69"/>
      <c r="U502" s="69"/>
      <c r="V502" s="69"/>
      <c r="W502" s="69"/>
      <c r="X502" s="69"/>
      <c r="Y502" s="69"/>
      <c r="Z502" s="69"/>
      <c r="AA502" s="69"/>
      <c r="AB502" s="69"/>
      <c r="AC502" s="69"/>
      <c r="AD502" s="69"/>
      <c r="AE502" s="69"/>
      <c r="AF502" s="69"/>
      <c r="AG502" s="69"/>
      <c r="AH502" s="69"/>
      <c r="AI502" s="69"/>
      <c r="AJ502" s="69"/>
      <c r="AK502" s="69"/>
      <c r="AL502" s="69"/>
      <c r="AM502" s="69"/>
      <c r="AN502" s="69"/>
      <c r="AO502" s="69"/>
      <c r="AP502" s="69"/>
      <c r="AQ502" s="69"/>
      <c r="AR502" s="69"/>
      <c r="AS502" s="69"/>
      <c r="AT502" s="84"/>
      <c r="AU502" s="45"/>
    </row>
    <row r="503" spans="1:46" ht="19.5" customHeight="1" thickBot="1" thickTop="1">
      <c r="A503" s="69"/>
      <c r="B503" s="494" t="s">
        <v>596</v>
      </c>
      <c r="C503" s="494"/>
      <c r="D503" s="494"/>
      <c r="E503" s="494"/>
      <c r="F503" s="494"/>
      <c r="G503" s="494"/>
      <c r="H503" s="479" t="str">
        <f>IF(K503="※リストから選択して下さい","【※選択】","入力済")</f>
        <v>【※選択】</v>
      </c>
      <c r="I503" s="479"/>
      <c r="J503" s="479"/>
      <c r="K503" s="491" t="s">
        <v>379</v>
      </c>
      <c r="L503" s="492"/>
      <c r="M503" s="492"/>
      <c r="N503" s="492"/>
      <c r="O503" s="492"/>
      <c r="P503" s="492"/>
      <c r="Q503" s="493"/>
      <c r="R503" s="77" t="s">
        <v>597</v>
      </c>
      <c r="S503" s="69"/>
      <c r="T503" s="69"/>
      <c r="U503" s="69"/>
      <c r="V503" s="69"/>
      <c r="W503" s="69"/>
      <c r="X503" s="69"/>
      <c r="Y503" s="69"/>
      <c r="Z503" s="69"/>
      <c r="AA503" s="69"/>
      <c r="AB503" s="69"/>
      <c r="AC503" s="69"/>
      <c r="AD503" s="69"/>
      <c r="AE503" s="69"/>
      <c r="AF503" s="69"/>
      <c r="AG503" s="69"/>
      <c r="AH503" s="69"/>
      <c r="AI503" s="69"/>
      <c r="AJ503" s="69"/>
      <c r="AK503" s="69"/>
      <c r="AL503" s="69"/>
      <c r="AM503" s="69"/>
      <c r="AN503" s="69"/>
      <c r="AO503" s="69"/>
      <c r="AP503" s="69"/>
      <c r="AQ503" s="69"/>
      <c r="AR503" s="69"/>
      <c r="AS503" s="69"/>
      <c r="AT503" s="84"/>
    </row>
    <row r="504" spans="1:46" ht="9.75" customHeight="1" thickTop="1">
      <c r="A504" s="69"/>
      <c r="B504" s="69"/>
      <c r="C504" s="69"/>
      <c r="D504" s="69"/>
      <c r="E504" s="69"/>
      <c r="F504" s="69"/>
      <c r="G504" s="69"/>
      <c r="H504" s="69"/>
      <c r="I504" s="69"/>
      <c r="J504" s="69"/>
      <c r="K504" s="69"/>
      <c r="L504" s="69"/>
      <c r="M504" s="69"/>
      <c r="N504" s="69"/>
      <c r="O504" s="69"/>
      <c r="P504" s="69"/>
      <c r="Q504" s="69"/>
      <c r="R504" s="69"/>
      <c r="S504" s="69"/>
      <c r="T504" s="69"/>
      <c r="U504" s="69"/>
      <c r="V504" s="69"/>
      <c r="W504" s="69"/>
      <c r="X504" s="69"/>
      <c r="Y504" s="69"/>
      <c r="Z504" s="69"/>
      <c r="AA504" s="69"/>
      <c r="AB504" s="69"/>
      <c r="AC504" s="69"/>
      <c r="AD504" s="69"/>
      <c r="AE504" s="69"/>
      <c r="AF504" s="69"/>
      <c r="AG504" s="69"/>
      <c r="AH504" s="69"/>
      <c r="AI504" s="69"/>
      <c r="AJ504" s="69"/>
      <c r="AK504" s="69"/>
      <c r="AL504" s="69"/>
      <c r="AM504" s="69"/>
      <c r="AN504" s="69"/>
      <c r="AO504" s="69"/>
      <c r="AP504" s="69"/>
      <c r="AQ504" s="69"/>
      <c r="AR504" s="69"/>
      <c r="AS504" s="69"/>
      <c r="AT504" s="84"/>
    </row>
    <row r="505" spans="1:46" ht="19.5" customHeight="1">
      <c r="A505" s="69"/>
      <c r="B505" s="69"/>
      <c r="C505" s="69"/>
      <c r="D505" s="494" t="s">
        <v>421</v>
      </c>
      <c r="E505" s="494"/>
      <c r="F505" s="494"/>
      <c r="G505" s="494"/>
      <c r="H505" s="479" t="str">
        <f aca="true" t="shared" si="28" ref="H505:H510">IF($K$503="送付先と同様","入力済",IF(K505="","【※入力】","入力済"))</f>
        <v>【※入力】</v>
      </c>
      <c r="I505" s="479"/>
      <c r="J505" s="479"/>
      <c r="K505" s="535">
        <f>IF(K503="連絡先と同様",I14,"")</f>
      </c>
      <c r="L505" s="536"/>
      <c r="M505" s="536"/>
      <c r="N505" s="536"/>
      <c r="O505" s="536"/>
      <c r="P505" s="536"/>
      <c r="Q505" s="537"/>
      <c r="R505" s="69"/>
      <c r="S505" s="69"/>
      <c r="T505" s="69"/>
      <c r="U505" s="69"/>
      <c r="V505" s="69"/>
      <c r="W505" s="69"/>
      <c r="X505" s="69"/>
      <c r="Y505" s="69"/>
      <c r="Z505" s="69"/>
      <c r="AA505" s="69"/>
      <c r="AB505" s="69"/>
      <c r="AC505" s="69"/>
      <c r="AD505" s="69"/>
      <c r="AE505" s="69"/>
      <c r="AF505" s="69"/>
      <c r="AG505" s="69"/>
      <c r="AH505" s="69"/>
      <c r="AI505" s="69"/>
      <c r="AJ505" s="69"/>
      <c r="AK505" s="69"/>
      <c r="AL505" s="69"/>
      <c r="AM505" s="69"/>
      <c r="AN505" s="69"/>
      <c r="AO505" s="69"/>
      <c r="AP505" s="69"/>
      <c r="AQ505" s="69"/>
      <c r="AR505" s="69"/>
      <c r="AS505" s="69"/>
      <c r="AT505" s="84"/>
    </row>
    <row r="506" spans="1:46" ht="19.5" customHeight="1">
      <c r="A506" s="69"/>
      <c r="B506" s="69"/>
      <c r="C506" s="69"/>
      <c r="D506" s="494" t="s">
        <v>481</v>
      </c>
      <c r="E506" s="494"/>
      <c r="F506" s="494"/>
      <c r="G506" s="494"/>
      <c r="H506" s="479" t="str">
        <f t="shared" si="28"/>
        <v>【※入力】</v>
      </c>
      <c r="I506" s="479"/>
      <c r="J506" s="479"/>
      <c r="K506" s="535">
        <f>IF($K$503="連絡先と同様",I15,"")</f>
      </c>
      <c r="L506" s="536"/>
      <c r="M506" s="536"/>
      <c r="N506" s="536"/>
      <c r="O506" s="536"/>
      <c r="P506" s="536"/>
      <c r="Q506" s="537"/>
      <c r="R506" s="69"/>
      <c r="S506" s="69"/>
      <c r="T506" s="69"/>
      <c r="U506" s="69"/>
      <c r="V506" s="69"/>
      <c r="W506" s="69"/>
      <c r="X506" s="69"/>
      <c r="Y506" s="69"/>
      <c r="Z506" s="69"/>
      <c r="AA506" s="69"/>
      <c r="AB506" s="69"/>
      <c r="AC506" s="69"/>
      <c r="AD506" s="69"/>
      <c r="AE506" s="69"/>
      <c r="AF506" s="69"/>
      <c r="AG506" s="69"/>
      <c r="AH506" s="69"/>
      <c r="AI506" s="69"/>
      <c r="AJ506" s="69"/>
      <c r="AK506" s="69"/>
      <c r="AL506" s="69"/>
      <c r="AM506" s="69"/>
      <c r="AN506" s="69"/>
      <c r="AO506" s="69"/>
      <c r="AP506" s="69"/>
      <c r="AQ506" s="69"/>
      <c r="AR506" s="69"/>
      <c r="AS506" s="69"/>
      <c r="AT506" s="84"/>
    </row>
    <row r="507" spans="1:46" ht="19.5" customHeight="1">
      <c r="A507" s="69"/>
      <c r="B507" s="69"/>
      <c r="C507" s="69"/>
      <c r="D507" s="494" t="s">
        <v>457</v>
      </c>
      <c r="E507" s="494"/>
      <c r="F507" s="494"/>
      <c r="G507" s="494"/>
      <c r="H507" s="479" t="str">
        <f t="shared" si="28"/>
        <v>【※入力】</v>
      </c>
      <c r="I507" s="479"/>
      <c r="J507" s="479"/>
      <c r="K507" s="535">
        <f>IF($K$503="連絡先と同様",I16,"")</f>
      </c>
      <c r="L507" s="536"/>
      <c r="M507" s="536"/>
      <c r="N507" s="536"/>
      <c r="O507" s="536"/>
      <c r="P507" s="536"/>
      <c r="Q507" s="537"/>
      <c r="R507" s="69"/>
      <c r="S507" s="69"/>
      <c r="T507" s="69"/>
      <c r="U507" s="69"/>
      <c r="V507" s="69"/>
      <c r="W507" s="69"/>
      <c r="X507" s="69"/>
      <c r="Y507" s="69"/>
      <c r="Z507" s="69"/>
      <c r="AA507" s="69"/>
      <c r="AB507" s="69"/>
      <c r="AC507" s="69"/>
      <c r="AD507" s="69"/>
      <c r="AE507" s="69"/>
      <c r="AF507" s="69"/>
      <c r="AG507" s="69"/>
      <c r="AH507" s="69"/>
      <c r="AI507" s="69"/>
      <c r="AJ507" s="69"/>
      <c r="AK507" s="69"/>
      <c r="AL507" s="69"/>
      <c r="AM507" s="69"/>
      <c r="AN507" s="69"/>
      <c r="AO507" s="69"/>
      <c r="AP507" s="69"/>
      <c r="AQ507" s="69"/>
      <c r="AR507" s="69"/>
      <c r="AS507" s="69"/>
      <c r="AT507" s="84"/>
    </row>
    <row r="508" spans="1:46" ht="19.5" customHeight="1">
      <c r="A508" s="69"/>
      <c r="B508" s="69"/>
      <c r="C508" s="69"/>
      <c r="D508" s="494" t="s">
        <v>460</v>
      </c>
      <c r="E508" s="494"/>
      <c r="F508" s="494"/>
      <c r="G508" s="494"/>
      <c r="H508" s="479" t="str">
        <f t="shared" si="28"/>
        <v>【※入力】</v>
      </c>
      <c r="I508" s="479"/>
      <c r="J508" s="479"/>
      <c r="K508" s="535">
        <f>IF($K$503="連絡先と同様",I17,"")</f>
      </c>
      <c r="L508" s="536"/>
      <c r="M508" s="536"/>
      <c r="N508" s="536"/>
      <c r="O508" s="536"/>
      <c r="P508" s="536"/>
      <c r="Q508" s="537"/>
      <c r="R508" s="69"/>
      <c r="S508" s="69"/>
      <c r="T508" s="69"/>
      <c r="U508" s="69"/>
      <c r="V508" s="69"/>
      <c r="W508" s="69"/>
      <c r="X508" s="69"/>
      <c r="Y508" s="69"/>
      <c r="Z508" s="69"/>
      <c r="AA508" s="69"/>
      <c r="AB508" s="69"/>
      <c r="AC508" s="69"/>
      <c r="AD508" s="69"/>
      <c r="AE508" s="69"/>
      <c r="AF508" s="69"/>
      <c r="AG508" s="69"/>
      <c r="AH508" s="69"/>
      <c r="AI508" s="69"/>
      <c r="AJ508" s="69"/>
      <c r="AK508" s="69"/>
      <c r="AL508" s="69"/>
      <c r="AM508" s="69"/>
      <c r="AN508" s="69"/>
      <c r="AO508" s="69"/>
      <c r="AP508" s="69"/>
      <c r="AQ508" s="69"/>
      <c r="AR508" s="69"/>
      <c r="AS508" s="69"/>
      <c r="AT508" s="84"/>
    </row>
    <row r="509" spans="1:46" ht="19.5" customHeight="1">
      <c r="A509" s="69"/>
      <c r="B509" s="69"/>
      <c r="C509" s="69"/>
      <c r="D509" s="494" t="s">
        <v>463</v>
      </c>
      <c r="E509" s="494"/>
      <c r="F509" s="494"/>
      <c r="G509" s="494"/>
      <c r="H509" s="479" t="str">
        <f t="shared" si="28"/>
        <v>【※入力】</v>
      </c>
      <c r="I509" s="479"/>
      <c r="J509" s="479"/>
      <c r="K509" s="535">
        <f>IF($K$503="連絡先と同様",I18,"")</f>
      </c>
      <c r="L509" s="536"/>
      <c r="M509" s="536"/>
      <c r="N509" s="536"/>
      <c r="O509" s="536"/>
      <c r="P509" s="536"/>
      <c r="Q509" s="537"/>
      <c r="R509" s="69"/>
      <c r="S509" s="69"/>
      <c r="T509" s="69"/>
      <c r="U509" s="69"/>
      <c r="V509" s="69"/>
      <c r="W509" s="69"/>
      <c r="X509" s="69"/>
      <c r="Y509" s="69"/>
      <c r="Z509" s="69"/>
      <c r="AA509" s="69"/>
      <c r="AB509" s="69"/>
      <c r="AC509" s="69"/>
      <c r="AD509" s="69"/>
      <c r="AE509" s="69"/>
      <c r="AF509" s="69"/>
      <c r="AG509" s="69"/>
      <c r="AH509" s="69"/>
      <c r="AI509" s="69"/>
      <c r="AJ509" s="69"/>
      <c r="AK509" s="69"/>
      <c r="AL509" s="69"/>
      <c r="AM509" s="69"/>
      <c r="AN509" s="69"/>
      <c r="AO509" s="69"/>
      <c r="AP509" s="69"/>
      <c r="AQ509" s="69"/>
      <c r="AR509" s="69"/>
      <c r="AS509" s="69"/>
      <c r="AT509" s="84"/>
    </row>
    <row r="510" spans="1:46" ht="19.5" customHeight="1">
      <c r="A510" s="69"/>
      <c r="B510" s="69"/>
      <c r="C510" s="69"/>
      <c r="D510" s="494" t="s">
        <v>598</v>
      </c>
      <c r="E510" s="494"/>
      <c r="F510" s="494"/>
      <c r="G510" s="494"/>
      <c r="H510" s="479" t="str">
        <f t="shared" si="28"/>
        <v>【※入力】</v>
      </c>
      <c r="I510" s="479"/>
      <c r="J510" s="479"/>
      <c r="K510" s="535">
        <f>IF($K$503="連絡先と同様",I19,"")</f>
      </c>
      <c r="L510" s="536"/>
      <c r="M510" s="536"/>
      <c r="N510" s="536"/>
      <c r="O510" s="536"/>
      <c r="P510" s="536"/>
      <c r="Q510" s="537"/>
      <c r="R510" s="69"/>
      <c r="S510" s="69"/>
      <c r="T510" s="69"/>
      <c r="U510" s="69"/>
      <c r="V510" s="69"/>
      <c r="W510" s="69"/>
      <c r="X510" s="69"/>
      <c r="Y510" s="69"/>
      <c r="Z510" s="69"/>
      <c r="AA510" s="69"/>
      <c r="AB510" s="69"/>
      <c r="AC510" s="69"/>
      <c r="AD510" s="69"/>
      <c r="AE510" s="69"/>
      <c r="AF510" s="69"/>
      <c r="AG510" s="69"/>
      <c r="AH510" s="69"/>
      <c r="AI510" s="69"/>
      <c r="AJ510" s="69"/>
      <c r="AK510" s="69"/>
      <c r="AL510" s="69"/>
      <c r="AM510" s="69"/>
      <c r="AN510" s="69"/>
      <c r="AO510" s="69"/>
      <c r="AP510" s="69"/>
      <c r="AQ510" s="69"/>
      <c r="AR510" s="69"/>
      <c r="AS510" s="69"/>
      <c r="AT510" s="84"/>
    </row>
    <row r="511" spans="1:46" ht="13.5">
      <c r="A511" s="69"/>
      <c r="B511" s="69"/>
      <c r="C511" s="69"/>
      <c r="D511" s="78"/>
      <c r="E511" s="78"/>
      <c r="F511" s="78"/>
      <c r="G511" s="78"/>
      <c r="H511" s="79"/>
      <c r="I511" s="79"/>
      <c r="J511" s="79"/>
      <c r="K511" s="69"/>
      <c r="L511" s="69"/>
      <c r="M511" s="69"/>
      <c r="N511" s="69"/>
      <c r="O511" s="69"/>
      <c r="P511" s="69"/>
      <c r="Q511" s="69"/>
      <c r="R511" s="69"/>
      <c r="S511" s="69"/>
      <c r="T511" s="69"/>
      <c r="U511" s="69"/>
      <c r="V511" s="69"/>
      <c r="W511" s="69"/>
      <c r="X511" s="69"/>
      <c r="Y511" s="69"/>
      <c r="Z511" s="69"/>
      <c r="AA511" s="69"/>
      <c r="AB511" s="69"/>
      <c r="AC511" s="69"/>
      <c r="AD511" s="69"/>
      <c r="AE511" s="69"/>
      <c r="AF511" s="69"/>
      <c r="AG511" s="69"/>
      <c r="AH511" s="69"/>
      <c r="AI511" s="69"/>
      <c r="AJ511" s="69"/>
      <c r="AK511" s="69"/>
      <c r="AL511" s="69"/>
      <c r="AM511" s="69"/>
      <c r="AN511" s="69"/>
      <c r="AO511" s="69"/>
      <c r="AP511" s="69"/>
      <c r="AQ511" s="69"/>
      <c r="AR511" s="69"/>
      <c r="AS511" s="69"/>
      <c r="AT511" s="84"/>
    </row>
    <row r="512" spans="1:47" ht="14.25">
      <c r="A512" s="69"/>
      <c r="B512" s="76" t="s">
        <v>599</v>
      </c>
      <c r="C512" s="69"/>
      <c r="D512" s="69"/>
      <c r="E512" s="69"/>
      <c r="F512" s="69"/>
      <c r="G512" s="69"/>
      <c r="H512" s="69"/>
      <c r="I512" s="69"/>
      <c r="J512" s="69"/>
      <c r="K512" s="69"/>
      <c r="L512" s="69"/>
      <c r="M512" s="69"/>
      <c r="N512" s="69"/>
      <c r="O512" s="69"/>
      <c r="P512" s="69"/>
      <c r="Q512" s="69"/>
      <c r="R512" s="69"/>
      <c r="S512" s="69"/>
      <c r="T512" s="69"/>
      <c r="U512" s="69"/>
      <c r="V512" s="69"/>
      <c r="W512" s="69"/>
      <c r="X512" s="69"/>
      <c r="Y512" s="69"/>
      <c r="Z512" s="69"/>
      <c r="AA512" s="69"/>
      <c r="AB512" s="69"/>
      <c r="AC512" s="69"/>
      <c r="AD512" s="69"/>
      <c r="AE512" s="69"/>
      <c r="AF512" s="69"/>
      <c r="AG512" s="69"/>
      <c r="AH512" s="69"/>
      <c r="AI512" s="69"/>
      <c r="AJ512" s="69"/>
      <c r="AK512" s="69"/>
      <c r="AL512" s="69"/>
      <c r="AM512" s="69"/>
      <c r="AN512" s="69"/>
      <c r="AO512" s="69"/>
      <c r="AP512" s="69"/>
      <c r="AQ512" s="69"/>
      <c r="AR512" s="69"/>
      <c r="AS512" s="69"/>
      <c r="AT512" s="84"/>
      <c r="AU512" s="45"/>
    </row>
    <row r="513" spans="1:46" ht="19.5" customHeight="1">
      <c r="A513" s="69"/>
      <c r="B513" s="494" t="s">
        <v>600</v>
      </c>
      <c r="C513" s="494"/>
      <c r="D513" s="494"/>
      <c r="E513" s="494"/>
      <c r="F513" s="494"/>
      <c r="G513" s="494"/>
      <c r="H513" s="479" t="str">
        <f>IF(K513="","【※入力】","入力済")</f>
        <v>【※入力】</v>
      </c>
      <c r="I513" s="479"/>
      <c r="J513" s="479"/>
      <c r="K513" s="514"/>
      <c r="L513" s="515"/>
      <c r="M513" s="515"/>
      <c r="N513" s="515"/>
      <c r="O513" s="515"/>
      <c r="P513" s="515"/>
      <c r="Q513" s="515"/>
      <c r="R513" s="515"/>
      <c r="S513" s="515"/>
      <c r="T513" s="515"/>
      <c r="U513" s="515"/>
      <c r="V513" s="515"/>
      <c r="W513" s="515"/>
      <c r="X513" s="515"/>
      <c r="Y513" s="515"/>
      <c r="Z513" s="515"/>
      <c r="AA513" s="515"/>
      <c r="AB513" s="515"/>
      <c r="AC513" s="515"/>
      <c r="AD513" s="515"/>
      <c r="AE513" s="515"/>
      <c r="AF513" s="515"/>
      <c r="AG513" s="515"/>
      <c r="AH513" s="515"/>
      <c r="AI513" s="516"/>
      <c r="AJ513" s="497" t="s">
        <v>601</v>
      </c>
      <c r="AK513" s="498"/>
      <c r="AL513" s="498"/>
      <c r="AM513" s="498"/>
      <c r="AN513" s="498"/>
      <c r="AO513" s="498"/>
      <c r="AP513" s="498"/>
      <c r="AQ513" s="498"/>
      <c r="AR513" s="498"/>
      <c r="AS513" s="498"/>
      <c r="AT513" s="109"/>
    </row>
    <row r="514" spans="1:46" ht="19.5" customHeight="1">
      <c r="A514" s="69"/>
      <c r="B514" s="494" t="s">
        <v>355</v>
      </c>
      <c r="C514" s="494"/>
      <c r="D514" s="494"/>
      <c r="E514" s="494"/>
      <c r="F514" s="494"/>
      <c r="G514" s="494"/>
      <c r="H514" s="79"/>
      <c r="I514" s="79"/>
      <c r="J514" s="79"/>
      <c r="K514" s="618">
        <f>I7</f>
        <v>0</v>
      </c>
      <c r="L514" s="619"/>
      <c r="M514" s="619"/>
      <c r="N514" s="619"/>
      <c r="O514" s="619"/>
      <c r="P514" s="619"/>
      <c r="Q514" s="619"/>
      <c r="R514" s="619"/>
      <c r="S514" s="619"/>
      <c r="T514" s="619"/>
      <c r="U514" s="619"/>
      <c r="V514" s="619"/>
      <c r="W514" s="619"/>
      <c r="X514" s="619"/>
      <c r="Y514" s="619"/>
      <c r="Z514" s="619"/>
      <c r="AA514" s="619"/>
      <c r="AB514" s="619"/>
      <c r="AC514" s="619"/>
      <c r="AD514" s="619"/>
      <c r="AE514" s="619"/>
      <c r="AF514" s="619"/>
      <c r="AG514" s="619"/>
      <c r="AH514" s="619"/>
      <c r="AI514" s="620"/>
      <c r="AJ514" s="497" t="s">
        <v>603</v>
      </c>
      <c r="AK514" s="564"/>
      <c r="AL514" s="564"/>
      <c r="AM514" s="564"/>
      <c r="AN514" s="564"/>
      <c r="AO514" s="564"/>
      <c r="AP514" s="564"/>
      <c r="AQ514" s="564"/>
      <c r="AR514" s="564"/>
      <c r="AS514" s="564"/>
      <c r="AT514" s="110"/>
    </row>
    <row r="515" spans="1:46" ht="19.5" customHeight="1">
      <c r="A515" s="69"/>
      <c r="B515" s="78"/>
      <c r="C515" s="78"/>
      <c r="D515" s="78"/>
      <c r="E515" s="78"/>
      <c r="F515" s="78"/>
      <c r="G515" s="78"/>
      <c r="H515" s="79"/>
      <c r="I515" s="79"/>
      <c r="J515" s="79"/>
      <c r="K515" s="390"/>
      <c r="L515" s="390"/>
      <c r="M515" s="390"/>
      <c r="N515" s="390"/>
      <c r="O515" s="390"/>
      <c r="P515" s="390"/>
      <c r="Q515" s="390"/>
      <c r="R515" s="390"/>
      <c r="S515" s="390"/>
      <c r="T515" s="390"/>
      <c r="U515" s="390"/>
      <c r="V515" s="390"/>
      <c r="W515" s="390"/>
      <c r="X515" s="390"/>
      <c r="Y515" s="390"/>
      <c r="Z515" s="390"/>
      <c r="AA515" s="390"/>
      <c r="AB515" s="390"/>
      <c r="AC515" s="390"/>
      <c r="AD515" s="390"/>
      <c r="AE515" s="390"/>
      <c r="AF515" s="390"/>
      <c r="AG515" s="390"/>
      <c r="AH515" s="390"/>
      <c r="AI515" s="391"/>
      <c r="AJ515" s="616" t="s">
        <v>604</v>
      </c>
      <c r="AK515" s="616"/>
      <c r="AL515" s="616"/>
      <c r="AM515" s="616"/>
      <c r="AN515" s="616"/>
      <c r="AO515" s="616"/>
      <c r="AP515" s="616"/>
      <c r="AQ515" s="616"/>
      <c r="AR515" s="616"/>
      <c r="AS515" s="616"/>
      <c r="AT515" s="111"/>
    </row>
    <row r="516" spans="1:46" ht="9.75" customHeight="1" thickBot="1">
      <c r="A516" s="69"/>
      <c r="B516" s="78"/>
      <c r="C516" s="78"/>
      <c r="D516" s="78"/>
      <c r="E516" s="78"/>
      <c r="F516" s="78"/>
      <c r="G516" s="78"/>
      <c r="H516" s="69"/>
      <c r="I516" s="69"/>
      <c r="J516" s="69"/>
      <c r="K516" s="69"/>
      <c r="L516" s="69"/>
      <c r="M516" s="69"/>
      <c r="N516" s="69"/>
      <c r="O516" s="69"/>
      <c r="P516" s="69"/>
      <c r="Q516" s="69"/>
      <c r="R516" s="69"/>
      <c r="S516" s="69"/>
      <c r="T516" s="69"/>
      <c r="U516" s="69"/>
      <c r="V516" s="69"/>
      <c r="W516" s="69"/>
      <c r="X516" s="69"/>
      <c r="Y516" s="69"/>
      <c r="Z516" s="69"/>
      <c r="AA516" s="69"/>
      <c r="AB516" s="69"/>
      <c r="AC516" s="69"/>
      <c r="AD516" s="69"/>
      <c r="AE516" s="69"/>
      <c r="AF516" s="69"/>
      <c r="AG516" s="69"/>
      <c r="AH516" s="69"/>
      <c r="AI516" s="69"/>
      <c r="AJ516" s="69"/>
      <c r="AK516" s="69"/>
      <c r="AL516" s="69"/>
      <c r="AM516" s="69"/>
      <c r="AN516" s="69"/>
      <c r="AO516" s="69"/>
      <c r="AP516" s="69"/>
      <c r="AQ516" s="69"/>
      <c r="AR516" s="69"/>
      <c r="AS516" s="69"/>
      <c r="AT516" s="84"/>
    </row>
    <row r="517" spans="1:46" ht="19.5" customHeight="1" thickBot="1" thickTop="1">
      <c r="A517" s="69"/>
      <c r="B517" s="494" t="s">
        <v>138</v>
      </c>
      <c r="C517" s="494"/>
      <c r="D517" s="494"/>
      <c r="E517" s="494"/>
      <c r="F517" s="494"/>
      <c r="G517" s="494"/>
      <c r="H517" s="479" t="str">
        <f>IF(K517="※リストから選択して下さい","【※選択】","【入力済】")</f>
        <v>【※選択】</v>
      </c>
      <c r="I517" s="479"/>
      <c r="J517" s="479"/>
      <c r="K517" s="608" t="str">
        <f>I5</f>
        <v>※リストから選択して下さい</v>
      </c>
      <c r="L517" s="609"/>
      <c r="M517" s="609"/>
      <c r="N517" s="609"/>
      <c r="O517" s="609"/>
      <c r="P517" s="495" t="s">
        <v>299</v>
      </c>
      <c r="Q517" s="496"/>
      <c r="R517" s="479"/>
      <c r="S517" s="479"/>
      <c r="T517" s="479"/>
      <c r="U517" s="69"/>
      <c r="V517" s="69"/>
      <c r="W517" s="69"/>
      <c r="X517" s="69"/>
      <c r="Y517" s="69"/>
      <c r="Z517" s="69"/>
      <c r="AA517" s="69"/>
      <c r="AB517" s="69"/>
      <c r="AC517" s="69"/>
      <c r="AD517" s="69"/>
      <c r="AE517" s="69"/>
      <c r="AF517" s="69"/>
      <c r="AG517" s="69"/>
      <c r="AH517" s="69"/>
      <c r="AI517" s="69"/>
      <c r="AJ517" s="69"/>
      <c r="AK517" s="69"/>
      <c r="AL517" s="69"/>
      <c r="AM517" s="69"/>
      <c r="AN517" s="69"/>
      <c r="AO517" s="69"/>
      <c r="AP517" s="69"/>
      <c r="AQ517" s="69"/>
      <c r="AR517" s="69"/>
      <c r="AS517" s="69"/>
      <c r="AT517" s="84"/>
    </row>
    <row r="518" spans="1:46" ht="9.75" customHeight="1" thickTop="1">
      <c r="A518" s="69"/>
      <c r="B518" s="69"/>
      <c r="C518" s="69"/>
      <c r="D518" s="69"/>
      <c r="E518" s="69"/>
      <c r="F518" s="69"/>
      <c r="G518" s="69"/>
      <c r="H518" s="69"/>
      <c r="I518" s="69"/>
      <c r="J518" s="69"/>
      <c r="K518" s="69"/>
      <c r="L518" s="69"/>
      <c r="M518" s="69"/>
      <c r="N518" s="69"/>
      <c r="O518" s="69"/>
      <c r="P518" s="69"/>
      <c r="Q518" s="69"/>
      <c r="R518" s="69"/>
      <c r="S518" s="69"/>
      <c r="T518" s="69"/>
      <c r="U518" s="69"/>
      <c r="V518" s="69"/>
      <c r="W518" s="69"/>
      <c r="X518" s="69"/>
      <c r="Y518" s="69"/>
      <c r="Z518" s="69"/>
      <c r="AA518" s="69"/>
      <c r="AB518" s="69"/>
      <c r="AC518" s="69"/>
      <c r="AD518" s="69"/>
      <c r="AE518" s="69"/>
      <c r="AF518" s="69"/>
      <c r="AG518" s="69"/>
      <c r="AH518" s="69"/>
      <c r="AI518" s="69"/>
      <c r="AJ518" s="69"/>
      <c r="AK518" s="69"/>
      <c r="AL518" s="69"/>
      <c r="AM518" s="69"/>
      <c r="AN518" s="69"/>
      <c r="AO518" s="69"/>
      <c r="AP518" s="69"/>
      <c r="AQ518" s="69"/>
      <c r="AR518" s="69"/>
      <c r="AS518" s="69"/>
      <c r="AT518" s="84"/>
    </row>
    <row r="519" spans="1:46" ht="14.25">
      <c r="A519" s="69"/>
      <c r="B519" s="69"/>
      <c r="C519" s="580" t="s">
        <v>605</v>
      </c>
      <c r="D519" s="580"/>
      <c r="E519" s="580"/>
      <c r="F519" s="580"/>
      <c r="G519" s="580"/>
      <c r="H519" s="69"/>
      <c r="I519" s="69"/>
      <c r="J519" s="69"/>
      <c r="K519" s="69"/>
      <c r="L519" s="69"/>
      <c r="M519" s="69"/>
      <c r="N519" s="69"/>
      <c r="O519" s="69"/>
      <c r="P519" s="69"/>
      <c r="Q519" s="69"/>
      <c r="R519" s="69"/>
      <c r="S519" s="69"/>
      <c r="T519" s="69"/>
      <c r="U519" s="69"/>
      <c r="V519" s="69"/>
      <c r="W519" s="69"/>
      <c r="X519" s="69"/>
      <c r="Y519" s="69"/>
      <c r="Z519" s="69"/>
      <c r="AA519" s="69"/>
      <c r="AB519" s="69"/>
      <c r="AC519" s="69"/>
      <c r="AD519" s="69"/>
      <c r="AE519" s="69"/>
      <c r="AF519" s="69"/>
      <c r="AG519" s="69"/>
      <c r="AH519" s="69"/>
      <c r="AI519" s="69"/>
      <c r="AJ519" s="69"/>
      <c r="AK519" s="69"/>
      <c r="AL519" s="69"/>
      <c r="AM519" s="69"/>
      <c r="AN519" s="69"/>
      <c r="AO519" s="69"/>
      <c r="AP519" s="69"/>
      <c r="AQ519" s="69"/>
      <c r="AR519" s="69"/>
      <c r="AS519" s="69"/>
      <c r="AT519" s="84"/>
    </row>
    <row r="520" spans="1:46" ht="19.5" customHeight="1">
      <c r="A520" s="69"/>
      <c r="B520" s="581" t="s">
        <v>606</v>
      </c>
      <c r="C520" s="581"/>
      <c r="D520" s="581"/>
      <c r="E520" s="581"/>
      <c r="F520" s="581"/>
      <c r="G520" s="581"/>
      <c r="H520" s="582" t="str">
        <f>IF(K520="","【※入力】","入力済")</f>
        <v>【※入力】</v>
      </c>
      <c r="I520" s="582"/>
      <c r="J520" s="582"/>
      <c r="K520" s="514"/>
      <c r="L520" s="515"/>
      <c r="M520" s="515"/>
      <c r="N520" s="515"/>
      <c r="O520" s="515"/>
      <c r="P520" s="515"/>
      <c r="Q520" s="515"/>
      <c r="R520" s="515"/>
      <c r="S520" s="515"/>
      <c r="T520" s="515"/>
      <c r="U520" s="515"/>
      <c r="V520" s="515"/>
      <c r="W520" s="515"/>
      <c r="X520" s="515"/>
      <c r="Y520" s="515"/>
      <c r="Z520" s="515"/>
      <c r="AA520" s="516"/>
      <c r="AB520" s="564" t="s">
        <v>601</v>
      </c>
      <c r="AC520" s="564"/>
      <c r="AD520" s="564"/>
      <c r="AE520" s="564"/>
      <c r="AF520" s="564"/>
      <c r="AG520" s="564"/>
      <c r="AH520" s="564"/>
      <c r="AI520" s="564"/>
      <c r="AJ520" s="564"/>
      <c r="AK520" s="564"/>
      <c r="AL520" s="564"/>
      <c r="AM520" s="564"/>
      <c r="AN520" s="564"/>
      <c r="AO520" s="564"/>
      <c r="AP520" s="564"/>
      <c r="AQ520" s="564"/>
      <c r="AR520" s="564"/>
      <c r="AS520" s="564"/>
      <c r="AT520" s="110"/>
    </row>
    <row r="521" spans="1:46" ht="19.5" customHeight="1">
      <c r="A521" s="69"/>
      <c r="B521" s="581" t="s">
        <v>605</v>
      </c>
      <c r="C521" s="581"/>
      <c r="D521" s="581"/>
      <c r="E521" s="581"/>
      <c r="F521" s="581"/>
      <c r="G521" s="581"/>
      <c r="H521" s="582" t="str">
        <f>IF(K521="","【※入力】","入力済")</f>
        <v>【※入力】</v>
      </c>
      <c r="I521" s="582"/>
      <c r="J521" s="582"/>
      <c r="K521" s="514"/>
      <c r="L521" s="515"/>
      <c r="M521" s="515"/>
      <c r="N521" s="515"/>
      <c r="O521" s="515"/>
      <c r="P521" s="515"/>
      <c r="Q521" s="515"/>
      <c r="R521" s="515"/>
      <c r="S521" s="515"/>
      <c r="T521" s="515"/>
      <c r="U521" s="515"/>
      <c r="V521" s="515"/>
      <c r="W521" s="515"/>
      <c r="X521" s="515"/>
      <c r="Y521" s="515"/>
      <c r="Z521" s="515"/>
      <c r="AA521" s="516"/>
      <c r="AB521" s="574" t="s">
        <v>607</v>
      </c>
      <c r="AC521" s="574"/>
      <c r="AD521" s="574"/>
      <c r="AE521" s="574"/>
      <c r="AF521" s="574"/>
      <c r="AG521" s="574"/>
      <c r="AH521" s="574"/>
      <c r="AI521" s="574"/>
      <c r="AJ521" s="574"/>
      <c r="AK521" s="574"/>
      <c r="AL521" s="574"/>
      <c r="AM521" s="574"/>
      <c r="AN521" s="574"/>
      <c r="AO521" s="574"/>
      <c r="AP521" s="574"/>
      <c r="AQ521" s="574"/>
      <c r="AR521" s="574"/>
      <c r="AS521" s="574"/>
      <c r="AT521" s="112"/>
    </row>
    <row r="522" spans="1:46" ht="13.5">
      <c r="A522" s="69"/>
      <c r="B522" s="69"/>
      <c r="C522" s="69"/>
      <c r="D522" s="69"/>
      <c r="E522" s="69"/>
      <c r="F522" s="69"/>
      <c r="G522" s="69"/>
      <c r="H522" s="69"/>
      <c r="I522" s="69"/>
      <c r="J522" s="69"/>
      <c r="K522" s="69"/>
      <c r="L522" s="69"/>
      <c r="M522" s="69"/>
      <c r="N522" s="69"/>
      <c r="O522" s="69"/>
      <c r="P522" s="69"/>
      <c r="Q522" s="69"/>
      <c r="R522" s="69"/>
      <c r="S522" s="69"/>
      <c r="T522" s="69"/>
      <c r="U522" s="69"/>
      <c r="V522" s="69"/>
      <c r="W522" s="69"/>
      <c r="X522" s="69"/>
      <c r="Y522" s="69"/>
      <c r="Z522" s="69"/>
      <c r="AA522" s="69"/>
      <c r="AB522" s="69"/>
      <c r="AC522" s="69"/>
      <c r="AD522" s="69"/>
      <c r="AE522" s="69"/>
      <c r="AF522" s="69"/>
      <c r="AG522" s="69"/>
      <c r="AH522" s="69"/>
      <c r="AI522" s="69"/>
      <c r="AJ522" s="69"/>
      <c r="AK522" s="69"/>
      <c r="AL522" s="69"/>
      <c r="AM522" s="69"/>
      <c r="AN522" s="69"/>
      <c r="AO522" s="69"/>
      <c r="AP522" s="69"/>
      <c r="AQ522" s="69"/>
      <c r="AR522" s="69"/>
      <c r="AS522" s="69"/>
      <c r="AT522" s="84"/>
    </row>
    <row r="523" spans="1:46" ht="14.25" customHeight="1">
      <c r="A523" s="69"/>
      <c r="B523" s="69"/>
      <c r="C523" s="600" t="s">
        <v>608</v>
      </c>
      <c r="D523" s="600"/>
      <c r="E523" s="600"/>
      <c r="F523" s="600"/>
      <c r="G523" s="600"/>
      <c r="H523" s="69"/>
      <c r="I523" s="69"/>
      <c r="J523" s="69"/>
      <c r="K523" s="578" t="s">
        <v>420</v>
      </c>
      <c r="L523" s="576"/>
      <c r="M523" s="576"/>
      <c r="N523" s="576"/>
      <c r="O523" s="576"/>
      <c r="P523" s="576"/>
      <c r="Q523" s="579"/>
      <c r="R523" s="576" t="s">
        <v>421</v>
      </c>
      <c r="S523" s="576"/>
      <c r="T523" s="576"/>
      <c r="U523" s="576"/>
      <c r="V523" s="576"/>
      <c r="W523" s="576"/>
      <c r="X523" s="577"/>
      <c r="Y523" s="80" t="s">
        <v>609</v>
      </c>
      <c r="Z523" s="77"/>
      <c r="AA523" s="77"/>
      <c r="AB523" s="77"/>
      <c r="AC523" s="77"/>
      <c r="AD523" s="77"/>
      <c r="AE523" s="77"/>
      <c r="AF523" s="77"/>
      <c r="AG523" s="69"/>
      <c r="AH523" s="69"/>
      <c r="AI523" s="69"/>
      <c r="AJ523" s="69"/>
      <c r="AK523" s="69"/>
      <c r="AL523" s="69"/>
      <c r="AM523" s="69"/>
      <c r="AN523" s="69"/>
      <c r="AO523" s="69"/>
      <c r="AP523" s="69"/>
      <c r="AQ523" s="69"/>
      <c r="AR523" s="69"/>
      <c r="AS523" s="69"/>
      <c r="AT523" s="84"/>
    </row>
    <row r="524" spans="1:46" ht="19.5" customHeight="1">
      <c r="A524" s="69"/>
      <c r="B524" s="81"/>
      <c r="C524" s="601" t="s">
        <v>356</v>
      </c>
      <c r="D524" s="601"/>
      <c r="E524" s="601"/>
      <c r="F524" s="601"/>
      <c r="G524" s="601"/>
      <c r="H524" s="479" t="str">
        <f>IF(Y524=1,"※入力",IF('入力用'!Y524=2,"入力済","-"))</f>
        <v>-</v>
      </c>
      <c r="I524" s="479"/>
      <c r="J524" s="479"/>
      <c r="K524" s="567"/>
      <c r="L524" s="568"/>
      <c r="M524" s="568"/>
      <c r="N524" s="568"/>
      <c r="O524" s="568"/>
      <c r="P524" s="568"/>
      <c r="Q524" s="568"/>
      <c r="R524" s="568"/>
      <c r="S524" s="568"/>
      <c r="T524" s="568"/>
      <c r="U524" s="568"/>
      <c r="V524" s="568"/>
      <c r="W524" s="568"/>
      <c r="X524" s="575"/>
      <c r="Y524" s="89">
        <f>COUNTA(K524:X524)</f>
        <v>0</v>
      </c>
      <c r="Z524" s="574" t="s">
        <v>610</v>
      </c>
      <c r="AA524" s="574"/>
      <c r="AB524" s="574"/>
      <c r="AC524" s="574"/>
      <c r="AD524" s="574"/>
      <c r="AE524" s="574"/>
      <c r="AF524" s="574"/>
      <c r="AG524" s="574"/>
      <c r="AH524" s="574"/>
      <c r="AI524" s="574"/>
      <c r="AJ524" s="574"/>
      <c r="AK524" s="574"/>
      <c r="AL524" s="574"/>
      <c r="AM524" s="574"/>
      <c r="AN524" s="574"/>
      <c r="AO524" s="574"/>
      <c r="AP524" s="574"/>
      <c r="AQ524" s="574"/>
      <c r="AR524" s="69"/>
      <c r="AS524" s="69"/>
      <c r="AT524" s="84"/>
    </row>
    <row r="525" spans="1:46" ht="19.5" customHeight="1">
      <c r="A525" s="69"/>
      <c r="B525" s="81"/>
      <c r="C525" s="601"/>
      <c r="D525" s="601"/>
      <c r="E525" s="601"/>
      <c r="F525" s="601"/>
      <c r="G525" s="601"/>
      <c r="H525" s="479" t="str">
        <f>IF(Y525=1,"※入力",IF('入力用'!Y525=2,"入力済","-"))</f>
        <v>-</v>
      </c>
      <c r="I525" s="479"/>
      <c r="J525" s="479"/>
      <c r="K525" s="571"/>
      <c r="L525" s="572"/>
      <c r="M525" s="572"/>
      <c r="N525" s="572"/>
      <c r="O525" s="572"/>
      <c r="P525" s="572"/>
      <c r="Q525" s="573"/>
      <c r="R525" s="583"/>
      <c r="S525" s="572"/>
      <c r="T525" s="572"/>
      <c r="U525" s="572"/>
      <c r="V525" s="572"/>
      <c r="W525" s="572"/>
      <c r="X525" s="584"/>
      <c r="Y525" s="89">
        <f>COUNTA(K525:X525)</f>
        <v>0</v>
      </c>
      <c r="Z525" s="574"/>
      <c r="AA525" s="574"/>
      <c r="AB525" s="574"/>
      <c r="AC525" s="574"/>
      <c r="AD525" s="574"/>
      <c r="AE525" s="574"/>
      <c r="AF525" s="574"/>
      <c r="AG525" s="574"/>
      <c r="AH525" s="574"/>
      <c r="AI525" s="574"/>
      <c r="AJ525" s="574"/>
      <c r="AK525" s="574"/>
      <c r="AL525" s="574"/>
      <c r="AM525" s="574"/>
      <c r="AN525" s="574"/>
      <c r="AO525" s="574"/>
      <c r="AP525" s="574"/>
      <c r="AQ525" s="574"/>
      <c r="AR525" s="69"/>
      <c r="AS525" s="69"/>
      <c r="AT525" s="84"/>
    </row>
    <row r="526" spans="1:46" ht="19.5" customHeight="1">
      <c r="A526" s="69"/>
      <c r="B526" s="81"/>
      <c r="C526" s="599" t="s">
        <v>357</v>
      </c>
      <c r="D526" s="599"/>
      <c r="E526" s="599"/>
      <c r="F526" s="599"/>
      <c r="G526" s="599"/>
      <c r="H526" s="479" t="str">
        <f>IF(Y526=1,"※入力",IF('入力用'!Y526=2,"入力済","-"))</f>
        <v>-</v>
      </c>
      <c r="I526" s="479"/>
      <c r="J526" s="479"/>
      <c r="K526" s="571"/>
      <c r="L526" s="572"/>
      <c r="M526" s="572"/>
      <c r="N526" s="572"/>
      <c r="O526" s="572"/>
      <c r="P526" s="572"/>
      <c r="Q526" s="573"/>
      <c r="R526" s="583"/>
      <c r="S526" s="572"/>
      <c r="T526" s="572"/>
      <c r="U526" s="572"/>
      <c r="V526" s="572"/>
      <c r="W526" s="572"/>
      <c r="X526" s="584"/>
      <c r="Y526" s="89">
        <f>COUNTA(K526:X526)</f>
        <v>0</v>
      </c>
      <c r="Z526" s="574"/>
      <c r="AA526" s="574"/>
      <c r="AB526" s="574"/>
      <c r="AC526" s="574"/>
      <c r="AD526" s="574"/>
      <c r="AE526" s="574"/>
      <c r="AF526" s="574"/>
      <c r="AG526" s="574"/>
      <c r="AH526" s="574"/>
      <c r="AI526" s="574"/>
      <c r="AJ526" s="574"/>
      <c r="AK526" s="574"/>
      <c r="AL526" s="574"/>
      <c r="AM526" s="574"/>
      <c r="AN526" s="574"/>
      <c r="AO526" s="574"/>
      <c r="AP526" s="574"/>
      <c r="AQ526" s="574"/>
      <c r="AR526" s="69"/>
      <c r="AS526" s="69"/>
      <c r="AT526" s="84"/>
    </row>
    <row r="527" spans="1:46" ht="19.5" customHeight="1">
      <c r="A527" s="69"/>
      <c r="B527" s="81"/>
      <c r="C527" s="599"/>
      <c r="D527" s="599"/>
      <c r="E527" s="599"/>
      <c r="F527" s="599"/>
      <c r="G527" s="599"/>
      <c r="H527" s="479" t="str">
        <f>IF(Y527=1,"※入力",IF('入力用'!Y527=2,"入力済","-"))</f>
        <v>-</v>
      </c>
      <c r="I527" s="479"/>
      <c r="J527" s="479"/>
      <c r="K527" s="569"/>
      <c r="L527" s="570"/>
      <c r="M527" s="570"/>
      <c r="N527" s="570"/>
      <c r="O527" s="570"/>
      <c r="P527" s="570"/>
      <c r="Q527" s="570"/>
      <c r="R527" s="570"/>
      <c r="S527" s="570"/>
      <c r="T527" s="570"/>
      <c r="U527" s="570"/>
      <c r="V527" s="570"/>
      <c r="W527" s="570"/>
      <c r="X527" s="585"/>
      <c r="Y527" s="89">
        <f>COUNTA(K527:X527)</f>
        <v>0</v>
      </c>
      <c r="Z527" s="574"/>
      <c r="AA527" s="574"/>
      <c r="AB527" s="574"/>
      <c r="AC527" s="574"/>
      <c r="AD527" s="574"/>
      <c r="AE527" s="574"/>
      <c r="AF527" s="574"/>
      <c r="AG527" s="574"/>
      <c r="AH527" s="574"/>
      <c r="AI527" s="574"/>
      <c r="AJ527" s="574"/>
      <c r="AK527" s="574"/>
      <c r="AL527" s="574"/>
      <c r="AM527" s="574"/>
      <c r="AN527" s="574"/>
      <c r="AO527" s="574"/>
      <c r="AP527" s="574"/>
      <c r="AQ527" s="574"/>
      <c r="AR527" s="69"/>
      <c r="AS527" s="69"/>
      <c r="AT527" s="84"/>
    </row>
    <row r="528" spans="1:46" ht="19.5" customHeight="1">
      <c r="A528" s="69"/>
      <c r="B528" s="81"/>
      <c r="C528" s="599"/>
      <c r="D528" s="599"/>
      <c r="E528" s="599"/>
      <c r="F528" s="599"/>
      <c r="G528" s="599"/>
      <c r="H528" s="479" t="str">
        <f>IF(Y528=1,"※入力",IF('入力用'!Y528=2,"入力済","-"))</f>
        <v>-</v>
      </c>
      <c r="I528" s="479"/>
      <c r="J528" s="479"/>
      <c r="K528" s="586"/>
      <c r="L528" s="587"/>
      <c r="M528" s="587"/>
      <c r="N528" s="587"/>
      <c r="O528" s="587"/>
      <c r="P528" s="587"/>
      <c r="Q528" s="587"/>
      <c r="R528" s="587"/>
      <c r="S528" s="587"/>
      <c r="T528" s="587"/>
      <c r="U528" s="587"/>
      <c r="V528" s="587"/>
      <c r="W528" s="587"/>
      <c r="X528" s="588"/>
      <c r="Y528" s="89">
        <f>COUNTA(K528:X528)</f>
        <v>0</v>
      </c>
      <c r="Z528" s="574"/>
      <c r="AA528" s="574"/>
      <c r="AB528" s="574"/>
      <c r="AC528" s="574"/>
      <c r="AD528" s="574"/>
      <c r="AE528" s="574"/>
      <c r="AF528" s="574"/>
      <c r="AG528" s="574"/>
      <c r="AH528" s="574"/>
      <c r="AI528" s="574"/>
      <c r="AJ528" s="574"/>
      <c r="AK528" s="574"/>
      <c r="AL528" s="574"/>
      <c r="AM528" s="574"/>
      <c r="AN528" s="574"/>
      <c r="AO528" s="574"/>
      <c r="AP528" s="574"/>
      <c r="AQ528" s="574"/>
      <c r="AR528" s="69"/>
      <c r="AS528" s="69"/>
      <c r="AT528" s="84"/>
    </row>
    <row r="529" spans="1:46" ht="13.5">
      <c r="A529" s="69" t="s">
        <v>1481</v>
      </c>
      <c r="B529" s="81"/>
      <c r="C529" s="81"/>
      <c r="D529" s="81"/>
      <c r="E529" s="81"/>
      <c r="F529" s="81"/>
      <c r="G529" s="81"/>
      <c r="H529" s="69"/>
      <c r="I529" s="69"/>
      <c r="J529" s="69"/>
      <c r="K529" s="69"/>
      <c r="L529" s="69"/>
      <c r="M529" s="69"/>
      <c r="N529" s="69"/>
      <c r="O529" s="69"/>
      <c r="P529" s="69"/>
      <c r="Q529" s="69"/>
      <c r="R529" s="69"/>
      <c r="S529" s="69"/>
      <c r="T529" s="69"/>
      <c r="U529" s="69"/>
      <c r="V529" s="69"/>
      <c r="W529" s="69"/>
      <c r="X529" s="69"/>
      <c r="Y529" s="69"/>
      <c r="Z529" s="69"/>
      <c r="AA529" s="69"/>
      <c r="AB529" s="69"/>
      <c r="AC529" s="69"/>
      <c r="AD529" s="69"/>
      <c r="AE529" s="69"/>
      <c r="AF529" s="69"/>
      <c r="AG529" s="69"/>
      <c r="AH529" s="69"/>
      <c r="AI529" s="69"/>
      <c r="AJ529" s="69"/>
      <c r="AK529" s="69"/>
      <c r="AL529" s="69"/>
      <c r="AM529" s="69"/>
      <c r="AN529" s="69"/>
      <c r="AO529" s="69"/>
      <c r="AP529" s="69"/>
      <c r="AQ529" s="69"/>
      <c r="AR529" s="69"/>
      <c r="AS529" s="69"/>
      <c r="AT529" s="84"/>
    </row>
    <row r="530" spans="1:47" ht="19.5" customHeight="1">
      <c r="A530" s="468"/>
      <c r="B530" s="468"/>
      <c r="C530" s="469" t="s">
        <v>1697</v>
      </c>
      <c r="D530" s="468"/>
      <c r="E530" s="468"/>
      <c r="F530" s="468"/>
      <c r="G530" s="468"/>
      <c r="H530" s="468"/>
      <c r="I530" s="468"/>
      <c r="J530" s="468"/>
      <c r="K530" s="468"/>
      <c r="L530" s="468"/>
      <c r="M530" s="468"/>
      <c r="N530" s="468"/>
      <c r="O530" s="468"/>
      <c r="P530" s="468"/>
      <c r="Q530" s="468"/>
      <c r="R530" s="468"/>
      <c r="S530" s="468"/>
      <c r="T530" s="468"/>
      <c r="U530" s="468"/>
      <c r="V530" s="468"/>
      <c r="W530" s="468"/>
      <c r="X530" s="468"/>
      <c r="Y530" s="468"/>
      <c r="Z530" s="468"/>
      <c r="AA530" s="468"/>
      <c r="AB530" s="468"/>
      <c r="AC530" s="468"/>
      <c r="AD530" s="468"/>
      <c r="AE530" s="468"/>
      <c r="AF530" s="468"/>
      <c r="AG530" s="468"/>
      <c r="AH530" s="468"/>
      <c r="AI530" s="468"/>
      <c r="AJ530" s="468"/>
      <c r="AK530" s="468"/>
      <c r="AL530" s="468"/>
      <c r="AM530" s="468"/>
      <c r="AN530" s="468"/>
      <c r="AO530" s="468"/>
      <c r="AP530" s="468"/>
      <c r="AQ530" s="468"/>
      <c r="AR530" s="468"/>
      <c r="AS530" s="468"/>
      <c r="AT530" s="470"/>
      <c r="AU530" s="470"/>
    </row>
    <row r="531" spans="1:47" ht="13.5" customHeight="1">
      <c r="A531" s="468"/>
      <c r="B531" s="468"/>
      <c r="C531" s="589"/>
      <c r="D531" s="590"/>
      <c r="E531" s="590"/>
      <c r="F531" s="590"/>
      <c r="G531" s="590"/>
      <c r="H531" s="590"/>
      <c r="I531" s="590"/>
      <c r="J531" s="590"/>
      <c r="K531" s="590"/>
      <c r="L531" s="590"/>
      <c r="M531" s="590"/>
      <c r="N531" s="590"/>
      <c r="O531" s="590"/>
      <c r="P531" s="590"/>
      <c r="Q531" s="590"/>
      <c r="R531" s="590"/>
      <c r="S531" s="590"/>
      <c r="T531" s="590"/>
      <c r="U531" s="590"/>
      <c r="V531" s="590"/>
      <c r="W531" s="590"/>
      <c r="X531" s="590"/>
      <c r="Y531" s="590"/>
      <c r="Z531" s="590"/>
      <c r="AA531" s="590"/>
      <c r="AB531" s="590"/>
      <c r="AC531" s="590"/>
      <c r="AD531" s="590"/>
      <c r="AE531" s="590"/>
      <c r="AF531" s="590"/>
      <c r="AG531" s="590"/>
      <c r="AH531" s="590"/>
      <c r="AI531" s="590"/>
      <c r="AJ531" s="590"/>
      <c r="AK531" s="590"/>
      <c r="AL531" s="590"/>
      <c r="AM531" s="590"/>
      <c r="AN531" s="590"/>
      <c r="AO531" s="590"/>
      <c r="AP531" s="590"/>
      <c r="AQ531" s="590"/>
      <c r="AR531" s="591"/>
      <c r="AS531" s="468"/>
      <c r="AT531" s="470"/>
      <c r="AU531" s="470"/>
    </row>
    <row r="532" spans="1:47" ht="13.5" customHeight="1">
      <c r="A532" s="468"/>
      <c r="B532" s="468"/>
      <c r="C532" s="592"/>
      <c r="D532" s="593"/>
      <c r="E532" s="593"/>
      <c r="F532" s="593"/>
      <c r="G532" s="593"/>
      <c r="H532" s="593"/>
      <c r="I532" s="593"/>
      <c r="J532" s="593"/>
      <c r="K532" s="593"/>
      <c r="L532" s="593"/>
      <c r="M532" s="593"/>
      <c r="N532" s="593"/>
      <c r="O532" s="593"/>
      <c r="P532" s="593"/>
      <c r="Q532" s="593"/>
      <c r="R532" s="593"/>
      <c r="S532" s="593"/>
      <c r="T532" s="593"/>
      <c r="U532" s="593"/>
      <c r="V532" s="593"/>
      <c r="W532" s="593"/>
      <c r="X532" s="593"/>
      <c r="Y532" s="593"/>
      <c r="Z532" s="593"/>
      <c r="AA532" s="593"/>
      <c r="AB532" s="593"/>
      <c r="AC532" s="593"/>
      <c r="AD532" s="593"/>
      <c r="AE532" s="593"/>
      <c r="AF532" s="593"/>
      <c r="AG532" s="593"/>
      <c r="AH532" s="593"/>
      <c r="AI532" s="593"/>
      <c r="AJ532" s="593"/>
      <c r="AK532" s="593"/>
      <c r="AL532" s="593"/>
      <c r="AM532" s="593"/>
      <c r="AN532" s="593"/>
      <c r="AO532" s="593"/>
      <c r="AP532" s="593"/>
      <c r="AQ532" s="593"/>
      <c r="AR532" s="594"/>
      <c r="AS532" s="468"/>
      <c r="AT532" s="470"/>
      <c r="AU532" s="470"/>
    </row>
    <row r="533" spans="1:47" ht="13.5" customHeight="1">
      <c r="A533" s="468"/>
      <c r="B533" s="468"/>
      <c r="C533" s="592"/>
      <c r="D533" s="593"/>
      <c r="E533" s="593"/>
      <c r="F533" s="593"/>
      <c r="G533" s="593"/>
      <c r="H533" s="593"/>
      <c r="I533" s="593"/>
      <c r="J533" s="593"/>
      <c r="K533" s="593"/>
      <c r="L533" s="593"/>
      <c r="M533" s="593"/>
      <c r="N533" s="593"/>
      <c r="O533" s="593"/>
      <c r="P533" s="593"/>
      <c r="Q533" s="593"/>
      <c r="R533" s="593"/>
      <c r="S533" s="593"/>
      <c r="T533" s="593"/>
      <c r="U533" s="593"/>
      <c r="V533" s="593"/>
      <c r="W533" s="593"/>
      <c r="X533" s="593"/>
      <c r="Y533" s="593"/>
      <c r="Z533" s="593"/>
      <c r="AA533" s="593"/>
      <c r="AB533" s="593"/>
      <c r="AC533" s="593"/>
      <c r="AD533" s="593"/>
      <c r="AE533" s="593"/>
      <c r="AF533" s="593"/>
      <c r="AG533" s="593"/>
      <c r="AH533" s="593"/>
      <c r="AI533" s="593"/>
      <c r="AJ533" s="593"/>
      <c r="AK533" s="593"/>
      <c r="AL533" s="593"/>
      <c r="AM533" s="593"/>
      <c r="AN533" s="593"/>
      <c r="AO533" s="593"/>
      <c r="AP533" s="593"/>
      <c r="AQ533" s="593"/>
      <c r="AR533" s="594"/>
      <c r="AS533" s="468"/>
      <c r="AT533" s="470"/>
      <c r="AU533" s="470"/>
    </row>
    <row r="534" spans="1:47" ht="13.5" customHeight="1">
      <c r="A534" s="468"/>
      <c r="B534" s="468"/>
      <c r="C534" s="592"/>
      <c r="D534" s="593"/>
      <c r="E534" s="593"/>
      <c r="F534" s="593"/>
      <c r="G534" s="593"/>
      <c r="H534" s="593"/>
      <c r="I534" s="593"/>
      <c r="J534" s="593"/>
      <c r="K534" s="593"/>
      <c r="L534" s="593"/>
      <c r="M534" s="593"/>
      <c r="N534" s="593"/>
      <c r="O534" s="593"/>
      <c r="P534" s="593"/>
      <c r="Q534" s="593"/>
      <c r="R534" s="593"/>
      <c r="S534" s="593"/>
      <c r="T534" s="593"/>
      <c r="U534" s="593"/>
      <c r="V534" s="593"/>
      <c r="W534" s="593"/>
      <c r="X534" s="593"/>
      <c r="Y534" s="593"/>
      <c r="Z534" s="593"/>
      <c r="AA534" s="593"/>
      <c r="AB534" s="593"/>
      <c r="AC534" s="593"/>
      <c r="AD534" s="593"/>
      <c r="AE534" s="593"/>
      <c r="AF534" s="593"/>
      <c r="AG534" s="593"/>
      <c r="AH534" s="593"/>
      <c r="AI534" s="593"/>
      <c r="AJ534" s="593"/>
      <c r="AK534" s="593"/>
      <c r="AL534" s="593"/>
      <c r="AM534" s="593"/>
      <c r="AN534" s="593"/>
      <c r="AO534" s="593"/>
      <c r="AP534" s="593"/>
      <c r="AQ534" s="593"/>
      <c r="AR534" s="594"/>
      <c r="AS534" s="468"/>
      <c r="AT534" s="470"/>
      <c r="AU534" s="470"/>
    </row>
    <row r="535" spans="1:47" ht="13.5" customHeight="1">
      <c r="A535" s="468"/>
      <c r="B535" s="468"/>
      <c r="C535" s="592"/>
      <c r="D535" s="593"/>
      <c r="E535" s="593"/>
      <c r="F535" s="593"/>
      <c r="G535" s="593"/>
      <c r="H535" s="593"/>
      <c r="I535" s="593"/>
      <c r="J535" s="593"/>
      <c r="K535" s="593"/>
      <c r="L535" s="593"/>
      <c r="M535" s="593"/>
      <c r="N535" s="593"/>
      <c r="O535" s="593"/>
      <c r="P535" s="593"/>
      <c r="Q535" s="593"/>
      <c r="R535" s="593"/>
      <c r="S535" s="593"/>
      <c r="T535" s="593"/>
      <c r="U535" s="593"/>
      <c r="V535" s="593"/>
      <c r="W535" s="593"/>
      <c r="X535" s="593"/>
      <c r="Y535" s="593"/>
      <c r="Z535" s="593"/>
      <c r="AA535" s="593"/>
      <c r="AB535" s="593"/>
      <c r="AC535" s="593"/>
      <c r="AD535" s="593"/>
      <c r="AE535" s="593"/>
      <c r="AF535" s="593"/>
      <c r="AG535" s="593"/>
      <c r="AH535" s="593"/>
      <c r="AI535" s="593"/>
      <c r="AJ535" s="593"/>
      <c r="AK535" s="593"/>
      <c r="AL535" s="593"/>
      <c r="AM535" s="593"/>
      <c r="AN535" s="593"/>
      <c r="AO535" s="593"/>
      <c r="AP535" s="593"/>
      <c r="AQ535" s="593"/>
      <c r="AR535" s="594"/>
      <c r="AS535" s="468"/>
      <c r="AT535" s="470"/>
      <c r="AU535" s="470"/>
    </row>
    <row r="536" spans="1:47" ht="13.5" customHeight="1">
      <c r="A536" s="468"/>
      <c r="B536" s="468"/>
      <c r="C536" s="592"/>
      <c r="D536" s="593"/>
      <c r="E536" s="593"/>
      <c r="F536" s="593"/>
      <c r="G536" s="593"/>
      <c r="H536" s="593"/>
      <c r="I536" s="593"/>
      <c r="J536" s="593"/>
      <c r="K536" s="593"/>
      <c r="L536" s="593"/>
      <c r="M536" s="593"/>
      <c r="N536" s="593"/>
      <c r="O536" s="593"/>
      <c r="P536" s="593"/>
      <c r="Q536" s="593"/>
      <c r="R536" s="593"/>
      <c r="S536" s="593"/>
      <c r="T536" s="593"/>
      <c r="U536" s="593"/>
      <c r="V536" s="593"/>
      <c r="W536" s="593"/>
      <c r="X536" s="593"/>
      <c r="Y536" s="593"/>
      <c r="Z536" s="593"/>
      <c r="AA536" s="593"/>
      <c r="AB536" s="593"/>
      <c r="AC536" s="593"/>
      <c r="AD536" s="593"/>
      <c r="AE536" s="593"/>
      <c r="AF536" s="593"/>
      <c r="AG536" s="593"/>
      <c r="AH536" s="593"/>
      <c r="AI536" s="593"/>
      <c r="AJ536" s="593"/>
      <c r="AK536" s="593"/>
      <c r="AL536" s="593"/>
      <c r="AM536" s="593"/>
      <c r="AN536" s="593"/>
      <c r="AO536" s="593"/>
      <c r="AP536" s="593"/>
      <c r="AQ536" s="593"/>
      <c r="AR536" s="594"/>
      <c r="AS536" s="468"/>
      <c r="AT536" s="470"/>
      <c r="AU536" s="470"/>
    </row>
    <row r="537" spans="1:47" ht="13.5" customHeight="1">
      <c r="A537" s="468"/>
      <c r="B537" s="468"/>
      <c r="C537" s="592"/>
      <c r="D537" s="593"/>
      <c r="E537" s="593"/>
      <c r="F537" s="593"/>
      <c r="G537" s="593"/>
      <c r="H537" s="593"/>
      <c r="I537" s="593"/>
      <c r="J537" s="593"/>
      <c r="K537" s="593"/>
      <c r="L537" s="593"/>
      <c r="M537" s="593"/>
      <c r="N537" s="593"/>
      <c r="O537" s="593"/>
      <c r="P537" s="593"/>
      <c r="Q537" s="593"/>
      <c r="R537" s="593"/>
      <c r="S537" s="593"/>
      <c r="T537" s="593"/>
      <c r="U537" s="593"/>
      <c r="V537" s="593"/>
      <c r="W537" s="593"/>
      <c r="X537" s="593"/>
      <c r="Y537" s="593"/>
      <c r="Z537" s="593"/>
      <c r="AA537" s="593"/>
      <c r="AB537" s="593"/>
      <c r="AC537" s="593"/>
      <c r="AD537" s="593"/>
      <c r="AE537" s="593"/>
      <c r="AF537" s="593"/>
      <c r="AG537" s="593"/>
      <c r="AH537" s="593"/>
      <c r="AI537" s="593"/>
      <c r="AJ537" s="593"/>
      <c r="AK537" s="593"/>
      <c r="AL537" s="593"/>
      <c r="AM537" s="593"/>
      <c r="AN537" s="593"/>
      <c r="AO537" s="593"/>
      <c r="AP537" s="593"/>
      <c r="AQ537" s="593"/>
      <c r="AR537" s="594"/>
      <c r="AS537" s="468"/>
      <c r="AT537" s="84"/>
      <c r="AU537" s="84"/>
    </row>
    <row r="538" spans="1:47" ht="13.5" customHeight="1">
      <c r="A538" s="468"/>
      <c r="B538" s="468"/>
      <c r="C538" s="595"/>
      <c r="D538" s="596"/>
      <c r="E538" s="596"/>
      <c r="F538" s="596"/>
      <c r="G538" s="596"/>
      <c r="H538" s="596"/>
      <c r="I538" s="596"/>
      <c r="J538" s="596"/>
      <c r="K538" s="596"/>
      <c r="L538" s="596"/>
      <c r="M538" s="596"/>
      <c r="N538" s="596"/>
      <c r="O538" s="596"/>
      <c r="P538" s="596"/>
      <c r="Q538" s="596"/>
      <c r="R538" s="596"/>
      <c r="S538" s="596"/>
      <c r="T538" s="596"/>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7"/>
      <c r="AS538" s="468"/>
      <c r="AU538" s="51"/>
    </row>
    <row r="539" spans="1:46" ht="19.5" customHeight="1">
      <c r="A539" s="69"/>
      <c r="B539" s="69"/>
      <c r="C539" s="69"/>
      <c r="D539" s="69"/>
      <c r="E539" s="69"/>
      <c r="F539" s="69"/>
      <c r="G539" s="69"/>
      <c r="H539" s="69"/>
      <c r="I539" s="69"/>
      <c r="J539" s="69"/>
      <c r="K539" s="69"/>
      <c r="L539" s="69"/>
      <c r="M539" s="69"/>
      <c r="N539" s="69"/>
      <c r="O539" s="69"/>
      <c r="P539" s="69"/>
      <c r="Q539" s="69"/>
      <c r="R539" s="69"/>
      <c r="S539" s="69"/>
      <c r="T539" s="69"/>
      <c r="U539" s="69"/>
      <c r="V539" s="69"/>
      <c r="W539" s="69"/>
      <c r="X539" s="69"/>
      <c r="Y539" s="69"/>
      <c r="Z539" s="69"/>
      <c r="AA539" s="69"/>
      <c r="AB539" s="69"/>
      <c r="AC539" s="69"/>
      <c r="AD539" s="69"/>
      <c r="AE539" s="69"/>
      <c r="AF539" s="69"/>
      <c r="AG539" s="69"/>
      <c r="AH539" s="69"/>
      <c r="AI539" s="69"/>
      <c r="AJ539" s="69"/>
      <c r="AK539" s="69"/>
      <c r="AL539" s="69"/>
      <c r="AM539" s="69"/>
      <c r="AN539" s="69"/>
      <c r="AO539" s="69"/>
      <c r="AP539" s="69"/>
      <c r="AQ539" s="69"/>
      <c r="AR539" s="69"/>
      <c r="AS539" s="69"/>
      <c r="AT539" s="84"/>
    </row>
    <row r="540" spans="1:45" ht="13.5" customHeight="1" thickBot="1">
      <c r="A540" s="9"/>
      <c r="B540" s="9"/>
      <c r="C540" s="90" t="s">
        <v>611</v>
      </c>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row>
    <row r="541" spans="1:45" ht="13.5" customHeight="1" thickBot="1" thickTop="1">
      <c r="A541" s="9"/>
      <c r="B541" s="9"/>
      <c r="C541" s="598" t="s">
        <v>612</v>
      </c>
      <c r="D541" s="598"/>
      <c r="E541" s="598"/>
      <c r="F541" s="598"/>
      <c r="G541" s="598"/>
      <c r="H541" s="92" t="s">
        <v>613</v>
      </c>
      <c r="I541" s="9"/>
      <c r="J541" s="9"/>
      <c r="K541" s="9"/>
      <c r="L541" s="9"/>
      <c r="M541" s="9"/>
      <c r="N541" s="9"/>
      <c r="O541" s="503" t="s">
        <v>379</v>
      </c>
      <c r="P541" s="504"/>
      <c r="Q541" s="504"/>
      <c r="R541" s="504"/>
      <c r="S541" s="504"/>
      <c r="T541" s="504"/>
      <c r="U541" s="504"/>
      <c r="V541" s="504"/>
      <c r="W541" s="505"/>
      <c r="X541" s="91" t="str">
        <f>IF(O541="※リストから選択して下さい","【※選択】","【入力済】")</f>
        <v>【※選択】</v>
      </c>
      <c r="Y541" s="91"/>
      <c r="Z541" s="9"/>
      <c r="AA541" s="160" t="s">
        <v>614</v>
      </c>
      <c r="AB541" s="9"/>
      <c r="AC541" s="9"/>
      <c r="AD541" s="9"/>
      <c r="AE541" s="9"/>
      <c r="AF541" s="9"/>
      <c r="AG541" s="9"/>
      <c r="AH541" s="9"/>
      <c r="AI541" s="9"/>
      <c r="AJ541" s="9"/>
      <c r="AK541" s="9"/>
      <c r="AL541" s="9"/>
      <c r="AM541" s="9"/>
      <c r="AN541" s="9"/>
      <c r="AO541" s="9"/>
      <c r="AP541" s="9"/>
      <c r="AQ541" s="9"/>
      <c r="AR541" s="9"/>
      <c r="AS541" s="9"/>
    </row>
    <row r="542" spans="1:45" ht="13.5" customHeight="1" thickTop="1">
      <c r="A542" s="9"/>
      <c r="B542" s="9"/>
      <c r="C542" s="9"/>
      <c r="D542" s="9"/>
      <c r="E542" s="9"/>
      <c r="F542" s="9"/>
      <c r="G542" s="9"/>
      <c r="H542" s="93" t="s">
        <v>163</v>
      </c>
      <c r="I542" s="9"/>
      <c r="J542" s="9"/>
      <c r="K542" s="9"/>
      <c r="L542" s="9"/>
      <c r="M542" s="9"/>
      <c r="N542" s="9"/>
      <c r="O542" s="9"/>
      <c r="P542" s="9"/>
      <c r="Q542" s="9"/>
      <c r="R542" s="9"/>
      <c r="S542" s="9"/>
      <c r="T542" s="9"/>
      <c r="U542" s="9"/>
      <c r="V542" s="9"/>
      <c r="W542" s="9"/>
      <c r="X542" s="9"/>
      <c r="Y542" s="9"/>
      <c r="Z542" s="9"/>
      <c r="AA542" s="161" t="s">
        <v>615</v>
      </c>
      <c r="AB542" s="9"/>
      <c r="AC542" s="9"/>
      <c r="AD542" s="9"/>
      <c r="AE542" s="9"/>
      <c r="AF542" s="9"/>
      <c r="AG542" s="9"/>
      <c r="AH542" s="9"/>
      <c r="AI542" s="9"/>
      <c r="AJ542" s="9"/>
      <c r="AK542" s="9"/>
      <c r="AL542" s="9"/>
      <c r="AM542" s="9"/>
      <c r="AN542" s="9"/>
      <c r="AO542" s="9"/>
      <c r="AP542" s="9"/>
      <c r="AQ542" s="9"/>
      <c r="AR542" s="9"/>
      <c r="AS542" s="9"/>
    </row>
    <row r="543" spans="1:45" ht="13.5" customHeight="1">
      <c r="A543" s="9"/>
      <c r="B543" s="9"/>
      <c r="C543" s="9"/>
      <c r="D543" s="9"/>
      <c r="E543" s="9"/>
      <c r="F543" s="9"/>
      <c r="G543" s="9"/>
      <c r="H543" s="416" t="s">
        <v>159</v>
      </c>
      <c r="I543" s="9"/>
      <c r="J543" s="9"/>
      <c r="K543" s="9"/>
      <c r="L543" s="9"/>
      <c r="M543" s="9"/>
      <c r="N543" s="9"/>
      <c r="O543" s="9"/>
      <c r="P543" s="9"/>
      <c r="Q543" s="9"/>
      <c r="R543" s="9"/>
      <c r="S543" s="9"/>
      <c r="T543" s="9"/>
      <c r="U543" s="9"/>
      <c r="V543" s="9"/>
      <c r="W543" s="9"/>
      <c r="X543" s="9"/>
      <c r="Y543" s="9"/>
      <c r="Z543" s="9"/>
      <c r="AA543" s="160" t="s">
        <v>616</v>
      </c>
      <c r="AB543" s="9"/>
      <c r="AC543" s="9"/>
      <c r="AD543" s="9"/>
      <c r="AE543" s="9"/>
      <c r="AF543" s="9"/>
      <c r="AG543" s="9"/>
      <c r="AH543" s="9"/>
      <c r="AI543" s="9"/>
      <c r="AJ543" s="9"/>
      <c r="AK543" s="9"/>
      <c r="AL543" s="9"/>
      <c r="AM543" s="9"/>
      <c r="AN543" s="9"/>
      <c r="AO543" s="9"/>
      <c r="AP543" s="9"/>
      <c r="AQ543" s="9"/>
      <c r="AR543" s="9"/>
      <c r="AS543" s="9"/>
    </row>
    <row r="544" spans="1:45" ht="13.5" customHeight="1">
      <c r="A544" s="9"/>
      <c r="B544" s="9"/>
      <c r="C544" s="9"/>
      <c r="D544" s="9"/>
      <c r="E544" s="9"/>
      <c r="F544" s="9"/>
      <c r="G544" s="9"/>
      <c r="H544" s="94"/>
      <c r="I544" s="9"/>
      <c r="J544" s="9"/>
      <c r="K544" s="9"/>
      <c r="L544" s="9"/>
      <c r="M544" s="9"/>
      <c r="N544" s="9"/>
      <c r="O544" s="9"/>
      <c r="P544" s="9"/>
      <c r="Q544" s="9"/>
      <c r="R544" s="9"/>
      <c r="S544" s="9"/>
      <c r="T544" s="9"/>
      <c r="U544" s="9"/>
      <c r="V544" s="9"/>
      <c r="W544" s="9"/>
      <c r="X544" s="9"/>
      <c r="Y544" s="9"/>
      <c r="Z544" s="9"/>
      <c r="AA544" s="161" t="s">
        <v>617</v>
      </c>
      <c r="AB544" s="9"/>
      <c r="AC544" s="9"/>
      <c r="AD544" s="9"/>
      <c r="AE544" s="9"/>
      <c r="AF544" s="9"/>
      <c r="AG544" s="9"/>
      <c r="AH544" s="9"/>
      <c r="AI544" s="9"/>
      <c r="AJ544" s="9"/>
      <c r="AK544" s="9"/>
      <c r="AL544" s="9"/>
      <c r="AM544" s="9"/>
      <c r="AN544" s="9"/>
      <c r="AO544" s="9"/>
      <c r="AP544" s="9"/>
      <c r="AQ544" s="9"/>
      <c r="AR544" s="9"/>
      <c r="AS544" s="9"/>
    </row>
    <row r="545" spans="1:45" ht="13.5" customHeight="1">
      <c r="A545" s="9"/>
      <c r="B545" s="9"/>
      <c r="C545" s="9"/>
      <c r="D545" s="9"/>
      <c r="E545" s="9"/>
      <c r="F545" s="9"/>
      <c r="G545" s="9"/>
      <c r="H545" s="93" t="s">
        <v>618</v>
      </c>
      <c r="I545" s="9"/>
      <c r="J545" s="9"/>
      <c r="K545" s="9"/>
      <c r="L545" s="9"/>
      <c r="M545" s="9"/>
      <c r="N545" s="9"/>
      <c r="O545" s="9"/>
      <c r="P545" s="9"/>
      <c r="Q545" s="9"/>
      <c r="R545" s="9"/>
      <c r="S545" s="9"/>
      <c r="T545" s="9"/>
      <c r="U545" s="9"/>
      <c r="V545" s="9"/>
      <c r="W545" s="9"/>
      <c r="X545" s="9"/>
      <c r="Y545" s="9"/>
      <c r="Z545" s="9"/>
      <c r="AA545" s="160" t="s">
        <v>619</v>
      </c>
      <c r="AB545" s="9"/>
      <c r="AC545" s="9"/>
      <c r="AD545" s="9"/>
      <c r="AE545" s="9"/>
      <c r="AF545" s="9"/>
      <c r="AG545" s="9"/>
      <c r="AH545" s="9"/>
      <c r="AI545" s="9"/>
      <c r="AJ545" s="9"/>
      <c r="AK545" s="9"/>
      <c r="AL545" s="9"/>
      <c r="AM545" s="9"/>
      <c r="AN545" s="9"/>
      <c r="AO545" s="9"/>
      <c r="AP545" s="9"/>
      <c r="AQ545" s="9"/>
      <c r="AR545" s="9"/>
      <c r="AS545" s="9"/>
    </row>
    <row r="546" spans="1:45" ht="13.5" customHeight="1">
      <c r="A546" s="9"/>
      <c r="B546" s="9"/>
      <c r="C546" s="9"/>
      <c r="D546" s="9"/>
      <c r="E546" s="9"/>
      <c r="F546" s="9"/>
      <c r="G546" s="9"/>
      <c r="H546" s="95" t="s">
        <v>160</v>
      </c>
      <c r="I546" s="9"/>
      <c r="J546" s="9"/>
      <c r="K546" s="9"/>
      <c r="L546" s="9"/>
      <c r="M546" s="9"/>
      <c r="N546" s="9"/>
      <c r="O546" s="9"/>
      <c r="P546" s="9"/>
      <c r="Q546" s="9"/>
      <c r="R546" s="9"/>
      <c r="S546" s="9"/>
      <c r="T546" s="9"/>
      <c r="U546" s="9"/>
      <c r="V546" s="9"/>
      <c r="W546" s="9"/>
      <c r="X546" s="9"/>
      <c r="Y546" s="9"/>
      <c r="Z546" s="9"/>
      <c r="AA546" s="160" t="s">
        <v>164</v>
      </c>
      <c r="AB546" s="9"/>
      <c r="AC546" s="9"/>
      <c r="AD546" s="9"/>
      <c r="AE546" s="9"/>
      <c r="AF546" s="9"/>
      <c r="AG546" s="9"/>
      <c r="AH546" s="9"/>
      <c r="AI546" s="9"/>
      <c r="AJ546" s="9"/>
      <c r="AK546" s="9"/>
      <c r="AL546" s="9"/>
      <c r="AM546" s="9"/>
      <c r="AN546" s="9"/>
      <c r="AO546" s="9"/>
      <c r="AP546" s="9"/>
      <c r="AQ546" s="9"/>
      <c r="AR546" s="9"/>
      <c r="AS546" s="9"/>
    </row>
    <row r="547" spans="1:45" ht="13.5">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row>
    <row r="548" spans="1:47" ht="240" customHeight="1">
      <c r="A548" s="499" t="s">
        <v>158</v>
      </c>
      <c r="B548" s="500"/>
      <c r="C548" s="500"/>
      <c r="D548" s="500"/>
      <c r="E548" s="500"/>
      <c r="F548" s="500"/>
      <c r="G548" s="500"/>
      <c r="H548" s="500"/>
      <c r="I548" s="500"/>
      <c r="J548" s="500"/>
      <c r="K548" s="500"/>
      <c r="L548" s="500"/>
      <c r="M548" s="500"/>
      <c r="N548" s="500"/>
      <c r="O548" s="500"/>
      <c r="P548" s="500"/>
      <c r="Q548" s="500"/>
      <c r="R548" s="500"/>
      <c r="S548" s="500"/>
      <c r="T548" s="500"/>
      <c r="U548" s="500"/>
      <c r="V548" s="500"/>
      <c r="W548" s="500"/>
      <c r="X548" s="500"/>
      <c r="Y548" s="500"/>
      <c r="Z548" s="500"/>
      <c r="AA548" s="500"/>
      <c r="AB548" s="500"/>
      <c r="AC548" s="500"/>
      <c r="AD548" s="500"/>
      <c r="AE548" s="500"/>
      <c r="AF548" s="500"/>
      <c r="AG548" s="500"/>
      <c r="AH548" s="500"/>
      <c r="AI548" s="500"/>
      <c r="AJ548" s="500"/>
      <c r="AK548" s="500"/>
      <c r="AL548" s="500"/>
      <c r="AM548" s="500"/>
      <c r="AN548" s="500"/>
      <c r="AO548" s="500"/>
      <c r="AP548" s="500"/>
      <c r="AQ548" s="500"/>
      <c r="AR548" s="500"/>
      <c r="AS548" s="500"/>
      <c r="AU548" s="51"/>
    </row>
    <row r="549" spans="1:47" ht="33.75" customHeight="1">
      <c r="A549" s="790" t="s">
        <v>151</v>
      </c>
      <c r="B549" s="791"/>
      <c r="C549" s="791"/>
      <c r="D549" s="791"/>
      <c r="E549" s="791"/>
      <c r="F549" s="791"/>
      <c r="G549" s="791"/>
      <c r="H549" s="791"/>
      <c r="I549" s="791"/>
      <c r="J549" s="791"/>
      <c r="K549" s="791"/>
      <c r="L549" s="791"/>
      <c r="M549" s="791"/>
      <c r="N549" s="791"/>
      <c r="O549" s="791"/>
      <c r="P549" s="791"/>
      <c r="Q549" s="791"/>
      <c r="R549" s="791"/>
      <c r="S549" s="791"/>
      <c r="T549" s="791"/>
      <c r="U549" s="791"/>
      <c r="V549" s="791"/>
      <c r="W549" s="791"/>
      <c r="X549" s="791"/>
      <c r="Y549" s="791"/>
      <c r="Z549" s="791"/>
      <c r="AA549" s="791"/>
      <c r="AB549" s="791"/>
      <c r="AC549" s="791"/>
      <c r="AD549" s="791"/>
      <c r="AE549" s="791"/>
      <c r="AF549" s="791"/>
      <c r="AG549" s="791"/>
      <c r="AH549" s="791"/>
      <c r="AI549" s="791"/>
      <c r="AJ549" s="791"/>
      <c r="AK549" s="791"/>
      <c r="AL549" s="791"/>
      <c r="AM549" s="791"/>
      <c r="AN549" s="791"/>
      <c r="AO549" s="791"/>
      <c r="AP549" s="791"/>
      <c r="AQ549" s="791"/>
      <c r="AR549" s="791"/>
      <c r="AS549" s="791"/>
      <c r="AU549" s="51"/>
    </row>
    <row r="550" ht="13.5"/>
    <row r="551" ht="13.5"/>
    <row r="552" ht="13.5"/>
    <row r="553" ht="13.5"/>
    <row r="554" ht="13.5"/>
    <row r="555" ht="13.5"/>
    <row r="556" ht="13.5"/>
    <row r="557" ht="13.5"/>
    <row r="558" ht="13.5"/>
    <row r="559" ht="13.5"/>
    <row r="560" ht="13.5"/>
    <row r="561" ht="13.5"/>
    <row r="562" ht="13.5"/>
    <row r="563" ht="13.5"/>
    <row r="564" ht="13.5"/>
    <row r="565" ht="13.5"/>
    <row r="566" ht="13.5"/>
    <row r="567" ht="13.5"/>
    <row r="568" ht="13.5"/>
    <row r="569" ht="13.5"/>
    <row r="570" ht="13.5"/>
    <row r="571" ht="13.5"/>
    <row r="572" ht="13.5"/>
    <row r="573" ht="13.5"/>
    <row r="574" ht="13.5"/>
    <row r="575" ht="13.5"/>
    <row r="576" ht="13.5"/>
    <row r="577" ht="13.5"/>
    <row r="578" ht="13.5"/>
    <row r="579" ht="13.5"/>
    <row r="580" ht="13.5"/>
    <row r="581" ht="13.5"/>
    <row r="582" ht="13.5"/>
    <row r="583" ht="13.5"/>
    <row r="584" ht="13.5"/>
    <row r="585" ht="13.5"/>
    <row r="586" ht="13.5"/>
    <row r="587" ht="13.5"/>
    <row r="588" ht="13.5"/>
    <row r="589" ht="13.5"/>
    <row r="590" ht="13.5"/>
    <row r="591" ht="13.5"/>
    <row r="592" ht="13.5"/>
    <row r="593" ht="13.5"/>
    <row r="594" ht="13.5"/>
    <row r="595" ht="13.5"/>
    <row r="596" ht="13.5"/>
    <row r="597" ht="13.5"/>
    <row r="598" ht="13.5"/>
    <row r="599" ht="13.5"/>
    <row r="600" ht="13.5"/>
    <row r="601" ht="13.5"/>
    <row r="602" ht="13.5"/>
    <row r="603" ht="13.5"/>
    <row r="604" ht="13.5"/>
    <row r="605" ht="13.5"/>
    <row r="606" ht="13.5"/>
    <row r="607" ht="13.5"/>
    <row r="608" ht="13.5"/>
    <row r="609" ht="13.5"/>
    <row r="610" ht="13.5"/>
    <row r="611" ht="13.5"/>
    <row r="612" ht="13.5"/>
    <row r="613" ht="13.5"/>
    <row r="614" ht="13.5"/>
    <row r="615" ht="13.5"/>
    <row r="616" ht="13.5"/>
    <row r="617" ht="13.5"/>
    <row r="618" ht="13.5"/>
    <row r="619" ht="13.5"/>
    <row r="620" ht="13.5"/>
    <row r="621" ht="13.5"/>
    <row r="622" ht="13.5"/>
    <row r="623" ht="13.5"/>
    <row r="624" ht="13.5"/>
    <row r="625" ht="13.5"/>
    <row r="626" ht="13.5"/>
    <row r="627" ht="13.5"/>
    <row r="628" ht="13.5"/>
    <row r="629" ht="13.5"/>
    <row r="630" ht="13.5"/>
    <row r="631" ht="13.5"/>
    <row r="632" ht="13.5" hidden="1"/>
    <row r="633" ht="13.5" hidden="1">
      <c r="M633" t="s">
        <v>942</v>
      </c>
    </row>
    <row r="634" ht="13.5" hidden="1">
      <c r="M634">
        <v>1</v>
      </c>
    </row>
    <row r="635" ht="13.5" hidden="1"/>
    <row r="636" ht="13.5" hidden="1"/>
    <row r="637" ht="13.5" hidden="1">
      <c r="M637" t="s">
        <v>1206</v>
      </c>
    </row>
    <row r="638" ht="13.5" hidden="1">
      <c r="M638" t="s">
        <v>1207</v>
      </c>
    </row>
    <row r="639" ht="13.5" hidden="1">
      <c r="M639" t="s">
        <v>1208</v>
      </c>
    </row>
    <row r="640" ht="13.5" hidden="1">
      <c r="M640" t="s">
        <v>1210</v>
      </c>
    </row>
    <row r="641" ht="13.5" hidden="1"/>
    <row r="642" ht="13.5" hidden="1"/>
    <row r="643" ht="13.5" hidden="1"/>
    <row r="644" ht="13.5"/>
    <row r="645" ht="13.5"/>
    <row r="646" ht="13.5"/>
    <row r="647" ht="13.5"/>
    <row r="648" ht="13.5"/>
    <row r="649" ht="13.5"/>
    <row r="650" ht="13.5"/>
    <row r="651" ht="13.5"/>
    <row r="652" ht="13.5"/>
    <row r="653" ht="13.5"/>
    <row r="654" ht="13.5"/>
    <row r="655" ht="13.5"/>
    <row r="656" ht="13.5"/>
    <row r="657" ht="13.5"/>
    <row r="658" ht="13.5"/>
    <row r="659" ht="13.5"/>
    <row r="660" ht="13.5"/>
    <row r="661" ht="13.5"/>
    <row r="662" ht="13.5"/>
    <row r="663" ht="13.5"/>
    <row r="664" ht="13.5"/>
    <row r="665" ht="13.5"/>
    <row r="666" ht="13.5"/>
    <row r="667" ht="13.5"/>
    <row r="668" ht="13.5"/>
    <row r="669" ht="13.5"/>
    <row r="670" ht="13.5"/>
    <row r="671" ht="13.5"/>
    <row r="672" ht="13.5"/>
    <row r="673" ht="13.5"/>
    <row r="674" ht="13.5"/>
    <row r="675" ht="13.5"/>
    <row r="676" ht="13.5"/>
    <row r="677" ht="13.5"/>
    <row r="678" ht="13.5"/>
    <row r="679" ht="13.5"/>
    <row r="680" ht="13.5"/>
    <row r="681" ht="13.5"/>
    <row r="682" ht="13.5"/>
    <row r="683" ht="13.5"/>
    <row r="684" ht="13.5"/>
    <row r="685" ht="13.5"/>
    <row r="686" ht="13.5"/>
    <row r="687" ht="13.5"/>
    <row r="688" ht="13.5"/>
    <row r="689" ht="13.5"/>
    <row r="690" ht="13.5"/>
    <row r="691" ht="13.5"/>
    <row r="692" ht="13.5"/>
    <row r="693" ht="13.5"/>
    <row r="694" ht="13.5"/>
    <row r="695" ht="13.5"/>
    <row r="696" ht="13.5"/>
    <row r="697" ht="13.5"/>
    <row r="698" ht="13.5"/>
    <row r="699" ht="13.5"/>
    <row r="700" ht="13.5"/>
    <row r="701" ht="13.5"/>
    <row r="702" ht="13.5"/>
    <row r="703" ht="13.5"/>
    <row r="704" ht="13.5"/>
    <row r="705" ht="13.5"/>
    <row r="706" ht="13.5"/>
    <row r="707" ht="13.5"/>
    <row r="708" ht="13.5"/>
    <row r="709" ht="13.5"/>
    <row r="710" ht="13.5"/>
    <row r="711" ht="13.5"/>
    <row r="712" ht="13.5"/>
    <row r="713" ht="13.5"/>
    <row r="714" ht="13.5"/>
  </sheetData>
  <sheetProtection sheet="1" selectLockedCells="1"/>
  <mergeCells count="2346">
    <mergeCell ref="W245:AC245"/>
    <mergeCell ref="I246:N246"/>
    <mergeCell ref="AI301:AM303"/>
    <mergeCell ref="AN301:AR303"/>
    <mergeCell ref="Q246:S246"/>
    <mergeCell ref="T246:V246"/>
    <mergeCell ref="Q245:S245"/>
    <mergeCell ref="Q247:S247"/>
    <mergeCell ref="O246:P246"/>
    <mergeCell ref="I248:N248"/>
    <mergeCell ref="O244:P244"/>
    <mergeCell ref="Q244:S244"/>
    <mergeCell ref="T244:V244"/>
    <mergeCell ref="AN297:AR298"/>
    <mergeCell ref="AC296:AS296"/>
    <mergeCell ref="AI297:AM298"/>
    <mergeCell ref="W246:AC246"/>
    <mergeCell ref="T247:V247"/>
    <mergeCell ref="W247:AC247"/>
    <mergeCell ref="T245:V245"/>
    <mergeCell ref="A549:AS549"/>
    <mergeCell ref="AE299:AH300"/>
    <mergeCell ref="AI299:AM300"/>
    <mergeCell ref="AN299:AR300"/>
    <mergeCell ref="AC301:AD303"/>
    <mergeCell ref="AE301:AH303"/>
    <mergeCell ref="E302:H302"/>
    <mergeCell ref="AC299:AD300"/>
    <mergeCell ref="F306:H306"/>
    <mergeCell ref="I306:O306"/>
    <mergeCell ref="D243:E243"/>
    <mergeCell ref="F243:H243"/>
    <mergeCell ref="I243:N243"/>
    <mergeCell ref="O243:P243"/>
    <mergeCell ref="Q242:S242"/>
    <mergeCell ref="W243:AC243"/>
    <mergeCell ref="F242:H242"/>
    <mergeCell ref="I242:N242"/>
    <mergeCell ref="O242:P242"/>
    <mergeCell ref="W244:AC244"/>
    <mergeCell ref="Q243:S243"/>
    <mergeCell ref="T243:V243"/>
    <mergeCell ref="T241:V241"/>
    <mergeCell ref="W239:AC239"/>
    <mergeCell ref="D244:E244"/>
    <mergeCell ref="F244:H244"/>
    <mergeCell ref="I244:N244"/>
    <mergeCell ref="W241:AC241"/>
    <mergeCell ref="D242:E242"/>
    <mergeCell ref="D239:E239"/>
    <mergeCell ref="F239:H239"/>
    <mergeCell ref="W242:AC242"/>
    <mergeCell ref="O240:P240"/>
    <mergeCell ref="Q240:S240"/>
    <mergeCell ref="T240:V240"/>
    <mergeCell ref="W240:AC240"/>
    <mergeCell ref="T242:V242"/>
    <mergeCell ref="O241:P241"/>
    <mergeCell ref="Q241:S241"/>
    <mergeCell ref="D241:E241"/>
    <mergeCell ref="F241:H241"/>
    <mergeCell ref="F240:H240"/>
    <mergeCell ref="I240:N240"/>
    <mergeCell ref="D240:E240"/>
    <mergeCell ref="I241:N241"/>
    <mergeCell ref="I239:N239"/>
    <mergeCell ref="Q239:S239"/>
    <mergeCell ref="W237:AC237"/>
    <mergeCell ref="Q238:S238"/>
    <mergeCell ref="T238:V238"/>
    <mergeCell ref="W238:AC238"/>
    <mergeCell ref="Q237:S237"/>
    <mergeCell ref="T237:V237"/>
    <mergeCell ref="O239:P239"/>
    <mergeCell ref="T239:V239"/>
    <mergeCell ref="D238:E238"/>
    <mergeCell ref="F238:H238"/>
    <mergeCell ref="I238:N238"/>
    <mergeCell ref="O238:P238"/>
    <mergeCell ref="D237:E237"/>
    <mergeCell ref="F237:H237"/>
    <mergeCell ref="I237:N237"/>
    <mergeCell ref="O237:P237"/>
    <mergeCell ref="T235:V235"/>
    <mergeCell ref="W235:AC235"/>
    <mergeCell ref="D236:E236"/>
    <mergeCell ref="F236:H236"/>
    <mergeCell ref="I236:N236"/>
    <mergeCell ref="O236:P236"/>
    <mergeCell ref="Q236:S236"/>
    <mergeCell ref="T236:V236"/>
    <mergeCell ref="W236:AC236"/>
    <mergeCell ref="D235:E235"/>
    <mergeCell ref="T234:V234"/>
    <mergeCell ref="W234:AC234"/>
    <mergeCell ref="D233:E233"/>
    <mergeCell ref="F233:H233"/>
    <mergeCell ref="I233:N233"/>
    <mergeCell ref="O233:P233"/>
    <mergeCell ref="Q233:S233"/>
    <mergeCell ref="T233:V233"/>
    <mergeCell ref="W233:AC233"/>
    <mergeCell ref="D234:E234"/>
    <mergeCell ref="F234:H234"/>
    <mergeCell ref="I234:N234"/>
    <mergeCell ref="O234:P234"/>
    <mergeCell ref="Q234:S234"/>
    <mergeCell ref="F235:H235"/>
    <mergeCell ref="I235:N235"/>
    <mergeCell ref="O235:P235"/>
    <mergeCell ref="Q235:S235"/>
    <mergeCell ref="T231:V231"/>
    <mergeCell ref="W231:AC231"/>
    <mergeCell ref="D232:E232"/>
    <mergeCell ref="F232:H232"/>
    <mergeCell ref="I232:N232"/>
    <mergeCell ref="O232:P232"/>
    <mergeCell ref="Q232:S232"/>
    <mergeCell ref="T232:V232"/>
    <mergeCell ref="W232:AC232"/>
    <mergeCell ref="D231:E231"/>
    <mergeCell ref="T230:V230"/>
    <mergeCell ref="W230:AC230"/>
    <mergeCell ref="D229:E229"/>
    <mergeCell ref="F229:H229"/>
    <mergeCell ref="I229:N229"/>
    <mergeCell ref="O229:P229"/>
    <mergeCell ref="Q229:S229"/>
    <mergeCell ref="T229:V229"/>
    <mergeCell ref="W229:AC229"/>
    <mergeCell ref="D230:E230"/>
    <mergeCell ref="F230:H230"/>
    <mergeCell ref="I230:N230"/>
    <mergeCell ref="O230:P230"/>
    <mergeCell ref="Q230:S230"/>
    <mergeCell ref="F231:H231"/>
    <mergeCell ref="I231:N231"/>
    <mergeCell ref="O231:P231"/>
    <mergeCell ref="Q231:S231"/>
    <mergeCell ref="T227:V227"/>
    <mergeCell ref="W227:AC227"/>
    <mergeCell ref="D228:E228"/>
    <mergeCell ref="F228:H228"/>
    <mergeCell ref="I228:N228"/>
    <mergeCell ref="O228:P228"/>
    <mergeCell ref="Q228:S228"/>
    <mergeCell ref="T228:V228"/>
    <mergeCell ref="W228:AC228"/>
    <mergeCell ref="D227:E227"/>
    <mergeCell ref="T226:V226"/>
    <mergeCell ref="W226:AC226"/>
    <mergeCell ref="D225:E225"/>
    <mergeCell ref="F225:H225"/>
    <mergeCell ref="I225:N225"/>
    <mergeCell ref="O225:P225"/>
    <mergeCell ref="Q225:S225"/>
    <mergeCell ref="T225:V225"/>
    <mergeCell ref="W225:AC225"/>
    <mergeCell ref="D226:E226"/>
    <mergeCell ref="F226:H226"/>
    <mergeCell ref="I226:N226"/>
    <mergeCell ref="O226:P226"/>
    <mergeCell ref="Q226:S226"/>
    <mergeCell ref="F227:H227"/>
    <mergeCell ref="I227:N227"/>
    <mergeCell ref="O227:P227"/>
    <mergeCell ref="Q227:S227"/>
    <mergeCell ref="T223:V223"/>
    <mergeCell ref="W223:AC223"/>
    <mergeCell ref="D224:E224"/>
    <mergeCell ref="F224:H224"/>
    <mergeCell ref="I224:N224"/>
    <mergeCell ref="O224:P224"/>
    <mergeCell ref="Q224:S224"/>
    <mergeCell ref="T224:V224"/>
    <mergeCell ref="W224:AC224"/>
    <mergeCell ref="D223:E223"/>
    <mergeCell ref="T222:V222"/>
    <mergeCell ref="W222:AC222"/>
    <mergeCell ref="D221:E221"/>
    <mergeCell ref="F221:H221"/>
    <mergeCell ref="I221:N221"/>
    <mergeCell ref="O221:P221"/>
    <mergeCell ref="Q221:S221"/>
    <mergeCell ref="T221:V221"/>
    <mergeCell ref="W221:AC221"/>
    <mergeCell ref="D222:E222"/>
    <mergeCell ref="F222:H222"/>
    <mergeCell ref="I222:N222"/>
    <mergeCell ref="O222:P222"/>
    <mergeCell ref="Q222:S222"/>
    <mergeCell ref="F223:H223"/>
    <mergeCell ref="I223:N223"/>
    <mergeCell ref="O223:P223"/>
    <mergeCell ref="Q223:S223"/>
    <mergeCell ref="T219:V219"/>
    <mergeCell ref="W219:AC219"/>
    <mergeCell ref="D220:E220"/>
    <mergeCell ref="F220:H220"/>
    <mergeCell ref="I220:N220"/>
    <mergeCell ref="O220:P220"/>
    <mergeCell ref="Q220:S220"/>
    <mergeCell ref="T220:V220"/>
    <mergeCell ref="W220:AC220"/>
    <mergeCell ref="D219:E219"/>
    <mergeCell ref="T218:V218"/>
    <mergeCell ref="W218:AC218"/>
    <mergeCell ref="D217:E217"/>
    <mergeCell ref="F217:H217"/>
    <mergeCell ref="I217:N217"/>
    <mergeCell ref="O217:P217"/>
    <mergeCell ref="Q217:S217"/>
    <mergeCell ref="T217:V217"/>
    <mergeCell ref="W217:AC217"/>
    <mergeCell ref="D218:E218"/>
    <mergeCell ref="Q219:S219"/>
    <mergeCell ref="F218:H218"/>
    <mergeCell ref="I218:N218"/>
    <mergeCell ref="O218:P218"/>
    <mergeCell ref="Q218:S218"/>
    <mergeCell ref="D215:E215"/>
    <mergeCell ref="F219:H219"/>
    <mergeCell ref="I219:N219"/>
    <mergeCell ref="O219:P219"/>
    <mergeCell ref="D214:E214"/>
    <mergeCell ref="T215:V215"/>
    <mergeCell ref="W215:AC215"/>
    <mergeCell ref="D216:E216"/>
    <mergeCell ref="F216:H216"/>
    <mergeCell ref="I216:N216"/>
    <mergeCell ref="O216:P216"/>
    <mergeCell ref="Q216:S216"/>
    <mergeCell ref="T216:V216"/>
    <mergeCell ref="W216:AC216"/>
    <mergeCell ref="Q214:S214"/>
    <mergeCell ref="T214:V214"/>
    <mergeCell ref="W214:AC214"/>
    <mergeCell ref="D213:E213"/>
    <mergeCell ref="F213:H213"/>
    <mergeCell ref="I213:N213"/>
    <mergeCell ref="O213:P213"/>
    <mergeCell ref="Q213:S213"/>
    <mergeCell ref="T213:V213"/>
    <mergeCell ref="W213:AC213"/>
    <mergeCell ref="Q212:S212"/>
    <mergeCell ref="T212:V212"/>
    <mergeCell ref="W212:AC212"/>
    <mergeCell ref="F215:H215"/>
    <mergeCell ref="I215:N215"/>
    <mergeCell ref="O215:P215"/>
    <mergeCell ref="Q215:S215"/>
    <mergeCell ref="F214:H214"/>
    <mergeCell ref="I214:N214"/>
    <mergeCell ref="O214:P214"/>
    <mergeCell ref="D212:E212"/>
    <mergeCell ref="F212:H212"/>
    <mergeCell ref="I212:N212"/>
    <mergeCell ref="O212:P212"/>
    <mergeCell ref="T209:V209"/>
    <mergeCell ref="W209:AC209"/>
    <mergeCell ref="D210:E210"/>
    <mergeCell ref="Q211:S211"/>
    <mergeCell ref="T211:V211"/>
    <mergeCell ref="W211:AC211"/>
    <mergeCell ref="D209:E209"/>
    <mergeCell ref="F209:H209"/>
    <mergeCell ref="I209:N209"/>
    <mergeCell ref="O209:P209"/>
    <mergeCell ref="W208:AC208"/>
    <mergeCell ref="F210:H210"/>
    <mergeCell ref="I210:N210"/>
    <mergeCell ref="O210:P210"/>
    <mergeCell ref="Q210:S210"/>
    <mergeCell ref="T210:V210"/>
    <mergeCell ref="Q208:S208"/>
    <mergeCell ref="T208:V208"/>
    <mergeCell ref="W210:AC210"/>
    <mergeCell ref="Q209:S209"/>
    <mergeCell ref="D211:E211"/>
    <mergeCell ref="F211:H211"/>
    <mergeCell ref="I211:N211"/>
    <mergeCell ref="O211:P211"/>
    <mergeCell ref="D208:E208"/>
    <mergeCell ref="F208:H208"/>
    <mergeCell ref="I208:N208"/>
    <mergeCell ref="O208:P208"/>
    <mergeCell ref="T205:V205"/>
    <mergeCell ref="D207:E207"/>
    <mergeCell ref="F207:H207"/>
    <mergeCell ref="I207:N207"/>
    <mergeCell ref="O207:P207"/>
    <mergeCell ref="T206:V206"/>
    <mergeCell ref="D205:E205"/>
    <mergeCell ref="F205:H205"/>
    <mergeCell ref="I205:N205"/>
    <mergeCell ref="O205:P205"/>
    <mergeCell ref="D206:E206"/>
    <mergeCell ref="Q207:S207"/>
    <mergeCell ref="T207:V207"/>
    <mergeCell ref="W207:AC207"/>
    <mergeCell ref="T204:V204"/>
    <mergeCell ref="W204:AC204"/>
    <mergeCell ref="F206:H206"/>
    <mergeCell ref="I206:N206"/>
    <mergeCell ref="O206:P206"/>
    <mergeCell ref="Q206:S206"/>
    <mergeCell ref="W205:AC205"/>
    <mergeCell ref="Q204:S204"/>
    <mergeCell ref="W206:AC206"/>
    <mergeCell ref="Q205:S205"/>
    <mergeCell ref="W201:AC201"/>
    <mergeCell ref="D202:E202"/>
    <mergeCell ref="Q203:S203"/>
    <mergeCell ref="T203:V203"/>
    <mergeCell ref="W203:AC203"/>
    <mergeCell ref="D201:E201"/>
    <mergeCell ref="F201:H201"/>
    <mergeCell ref="I201:N201"/>
    <mergeCell ref="O201:P201"/>
    <mergeCell ref="Q201:S201"/>
    <mergeCell ref="D204:E204"/>
    <mergeCell ref="F204:H204"/>
    <mergeCell ref="I204:N204"/>
    <mergeCell ref="O204:P204"/>
    <mergeCell ref="T201:V201"/>
    <mergeCell ref="D203:E203"/>
    <mergeCell ref="F203:H203"/>
    <mergeCell ref="I203:N203"/>
    <mergeCell ref="O203:P203"/>
    <mergeCell ref="T202:V202"/>
    <mergeCell ref="W202:AC202"/>
    <mergeCell ref="F200:H200"/>
    <mergeCell ref="I200:N200"/>
    <mergeCell ref="O200:P200"/>
    <mergeCell ref="Q200:S200"/>
    <mergeCell ref="F202:H202"/>
    <mergeCell ref="I202:N202"/>
    <mergeCell ref="O202:P202"/>
    <mergeCell ref="Q202:S202"/>
    <mergeCell ref="T200:V200"/>
    <mergeCell ref="W200:AC200"/>
    <mergeCell ref="D199:E199"/>
    <mergeCell ref="F199:H199"/>
    <mergeCell ref="I199:N199"/>
    <mergeCell ref="O199:P199"/>
    <mergeCell ref="Q199:S199"/>
    <mergeCell ref="T199:V199"/>
    <mergeCell ref="W199:AC199"/>
    <mergeCell ref="D200:E200"/>
    <mergeCell ref="Q198:S198"/>
    <mergeCell ref="T198:V198"/>
    <mergeCell ref="D196:E196"/>
    <mergeCell ref="D198:E198"/>
    <mergeCell ref="F198:H198"/>
    <mergeCell ref="I198:N198"/>
    <mergeCell ref="O198:P198"/>
    <mergeCell ref="D197:E197"/>
    <mergeCell ref="F197:H197"/>
    <mergeCell ref="D195:E195"/>
    <mergeCell ref="F195:H195"/>
    <mergeCell ref="F196:H196"/>
    <mergeCell ref="I197:N197"/>
    <mergeCell ref="O197:P197"/>
    <mergeCell ref="T195:V195"/>
    <mergeCell ref="I195:N195"/>
    <mergeCell ref="O195:P195"/>
    <mergeCell ref="I5:N5"/>
    <mergeCell ref="T196:V196"/>
    <mergeCell ref="I196:N196"/>
    <mergeCell ref="O196:P196"/>
    <mergeCell ref="Q196:S196"/>
    <mergeCell ref="N8:V8"/>
    <mergeCell ref="I7:AH7"/>
    <mergeCell ref="I8:M8"/>
    <mergeCell ref="T46:V46"/>
    <mergeCell ref="I12:O12"/>
    <mergeCell ref="A2:AS2"/>
    <mergeCell ref="D194:E194"/>
    <mergeCell ref="F194:H194"/>
    <mergeCell ref="I194:N194"/>
    <mergeCell ref="O194:P194"/>
    <mergeCell ref="Q194:S194"/>
    <mergeCell ref="B7:E7"/>
    <mergeCell ref="F7:H7"/>
    <mergeCell ref="B5:E5"/>
    <mergeCell ref="F5:H5"/>
    <mergeCell ref="I9:M9"/>
    <mergeCell ref="N9:V9"/>
    <mergeCell ref="B9:E9"/>
    <mergeCell ref="F9:H9"/>
    <mergeCell ref="B10:E10"/>
    <mergeCell ref="F10:H10"/>
    <mergeCell ref="I10:V10"/>
    <mergeCell ref="I13:AA13"/>
    <mergeCell ref="F13:H13"/>
    <mergeCell ref="B14:E14"/>
    <mergeCell ref="F14:H14"/>
    <mergeCell ref="I14:O14"/>
    <mergeCell ref="I24:O24"/>
    <mergeCell ref="B17:E17"/>
    <mergeCell ref="F17:H17"/>
    <mergeCell ref="I17:O17"/>
    <mergeCell ref="B18:E18"/>
    <mergeCell ref="F18:H18"/>
    <mergeCell ref="I18:O18"/>
    <mergeCell ref="T44:AC44"/>
    <mergeCell ref="B12:E12"/>
    <mergeCell ref="F12:H12"/>
    <mergeCell ref="B15:E15"/>
    <mergeCell ref="F15:H15"/>
    <mergeCell ref="I15:O15"/>
    <mergeCell ref="B16:E16"/>
    <mergeCell ref="F16:H16"/>
    <mergeCell ref="I16:O16"/>
    <mergeCell ref="B13:E13"/>
    <mergeCell ref="B19:E19"/>
    <mergeCell ref="F19:H19"/>
    <mergeCell ref="I19:O19"/>
    <mergeCell ref="B25:E25"/>
    <mergeCell ref="F25:H25"/>
    <mergeCell ref="I25:O25"/>
    <mergeCell ref="F22:H22"/>
    <mergeCell ref="I22:O22"/>
    <mergeCell ref="B24:E24"/>
    <mergeCell ref="F24:H24"/>
    <mergeCell ref="B26:E26"/>
    <mergeCell ref="F26:H26"/>
    <mergeCell ref="I26:O26"/>
    <mergeCell ref="B30:E30"/>
    <mergeCell ref="F30:H30"/>
    <mergeCell ref="I30:O30"/>
    <mergeCell ref="B29:E29"/>
    <mergeCell ref="F29:H29"/>
    <mergeCell ref="I29:O29"/>
    <mergeCell ref="B35:F35"/>
    <mergeCell ref="J35:P35"/>
    <mergeCell ref="T30:V30"/>
    <mergeCell ref="B31:E31"/>
    <mergeCell ref="F31:H31"/>
    <mergeCell ref="I31:O31"/>
    <mergeCell ref="B32:E32"/>
    <mergeCell ref="F32:H32"/>
    <mergeCell ref="I32:O32"/>
    <mergeCell ref="G35:I35"/>
    <mergeCell ref="B36:F36"/>
    <mergeCell ref="J36:P36"/>
    <mergeCell ref="I41:K41"/>
    <mergeCell ref="L41:R41"/>
    <mergeCell ref="G36:I36"/>
    <mergeCell ref="F44:H44"/>
    <mergeCell ref="I44:N44"/>
    <mergeCell ref="O44:P44"/>
    <mergeCell ref="Q44:S44"/>
    <mergeCell ref="D47:E47"/>
    <mergeCell ref="W47:AC47"/>
    <mergeCell ref="D44:E44"/>
    <mergeCell ref="W46:AC46"/>
    <mergeCell ref="D45:E45"/>
    <mergeCell ref="F45:H45"/>
    <mergeCell ref="I45:N45"/>
    <mergeCell ref="O45:P45"/>
    <mergeCell ref="Q45:S45"/>
    <mergeCell ref="T45:V45"/>
    <mergeCell ref="W45:AC45"/>
    <mergeCell ref="D46:E46"/>
    <mergeCell ref="F46:H46"/>
    <mergeCell ref="I46:N46"/>
    <mergeCell ref="O46:P46"/>
    <mergeCell ref="Q46:S46"/>
    <mergeCell ref="D48:E48"/>
    <mergeCell ref="F48:H48"/>
    <mergeCell ref="I48:N48"/>
    <mergeCell ref="O48:P48"/>
    <mergeCell ref="Q48:S48"/>
    <mergeCell ref="T48:V48"/>
    <mergeCell ref="W48:AC48"/>
    <mergeCell ref="I47:N47"/>
    <mergeCell ref="Q47:S47"/>
    <mergeCell ref="T47:V47"/>
    <mergeCell ref="F47:H47"/>
    <mergeCell ref="O47:P47"/>
    <mergeCell ref="W50:AC50"/>
    <mergeCell ref="D49:E49"/>
    <mergeCell ref="F49:H49"/>
    <mergeCell ref="I49:N49"/>
    <mergeCell ref="O49:P49"/>
    <mergeCell ref="Q49:S49"/>
    <mergeCell ref="T49:V49"/>
    <mergeCell ref="W49:AC49"/>
    <mergeCell ref="D50:E50"/>
    <mergeCell ref="T51:V51"/>
    <mergeCell ref="F50:H50"/>
    <mergeCell ref="I50:N50"/>
    <mergeCell ref="O50:P50"/>
    <mergeCell ref="Q50:S50"/>
    <mergeCell ref="I51:N51"/>
    <mergeCell ref="O51:P51"/>
    <mergeCell ref="Q51:S51"/>
    <mergeCell ref="T50:V50"/>
    <mergeCell ref="W51:AC51"/>
    <mergeCell ref="D52:E52"/>
    <mergeCell ref="F52:H52"/>
    <mergeCell ref="I52:N52"/>
    <mergeCell ref="O52:P52"/>
    <mergeCell ref="Q52:S52"/>
    <mergeCell ref="T52:V52"/>
    <mergeCell ref="W52:AC52"/>
    <mergeCell ref="D51:E51"/>
    <mergeCell ref="F51:H51"/>
    <mergeCell ref="T54:V54"/>
    <mergeCell ref="W54:AC54"/>
    <mergeCell ref="D53:E53"/>
    <mergeCell ref="F53:H53"/>
    <mergeCell ref="I53:N53"/>
    <mergeCell ref="O53:P53"/>
    <mergeCell ref="Q53:S53"/>
    <mergeCell ref="T53:V53"/>
    <mergeCell ref="W53:AC53"/>
    <mergeCell ref="D54:E54"/>
    <mergeCell ref="Q54:S54"/>
    <mergeCell ref="I55:N55"/>
    <mergeCell ref="O55:P55"/>
    <mergeCell ref="Q55:S55"/>
    <mergeCell ref="F55:H55"/>
    <mergeCell ref="F54:H54"/>
    <mergeCell ref="I54:N54"/>
    <mergeCell ref="O54:P54"/>
    <mergeCell ref="W55:AC55"/>
    <mergeCell ref="D56:E56"/>
    <mergeCell ref="F56:H56"/>
    <mergeCell ref="I56:N56"/>
    <mergeCell ref="O56:P56"/>
    <mergeCell ref="Q56:S56"/>
    <mergeCell ref="T56:V56"/>
    <mergeCell ref="W56:AC56"/>
    <mergeCell ref="D55:E55"/>
    <mergeCell ref="T55:V55"/>
    <mergeCell ref="T58:V58"/>
    <mergeCell ref="W58:AC58"/>
    <mergeCell ref="D57:E57"/>
    <mergeCell ref="F57:H57"/>
    <mergeCell ref="I57:N57"/>
    <mergeCell ref="O57:P57"/>
    <mergeCell ref="Q57:S57"/>
    <mergeCell ref="T57:V57"/>
    <mergeCell ref="W57:AC57"/>
    <mergeCell ref="D58:E58"/>
    <mergeCell ref="Q58:S58"/>
    <mergeCell ref="I59:N59"/>
    <mergeCell ref="O59:P59"/>
    <mergeCell ref="Q59:S59"/>
    <mergeCell ref="F59:H59"/>
    <mergeCell ref="F58:H58"/>
    <mergeCell ref="I58:N58"/>
    <mergeCell ref="O58:P58"/>
    <mergeCell ref="W59:AC59"/>
    <mergeCell ref="D60:E60"/>
    <mergeCell ref="F60:H60"/>
    <mergeCell ref="I60:N60"/>
    <mergeCell ref="O60:P60"/>
    <mergeCell ref="Q60:S60"/>
    <mergeCell ref="T60:V60"/>
    <mergeCell ref="W60:AC60"/>
    <mergeCell ref="D59:E59"/>
    <mergeCell ref="T59:V59"/>
    <mergeCell ref="T62:V62"/>
    <mergeCell ref="W62:AC62"/>
    <mergeCell ref="D61:E61"/>
    <mergeCell ref="F61:H61"/>
    <mergeCell ref="I61:N61"/>
    <mergeCell ref="O61:P61"/>
    <mergeCell ref="Q61:S61"/>
    <mergeCell ref="T61:V61"/>
    <mergeCell ref="W61:AC61"/>
    <mergeCell ref="D62:E62"/>
    <mergeCell ref="Q62:S62"/>
    <mergeCell ref="I63:N63"/>
    <mergeCell ref="O63:P63"/>
    <mergeCell ref="Q63:S63"/>
    <mergeCell ref="F63:H63"/>
    <mergeCell ref="F62:H62"/>
    <mergeCell ref="I62:N62"/>
    <mergeCell ref="O62:P62"/>
    <mergeCell ref="W63:AC63"/>
    <mergeCell ref="D64:E64"/>
    <mergeCell ref="F64:H64"/>
    <mergeCell ref="I64:N64"/>
    <mergeCell ref="O64:P64"/>
    <mergeCell ref="Q64:S64"/>
    <mergeCell ref="T64:V64"/>
    <mergeCell ref="W64:AC64"/>
    <mergeCell ref="D63:E63"/>
    <mergeCell ref="T63:V63"/>
    <mergeCell ref="T66:V66"/>
    <mergeCell ref="W66:AC66"/>
    <mergeCell ref="D65:E65"/>
    <mergeCell ref="F65:H65"/>
    <mergeCell ref="I65:N65"/>
    <mergeCell ref="O65:P65"/>
    <mergeCell ref="Q65:S65"/>
    <mergeCell ref="T65:V65"/>
    <mergeCell ref="W65:AC65"/>
    <mergeCell ref="D66:E66"/>
    <mergeCell ref="Q66:S66"/>
    <mergeCell ref="I67:N67"/>
    <mergeCell ref="O67:P67"/>
    <mergeCell ref="Q67:S67"/>
    <mergeCell ref="F67:H67"/>
    <mergeCell ref="F66:H66"/>
    <mergeCell ref="I66:N66"/>
    <mergeCell ref="O66:P66"/>
    <mergeCell ref="W67:AC67"/>
    <mergeCell ref="D68:E68"/>
    <mergeCell ref="F68:H68"/>
    <mergeCell ref="I68:N68"/>
    <mergeCell ref="O68:P68"/>
    <mergeCell ref="Q68:S68"/>
    <mergeCell ref="T68:V68"/>
    <mergeCell ref="W68:AC68"/>
    <mergeCell ref="D67:E67"/>
    <mergeCell ref="T67:V67"/>
    <mergeCell ref="T70:V70"/>
    <mergeCell ref="W70:AC70"/>
    <mergeCell ref="D69:E69"/>
    <mergeCell ref="F69:H69"/>
    <mergeCell ref="I69:N69"/>
    <mergeCell ref="O69:P69"/>
    <mergeCell ref="Q69:S69"/>
    <mergeCell ref="T69:V69"/>
    <mergeCell ref="W69:AC69"/>
    <mergeCell ref="D70:E70"/>
    <mergeCell ref="Q70:S70"/>
    <mergeCell ref="I71:N71"/>
    <mergeCell ref="O71:P71"/>
    <mergeCell ref="Q71:S71"/>
    <mergeCell ref="F71:H71"/>
    <mergeCell ref="F70:H70"/>
    <mergeCell ref="I70:N70"/>
    <mergeCell ref="O70:P70"/>
    <mergeCell ref="W71:AC71"/>
    <mergeCell ref="D72:E72"/>
    <mergeCell ref="F72:H72"/>
    <mergeCell ref="I72:N72"/>
    <mergeCell ref="O72:P72"/>
    <mergeCell ref="Q72:S72"/>
    <mergeCell ref="T72:V72"/>
    <mergeCell ref="W72:AC72"/>
    <mergeCell ref="D71:E71"/>
    <mergeCell ref="T71:V71"/>
    <mergeCell ref="T74:V74"/>
    <mergeCell ref="W74:AC74"/>
    <mergeCell ref="D73:E73"/>
    <mergeCell ref="F73:H73"/>
    <mergeCell ref="I73:N73"/>
    <mergeCell ref="O73:P73"/>
    <mergeCell ref="Q73:S73"/>
    <mergeCell ref="T73:V73"/>
    <mergeCell ref="W73:AC73"/>
    <mergeCell ref="D74:E74"/>
    <mergeCell ref="Q74:S74"/>
    <mergeCell ref="I75:N75"/>
    <mergeCell ref="O75:P75"/>
    <mergeCell ref="Q75:S75"/>
    <mergeCell ref="F75:H75"/>
    <mergeCell ref="F74:H74"/>
    <mergeCell ref="I74:N74"/>
    <mergeCell ref="O74:P74"/>
    <mergeCell ref="W75:AC75"/>
    <mergeCell ref="D76:E76"/>
    <mergeCell ref="F76:H76"/>
    <mergeCell ref="I76:N76"/>
    <mergeCell ref="O76:P76"/>
    <mergeCell ref="Q76:S76"/>
    <mergeCell ref="T76:V76"/>
    <mergeCell ref="W76:AC76"/>
    <mergeCell ref="D75:E75"/>
    <mergeCell ref="T75:V75"/>
    <mergeCell ref="T78:V78"/>
    <mergeCell ref="W78:AC78"/>
    <mergeCell ref="D77:E77"/>
    <mergeCell ref="F77:H77"/>
    <mergeCell ref="I77:N77"/>
    <mergeCell ref="O77:P77"/>
    <mergeCell ref="Q77:S77"/>
    <mergeCell ref="T77:V77"/>
    <mergeCell ref="W77:AC77"/>
    <mergeCell ref="D78:E78"/>
    <mergeCell ref="Q78:S78"/>
    <mergeCell ref="I79:N79"/>
    <mergeCell ref="O79:P79"/>
    <mergeCell ref="Q79:S79"/>
    <mergeCell ref="F79:H79"/>
    <mergeCell ref="F78:H78"/>
    <mergeCell ref="I78:N78"/>
    <mergeCell ref="O78:P78"/>
    <mergeCell ref="W79:AC79"/>
    <mergeCell ref="D80:E80"/>
    <mergeCell ref="F80:H80"/>
    <mergeCell ref="I80:N80"/>
    <mergeCell ref="O80:P80"/>
    <mergeCell ref="Q80:S80"/>
    <mergeCell ref="T80:V80"/>
    <mergeCell ref="W80:AC80"/>
    <mergeCell ref="D79:E79"/>
    <mergeCell ref="T79:V79"/>
    <mergeCell ref="T82:V82"/>
    <mergeCell ref="W82:AC82"/>
    <mergeCell ref="D81:E81"/>
    <mergeCell ref="F81:H81"/>
    <mergeCell ref="I81:N81"/>
    <mergeCell ref="O81:P81"/>
    <mergeCell ref="Q81:S81"/>
    <mergeCell ref="T81:V81"/>
    <mergeCell ref="W81:AC81"/>
    <mergeCell ref="D82:E82"/>
    <mergeCell ref="Q82:S82"/>
    <mergeCell ref="I83:N83"/>
    <mergeCell ref="O83:P83"/>
    <mergeCell ref="Q83:S83"/>
    <mergeCell ref="F83:H83"/>
    <mergeCell ref="F82:H82"/>
    <mergeCell ref="I82:N82"/>
    <mergeCell ref="O82:P82"/>
    <mergeCell ref="W83:AC83"/>
    <mergeCell ref="D84:E84"/>
    <mergeCell ref="F84:H84"/>
    <mergeCell ref="I84:N84"/>
    <mergeCell ref="O84:P84"/>
    <mergeCell ref="Q84:S84"/>
    <mergeCell ref="T84:V84"/>
    <mergeCell ref="W84:AC84"/>
    <mergeCell ref="D83:E83"/>
    <mergeCell ref="T83:V83"/>
    <mergeCell ref="T86:V86"/>
    <mergeCell ref="W86:AC86"/>
    <mergeCell ref="D85:E85"/>
    <mergeCell ref="F85:H85"/>
    <mergeCell ref="I85:N85"/>
    <mergeCell ref="O85:P85"/>
    <mergeCell ref="Q85:S85"/>
    <mergeCell ref="T85:V85"/>
    <mergeCell ref="W85:AC85"/>
    <mergeCell ref="D86:E86"/>
    <mergeCell ref="Q86:S86"/>
    <mergeCell ref="I87:N87"/>
    <mergeCell ref="O87:P87"/>
    <mergeCell ref="Q87:S87"/>
    <mergeCell ref="F87:H87"/>
    <mergeCell ref="F86:H86"/>
    <mergeCell ref="I86:N86"/>
    <mergeCell ref="O86:P86"/>
    <mergeCell ref="W87:AC87"/>
    <mergeCell ref="D88:E88"/>
    <mergeCell ref="F88:H88"/>
    <mergeCell ref="I88:N88"/>
    <mergeCell ref="O88:P88"/>
    <mergeCell ref="Q88:S88"/>
    <mergeCell ref="T88:V88"/>
    <mergeCell ref="W88:AC88"/>
    <mergeCell ref="D87:E87"/>
    <mergeCell ref="T87:V87"/>
    <mergeCell ref="T90:V90"/>
    <mergeCell ref="W90:AC90"/>
    <mergeCell ref="D89:E89"/>
    <mergeCell ref="F89:H89"/>
    <mergeCell ref="I89:N89"/>
    <mergeCell ref="O89:P89"/>
    <mergeCell ref="Q89:S89"/>
    <mergeCell ref="T89:V89"/>
    <mergeCell ref="W89:AC89"/>
    <mergeCell ref="D90:E90"/>
    <mergeCell ref="Q90:S90"/>
    <mergeCell ref="I91:N91"/>
    <mergeCell ref="O91:P91"/>
    <mergeCell ref="Q91:S91"/>
    <mergeCell ref="F91:H91"/>
    <mergeCell ref="F90:H90"/>
    <mergeCell ref="I90:N90"/>
    <mergeCell ref="O90:P90"/>
    <mergeCell ref="W91:AC91"/>
    <mergeCell ref="D92:E92"/>
    <mergeCell ref="F92:H92"/>
    <mergeCell ref="I92:N92"/>
    <mergeCell ref="O92:P92"/>
    <mergeCell ref="Q92:S92"/>
    <mergeCell ref="T92:V92"/>
    <mergeCell ref="W92:AC92"/>
    <mergeCell ref="D91:E91"/>
    <mergeCell ref="T91:V91"/>
    <mergeCell ref="T94:V94"/>
    <mergeCell ref="W94:AC94"/>
    <mergeCell ref="D93:E93"/>
    <mergeCell ref="F93:H93"/>
    <mergeCell ref="I93:N93"/>
    <mergeCell ref="O93:P93"/>
    <mergeCell ref="Q93:S93"/>
    <mergeCell ref="T93:V93"/>
    <mergeCell ref="W93:AC93"/>
    <mergeCell ref="D94:E94"/>
    <mergeCell ref="Q94:S94"/>
    <mergeCell ref="I95:N95"/>
    <mergeCell ref="O95:P95"/>
    <mergeCell ref="Q95:S95"/>
    <mergeCell ref="F95:H95"/>
    <mergeCell ref="F94:H94"/>
    <mergeCell ref="I94:N94"/>
    <mergeCell ref="O94:P94"/>
    <mergeCell ref="W95:AC95"/>
    <mergeCell ref="D96:E96"/>
    <mergeCell ref="F96:H96"/>
    <mergeCell ref="I96:N96"/>
    <mergeCell ref="O96:P96"/>
    <mergeCell ref="Q96:S96"/>
    <mergeCell ref="T96:V96"/>
    <mergeCell ref="W96:AC96"/>
    <mergeCell ref="D95:E95"/>
    <mergeCell ref="T95:V95"/>
    <mergeCell ref="T98:V98"/>
    <mergeCell ref="W98:AC98"/>
    <mergeCell ref="D97:E97"/>
    <mergeCell ref="F97:H97"/>
    <mergeCell ref="I97:N97"/>
    <mergeCell ref="O97:P97"/>
    <mergeCell ref="Q97:S97"/>
    <mergeCell ref="T97:V97"/>
    <mergeCell ref="W97:AC97"/>
    <mergeCell ref="D98:E98"/>
    <mergeCell ref="Q98:S98"/>
    <mergeCell ref="I99:N99"/>
    <mergeCell ref="O99:P99"/>
    <mergeCell ref="Q99:S99"/>
    <mergeCell ref="F99:H99"/>
    <mergeCell ref="F98:H98"/>
    <mergeCell ref="I98:N98"/>
    <mergeCell ref="O98:P98"/>
    <mergeCell ref="W99:AC99"/>
    <mergeCell ref="D100:E100"/>
    <mergeCell ref="F100:H100"/>
    <mergeCell ref="I100:N100"/>
    <mergeCell ref="O100:P100"/>
    <mergeCell ref="Q100:S100"/>
    <mergeCell ref="T100:V100"/>
    <mergeCell ref="W100:AC100"/>
    <mergeCell ref="D99:E99"/>
    <mergeCell ref="T99:V99"/>
    <mergeCell ref="T102:V102"/>
    <mergeCell ref="W102:AC102"/>
    <mergeCell ref="D101:E101"/>
    <mergeCell ref="F101:H101"/>
    <mergeCell ref="I101:N101"/>
    <mergeCell ref="O101:P101"/>
    <mergeCell ref="Q101:S101"/>
    <mergeCell ref="T101:V101"/>
    <mergeCell ref="W101:AC101"/>
    <mergeCell ref="D102:E102"/>
    <mergeCell ref="Q102:S102"/>
    <mergeCell ref="I103:N103"/>
    <mergeCell ref="O103:P103"/>
    <mergeCell ref="Q103:S103"/>
    <mergeCell ref="F103:H103"/>
    <mergeCell ref="F102:H102"/>
    <mergeCell ref="I102:N102"/>
    <mergeCell ref="O102:P102"/>
    <mergeCell ref="W103:AC103"/>
    <mergeCell ref="D104:E104"/>
    <mergeCell ref="F104:H104"/>
    <mergeCell ref="I104:N104"/>
    <mergeCell ref="O104:P104"/>
    <mergeCell ref="Q104:S104"/>
    <mergeCell ref="T104:V104"/>
    <mergeCell ref="W104:AC104"/>
    <mergeCell ref="D103:E103"/>
    <mergeCell ref="T103:V103"/>
    <mergeCell ref="T106:V106"/>
    <mergeCell ref="W106:AC106"/>
    <mergeCell ref="D105:E105"/>
    <mergeCell ref="F105:H105"/>
    <mergeCell ref="I105:N105"/>
    <mergeCell ref="O105:P105"/>
    <mergeCell ref="Q105:S105"/>
    <mergeCell ref="T105:V105"/>
    <mergeCell ref="W105:AC105"/>
    <mergeCell ref="D106:E106"/>
    <mergeCell ref="Q106:S106"/>
    <mergeCell ref="I107:N107"/>
    <mergeCell ref="O107:P107"/>
    <mergeCell ref="Q107:S107"/>
    <mergeCell ref="F107:H107"/>
    <mergeCell ref="F106:H106"/>
    <mergeCell ref="I106:N106"/>
    <mergeCell ref="O106:P106"/>
    <mergeCell ref="W107:AC107"/>
    <mergeCell ref="D108:E108"/>
    <mergeCell ref="F108:H108"/>
    <mergeCell ref="I108:N108"/>
    <mergeCell ref="O108:P108"/>
    <mergeCell ref="Q108:S108"/>
    <mergeCell ref="T108:V108"/>
    <mergeCell ref="W108:AC108"/>
    <mergeCell ref="D107:E107"/>
    <mergeCell ref="T107:V107"/>
    <mergeCell ref="T110:V110"/>
    <mergeCell ref="W110:AC110"/>
    <mergeCell ref="D109:E109"/>
    <mergeCell ref="F109:H109"/>
    <mergeCell ref="I109:N109"/>
    <mergeCell ref="O109:P109"/>
    <mergeCell ref="Q109:S109"/>
    <mergeCell ref="T109:V109"/>
    <mergeCell ref="W109:AC109"/>
    <mergeCell ref="D110:E110"/>
    <mergeCell ref="Q110:S110"/>
    <mergeCell ref="I111:N111"/>
    <mergeCell ref="O111:P111"/>
    <mergeCell ref="Q111:S111"/>
    <mergeCell ref="F111:H111"/>
    <mergeCell ref="F110:H110"/>
    <mergeCell ref="I110:N110"/>
    <mergeCell ref="O110:P110"/>
    <mergeCell ref="W111:AC111"/>
    <mergeCell ref="D112:E112"/>
    <mergeCell ref="F112:H112"/>
    <mergeCell ref="I112:N112"/>
    <mergeCell ref="O112:P112"/>
    <mergeCell ref="Q112:S112"/>
    <mergeCell ref="T112:V112"/>
    <mergeCell ref="W112:AC112"/>
    <mergeCell ref="D111:E111"/>
    <mergeCell ref="T111:V111"/>
    <mergeCell ref="T114:V114"/>
    <mergeCell ref="W114:AC114"/>
    <mergeCell ref="D113:E113"/>
    <mergeCell ref="F113:H113"/>
    <mergeCell ref="I113:N113"/>
    <mergeCell ref="O113:P113"/>
    <mergeCell ref="Q113:S113"/>
    <mergeCell ref="T113:V113"/>
    <mergeCell ref="W113:AC113"/>
    <mergeCell ref="D114:E114"/>
    <mergeCell ref="Q114:S114"/>
    <mergeCell ref="I115:N115"/>
    <mergeCell ref="O115:P115"/>
    <mergeCell ref="Q115:S115"/>
    <mergeCell ref="F115:H115"/>
    <mergeCell ref="F114:H114"/>
    <mergeCell ref="I114:N114"/>
    <mergeCell ref="O114:P114"/>
    <mergeCell ref="W115:AC115"/>
    <mergeCell ref="D116:E116"/>
    <mergeCell ref="F116:H116"/>
    <mergeCell ref="I116:N116"/>
    <mergeCell ref="O116:P116"/>
    <mergeCell ref="Q116:S116"/>
    <mergeCell ref="T116:V116"/>
    <mergeCell ref="W116:AC116"/>
    <mergeCell ref="D115:E115"/>
    <mergeCell ref="T115:V115"/>
    <mergeCell ref="T118:V118"/>
    <mergeCell ref="W118:AC118"/>
    <mergeCell ref="D117:E117"/>
    <mergeCell ref="F117:H117"/>
    <mergeCell ref="I117:N117"/>
    <mergeCell ref="O117:P117"/>
    <mergeCell ref="Q117:S117"/>
    <mergeCell ref="T117:V117"/>
    <mergeCell ref="W117:AC117"/>
    <mergeCell ref="D118:E118"/>
    <mergeCell ref="Q118:S118"/>
    <mergeCell ref="I119:N119"/>
    <mergeCell ref="O119:P119"/>
    <mergeCell ref="Q119:S119"/>
    <mergeCell ref="F119:H119"/>
    <mergeCell ref="F118:H118"/>
    <mergeCell ref="I118:N118"/>
    <mergeCell ref="O118:P118"/>
    <mergeCell ref="W119:AC119"/>
    <mergeCell ref="D120:E120"/>
    <mergeCell ref="F120:H120"/>
    <mergeCell ref="I120:N120"/>
    <mergeCell ref="O120:P120"/>
    <mergeCell ref="Q120:S120"/>
    <mergeCell ref="T120:V120"/>
    <mergeCell ref="W120:AC120"/>
    <mergeCell ref="D119:E119"/>
    <mergeCell ref="T119:V119"/>
    <mergeCell ref="T122:V122"/>
    <mergeCell ref="W122:AC122"/>
    <mergeCell ref="D121:E121"/>
    <mergeCell ref="F121:H121"/>
    <mergeCell ref="I121:N121"/>
    <mergeCell ref="O121:P121"/>
    <mergeCell ref="Q121:S121"/>
    <mergeCell ref="T121:V121"/>
    <mergeCell ref="W121:AC121"/>
    <mergeCell ref="D122:E122"/>
    <mergeCell ref="Q122:S122"/>
    <mergeCell ref="I123:N123"/>
    <mergeCell ref="O123:P123"/>
    <mergeCell ref="Q123:S123"/>
    <mergeCell ref="F123:H123"/>
    <mergeCell ref="F122:H122"/>
    <mergeCell ref="I122:N122"/>
    <mergeCell ref="O122:P122"/>
    <mergeCell ref="W123:AC123"/>
    <mergeCell ref="D124:E124"/>
    <mergeCell ref="F124:H124"/>
    <mergeCell ref="I124:N124"/>
    <mergeCell ref="O124:P124"/>
    <mergeCell ref="Q124:S124"/>
    <mergeCell ref="T124:V124"/>
    <mergeCell ref="W124:AC124"/>
    <mergeCell ref="D123:E123"/>
    <mergeCell ref="T123:V123"/>
    <mergeCell ref="T126:V126"/>
    <mergeCell ref="W126:AC126"/>
    <mergeCell ref="D125:E125"/>
    <mergeCell ref="F125:H125"/>
    <mergeCell ref="I125:N125"/>
    <mergeCell ref="O125:P125"/>
    <mergeCell ref="Q125:S125"/>
    <mergeCell ref="T125:V125"/>
    <mergeCell ref="W125:AC125"/>
    <mergeCell ref="D126:E126"/>
    <mergeCell ref="Q126:S126"/>
    <mergeCell ref="I127:N127"/>
    <mergeCell ref="O127:P127"/>
    <mergeCell ref="Q127:S127"/>
    <mergeCell ref="F127:H127"/>
    <mergeCell ref="F126:H126"/>
    <mergeCell ref="I126:N126"/>
    <mergeCell ref="O126:P126"/>
    <mergeCell ref="W127:AC127"/>
    <mergeCell ref="D128:E128"/>
    <mergeCell ref="F128:H128"/>
    <mergeCell ref="I128:N128"/>
    <mergeCell ref="O128:P128"/>
    <mergeCell ref="Q128:S128"/>
    <mergeCell ref="T128:V128"/>
    <mergeCell ref="W128:AC128"/>
    <mergeCell ref="D127:E127"/>
    <mergeCell ref="T127:V127"/>
    <mergeCell ref="T130:V130"/>
    <mergeCell ref="W130:AC130"/>
    <mergeCell ref="D129:E129"/>
    <mergeCell ref="F129:H129"/>
    <mergeCell ref="I129:N129"/>
    <mergeCell ref="O129:P129"/>
    <mergeCell ref="Q129:S129"/>
    <mergeCell ref="T129:V129"/>
    <mergeCell ref="W129:AC129"/>
    <mergeCell ref="D130:E130"/>
    <mergeCell ref="Q130:S130"/>
    <mergeCell ref="I131:N131"/>
    <mergeCell ref="O131:P131"/>
    <mergeCell ref="Q131:S131"/>
    <mergeCell ref="F131:H131"/>
    <mergeCell ref="F130:H130"/>
    <mergeCell ref="I130:N130"/>
    <mergeCell ref="O130:P130"/>
    <mergeCell ref="W131:AC131"/>
    <mergeCell ref="D132:E132"/>
    <mergeCell ref="F132:H132"/>
    <mergeCell ref="I132:N132"/>
    <mergeCell ref="O132:P132"/>
    <mergeCell ref="Q132:S132"/>
    <mergeCell ref="T132:V132"/>
    <mergeCell ref="W132:AC132"/>
    <mergeCell ref="D131:E131"/>
    <mergeCell ref="T131:V131"/>
    <mergeCell ref="T134:V134"/>
    <mergeCell ref="W134:AC134"/>
    <mergeCell ref="D133:E133"/>
    <mergeCell ref="F133:H133"/>
    <mergeCell ref="I133:N133"/>
    <mergeCell ref="O133:P133"/>
    <mergeCell ref="Q133:S133"/>
    <mergeCell ref="T133:V133"/>
    <mergeCell ref="W133:AC133"/>
    <mergeCell ref="D134:E134"/>
    <mergeCell ref="Q134:S134"/>
    <mergeCell ref="I135:N135"/>
    <mergeCell ref="O135:P135"/>
    <mergeCell ref="Q135:S135"/>
    <mergeCell ref="F135:H135"/>
    <mergeCell ref="F134:H134"/>
    <mergeCell ref="I134:N134"/>
    <mergeCell ref="O134:P134"/>
    <mergeCell ref="W135:AC135"/>
    <mergeCell ref="D136:E136"/>
    <mergeCell ref="F136:H136"/>
    <mergeCell ref="I136:N136"/>
    <mergeCell ref="O136:P136"/>
    <mergeCell ref="Q136:S136"/>
    <mergeCell ref="T136:V136"/>
    <mergeCell ref="W136:AC136"/>
    <mergeCell ref="D135:E135"/>
    <mergeCell ref="T135:V135"/>
    <mergeCell ref="T138:V138"/>
    <mergeCell ref="W138:AC138"/>
    <mergeCell ref="D137:E137"/>
    <mergeCell ref="F137:H137"/>
    <mergeCell ref="I137:N137"/>
    <mergeCell ref="O137:P137"/>
    <mergeCell ref="Q137:S137"/>
    <mergeCell ref="T137:V137"/>
    <mergeCell ref="W137:AC137"/>
    <mergeCell ref="D138:E138"/>
    <mergeCell ref="Q138:S138"/>
    <mergeCell ref="I139:N139"/>
    <mergeCell ref="O139:P139"/>
    <mergeCell ref="Q139:S139"/>
    <mergeCell ref="F139:H139"/>
    <mergeCell ref="F138:H138"/>
    <mergeCell ref="I138:N138"/>
    <mergeCell ref="O138:P138"/>
    <mergeCell ref="W139:AC139"/>
    <mergeCell ref="D140:E140"/>
    <mergeCell ref="F140:H140"/>
    <mergeCell ref="I140:N140"/>
    <mergeCell ref="O140:P140"/>
    <mergeCell ref="Q140:S140"/>
    <mergeCell ref="T140:V140"/>
    <mergeCell ref="W140:AC140"/>
    <mergeCell ref="D139:E139"/>
    <mergeCell ref="T139:V139"/>
    <mergeCell ref="T142:V142"/>
    <mergeCell ref="W142:AC142"/>
    <mergeCell ref="D141:E141"/>
    <mergeCell ref="F141:H141"/>
    <mergeCell ref="I141:N141"/>
    <mergeCell ref="O141:P141"/>
    <mergeCell ref="Q141:S141"/>
    <mergeCell ref="T141:V141"/>
    <mergeCell ref="W141:AC141"/>
    <mergeCell ref="D142:E142"/>
    <mergeCell ref="Q142:S142"/>
    <mergeCell ref="I143:N143"/>
    <mergeCell ref="O143:P143"/>
    <mergeCell ref="Q143:S143"/>
    <mergeCell ref="F143:H143"/>
    <mergeCell ref="F142:H142"/>
    <mergeCell ref="I142:N142"/>
    <mergeCell ref="O142:P142"/>
    <mergeCell ref="W143:AC143"/>
    <mergeCell ref="D144:E144"/>
    <mergeCell ref="F144:H144"/>
    <mergeCell ref="I144:N144"/>
    <mergeCell ref="O144:P144"/>
    <mergeCell ref="Q144:S144"/>
    <mergeCell ref="T144:V144"/>
    <mergeCell ref="W144:AC144"/>
    <mergeCell ref="D143:E143"/>
    <mergeCell ref="T143:V143"/>
    <mergeCell ref="T146:V146"/>
    <mergeCell ref="W146:AC146"/>
    <mergeCell ref="D145:E145"/>
    <mergeCell ref="F145:H145"/>
    <mergeCell ref="I145:N145"/>
    <mergeCell ref="O145:P145"/>
    <mergeCell ref="Q145:S145"/>
    <mergeCell ref="T145:V145"/>
    <mergeCell ref="W145:AC145"/>
    <mergeCell ref="D146:E146"/>
    <mergeCell ref="Q146:S146"/>
    <mergeCell ref="I147:N147"/>
    <mergeCell ref="O147:P147"/>
    <mergeCell ref="Q147:S147"/>
    <mergeCell ref="F147:H147"/>
    <mergeCell ref="F146:H146"/>
    <mergeCell ref="I146:N146"/>
    <mergeCell ref="O146:P146"/>
    <mergeCell ref="W147:AC147"/>
    <mergeCell ref="D148:E148"/>
    <mergeCell ref="F148:H148"/>
    <mergeCell ref="I148:N148"/>
    <mergeCell ref="O148:P148"/>
    <mergeCell ref="Q148:S148"/>
    <mergeCell ref="T148:V148"/>
    <mergeCell ref="W148:AC148"/>
    <mergeCell ref="D147:E147"/>
    <mergeCell ref="T147:V147"/>
    <mergeCell ref="T150:V150"/>
    <mergeCell ref="W150:AC150"/>
    <mergeCell ref="D149:E149"/>
    <mergeCell ref="F149:H149"/>
    <mergeCell ref="I149:N149"/>
    <mergeCell ref="O149:P149"/>
    <mergeCell ref="Q149:S149"/>
    <mergeCell ref="T149:V149"/>
    <mergeCell ref="W149:AC149"/>
    <mergeCell ref="D150:E150"/>
    <mergeCell ref="Q150:S150"/>
    <mergeCell ref="I151:N151"/>
    <mergeCell ref="O151:P151"/>
    <mergeCell ref="Q151:S151"/>
    <mergeCell ref="F151:H151"/>
    <mergeCell ref="F150:H150"/>
    <mergeCell ref="I150:N150"/>
    <mergeCell ref="O150:P150"/>
    <mergeCell ref="W151:AC151"/>
    <mergeCell ref="D152:E152"/>
    <mergeCell ref="F152:H152"/>
    <mergeCell ref="I152:N152"/>
    <mergeCell ref="O152:P152"/>
    <mergeCell ref="Q152:S152"/>
    <mergeCell ref="T152:V152"/>
    <mergeCell ref="W152:AC152"/>
    <mergeCell ref="D151:E151"/>
    <mergeCell ref="T151:V151"/>
    <mergeCell ref="T154:V154"/>
    <mergeCell ref="W154:AC154"/>
    <mergeCell ref="D153:E153"/>
    <mergeCell ref="F153:H153"/>
    <mergeCell ref="I153:N153"/>
    <mergeCell ref="O153:P153"/>
    <mergeCell ref="Q153:S153"/>
    <mergeCell ref="T153:V153"/>
    <mergeCell ref="W153:AC153"/>
    <mergeCell ref="D154:E154"/>
    <mergeCell ref="Q154:S154"/>
    <mergeCell ref="I155:N155"/>
    <mergeCell ref="O155:P155"/>
    <mergeCell ref="Q155:S155"/>
    <mergeCell ref="F155:H155"/>
    <mergeCell ref="F154:H154"/>
    <mergeCell ref="I154:N154"/>
    <mergeCell ref="O154:P154"/>
    <mergeCell ref="W155:AC155"/>
    <mergeCell ref="D156:E156"/>
    <mergeCell ref="F156:H156"/>
    <mergeCell ref="I156:N156"/>
    <mergeCell ref="O156:P156"/>
    <mergeCell ref="Q156:S156"/>
    <mergeCell ref="T156:V156"/>
    <mergeCell ref="W156:AC156"/>
    <mergeCell ref="D155:E155"/>
    <mergeCell ref="T155:V155"/>
    <mergeCell ref="T158:V158"/>
    <mergeCell ref="W158:AC158"/>
    <mergeCell ref="D157:E157"/>
    <mergeCell ref="F157:H157"/>
    <mergeCell ref="I157:N157"/>
    <mergeCell ref="O157:P157"/>
    <mergeCell ref="Q157:S157"/>
    <mergeCell ref="T157:V157"/>
    <mergeCell ref="W157:AC157"/>
    <mergeCell ref="D158:E158"/>
    <mergeCell ref="Q158:S158"/>
    <mergeCell ref="I159:N159"/>
    <mergeCell ref="O159:P159"/>
    <mergeCell ref="Q159:S159"/>
    <mergeCell ref="F159:H159"/>
    <mergeCell ref="F158:H158"/>
    <mergeCell ref="I158:N158"/>
    <mergeCell ref="O158:P158"/>
    <mergeCell ref="W159:AC159"/>
    <mergeCell ref="D160:E160"/>
    <mergeCell ref="F160:H160"/>
    <mergeCell ref="I160:N160"/>
    <mergeCell ref="O160:P160"/>
    <mergeCell ref="Q160:S160"/>
    <mergeCell ref="T160:V160"/>
    <mergeCell ref="W160:AC160"/>
    <mergeCell ref="D159:E159"/>
    <mergeCell ref="T159:V159"/>
    <mergeCell ref="T162:V162"/>
    <mergeCell ref="W162:AC162"/>
    <mergeCell ref="D161:E161"/>
    <mergeCell ref="F161:H161"/>
    <mergeCell ref="I161:N161"/>
    <mergeCell ref="O161:P161"/>
    <mergeCell ref="Q161:S161"/>
    <mergeCell ref="T161:V161"/>
    <mergeCell ref="W161:AC161"/>
    <mergeCell ref="D162:E162"/>
    <mergeCell ref="Q162:S162"/>
    <mergeCell ref="I163:N163"/>
    <mergeCell ref="O163:P163"/>
    <mergeCell ref="Q163:S163"/>
    <mergeCell ref="F163:H163"/>
    <mergeCell ref="F162:H162"/>
    <mergeCell ref="I162:N162"/>
    <mergeCell ref="O162:P162"/>
    <mergeCell ref="W163:AC163"/>
    <mergeCell ref="D164:E164"/>
    <mergeCell ref="F164:H164"/>
    <mergeCell ref="I164:N164"/>
    <mergeCell ref="O164:P164"/>
    <mergeCell ref="Q164:S164"/>
    <mergeCell ref="T164:V164"/>
    <mergeCell ref="W164:AC164"/>
    <mergeCell ref="D163:E163"/>
    <mergeCell ref="T163:V163"/>
    <mergeCell ref="T166:V166"/>
    <mergeCell ref="W166:AC166"/>
    <mergeCell ref="D165:E165"/>
    <mergeCell ref="F165:H165"/>
    <mergeCell ref="I165:N165"/>
    <mergeCell ref="O165:P165"/>
    <mergeCell ref="Q165:S165"/>
    <mergeCell ref="T165:V165"/>
    <mergeCell ref="W165:AC165"/>
    <mergeCell ref="D166:E166"/>
    <mergeCell ref="Q166:S166"/>
    <mergeCell ref="I167:N167"/>
    <mergeCell ref="O167:P167"/>
    <mergeCell ref="Q167:S167"/>
    <mergeCell ref="F167:H167"/>
    <mergeCell ref="F166:H166"/>
    <mergeCell ref="I166:N166"/>
    <mergeCell ref="O166:P166"/>
    <mergeCell ref="W167:AC167"/>
    <mergeCell ref="D168:E168"/>
    <mergeCell ref="F168:H168"/>
    <mergeCell ref="I168:N168"/>
    <mergeCell ref="O168:P168"/>
    <mergeCell ref="Q168:S168"/>
    <mergeCell ref="T168:V168"/>
    <mergeCell ref="W168:AC168"/>
    <mergeCell ref="D167:E167"/>
    <mergeCell ref="T167:V167"/>
    <mergeCell ref="T170:V170"/>
    <mergeCell ref="W170:AC170"/>
    <mergeCell ref="D169:E169"/>
    <mergeCell ref="F169:H169"/>
    <mergeCell ref="I169:N169"/>
    <mergeCell ref="O169:P169"/>
    <mergeCell ref="Q169:S169"/>
    <mergeCell ref="T169:V169"/>
    <mergeCell ref="W169:AC169"/>
    <mergeCell ref="D170:E170"/>
    <mergeCell ref="Q170:S170"/>
    <mergeCell ref="I171:N171"/>
    <mergeCell ref="O171:P171"/>
    <mergeCell ref="Q171:S171"/>
    <mergeCell ref="F171:H171"/>
    <mergeCell ref="F170:H170"/>
    <mergeCell ref="I170:N170"/>
    <mergeCell ref="O170:P170"/>
    <mergeCell ref="W171:AC171"/>
    <mergeCell ref="D172:E172"/>
    <mergeCell ref="F172:H172"/>
    <mergeCell ref="I172:N172"/>
    <mergeCell ref="O172:P172"/>
    <mergeCell ref="Q172:S172"/>
    <mergeCell ref="T172:V172"/>
    <mergeCell ref="W172:AC172"/>
    <mergeCell ref="D171:E171"/>
    <mergeCell ref="T171:V171"/>
    <mergeCell ref="T174:V174"/>
    <mergeCell ref="W174:AC174"/>
    <mergeCell ref="D173:E173"/>
    <mergeCell ref="F173:H173"/>
    <mergeCell ref="I173:N173"/>
    <mergeCell ref="O173:P173"/>
    <mergeCell ref="Q173:S173"/>
    <mergeCell ref="T173:V173"/>
    <mergeCell ref="W173:AC173"/>
    <mergeCell ref="D174:E174"/>
    <mergeCell ref="Q174:S174"/>
    <mergeCell ref="I175:N175"/>
    <mergeCell ref="O175:P175"/>
    <mergeCell ref="Q175:S175"/>
    <mergeCell ref="F175:H175"/>
    <mergeCell ref="F174:H174"/>
    <mergeCell ref="I174:N174"/>
    <mergeCell ref="O174:P174"/>
    <mergeCell ref="W175:AC175"/>
    <mergeCell ref="D176:E176"/>
    <mergeCell ref="F176:H176"/>
    <mergeCell ref="I176:N176"/>
    <mergeCell ref="O176:P176"/>
    <mergeCell ref="Q176:S176"/>
    <mergeCell ref="T176:V176"/>
    <mergeCell ref="W176:AC176"/>
    <mergeCell ref="D175:E175"/>
    <mergeCell ref="T175:V175"/>
    <mergeCell ref="T179:V179"/>
    <mergeCell ref="T178:V178"/>
    <mergeCell ref="W178:AC178"/>
    <mergeCell ref="D177:E177"/>
    <mergeCell ref="F177:H177"/>
    <mergeCell ref="I177:N177"/>
    <mergeCell ref="O177:P177"/>
    <mergeCell ref="Q177:S177"/>
    <mergeCell ref="T177:V177"/>
    <mergeCell ref="W177:AC177"/>
    <mergeCell ref="D179:E179"/>
    <mergeCell ref="Q178:S178"/>
    <mergeCell ref="I179:N179"/>
    <mergeCell ref="O179:P179"/>
    <mergeCell ref="Q179:S179"/>
    <mergeCell ref="F179:H179"/>
    <mergeCell ref="F178:H178"/>
    <mergeCell ref="I178:N178"/>
    <mergeCell ref="O178:P178"/>
    <mergeCell ref="D178:E178"/>
    <mergeCell ref="W181:AC181"/>
    <mergeCell ref="D182:E182"/>
    <mergeCell ref="W179:AC179"/>
    <mergeCell ref="D180:E180"/>
    <mergeCell ref="F180:H180"/>
    <mergeCell ref="I180:N180"/>
    <mergeCell ref="O180:P180"/>
    <mergeCell ref="Q180:S180"/>
    <mergeCell ref="T180:V180"/>
    <mergeCell ref="W180:AC180"/>
    <mergeCell ref="D181:E181"/>
    <mergeCell ref="F181:H181"/>
    <mergeCell ref="I181:N181"/>
    <mergeCell ref="O181:P181"/>
    <mergeCell ref="Q181:S181"/>
    <mergeCell ref="T181:V181"/>
    <mergeCell ref="O183:P183"/>
    <mergeCell ref="Q183:S183"/>
    <mergeCell ref="W183:AC183"/>
    <mergeCell ref="F182:H182"/>
    <mergeCell ref="I182:N182"/>
    <mergeCell ref="O182:P182"/>
    <mergeCell ref="Q182:S182"/>
    <mergeCell ref="T183:V183"/>
    <mergeCell ref="T182:V182"/>
    <mergeCell ref="W182:AC182"/>
    <mergeCell ref="Q184:S184"/>
    <mergeCell ref="T184:V184"/>
    <mergeCell ref="W184:AC184"/>
    <mergeCell ref="D183:E183"/>
    <mergeCell ref="F183:H183"/>
    <mergeCell ref="D184:E184"/>
    <mergeCell ref="F184:H184"/>
    <mergeCell ref="I184:N184"/>
    <mergeCell ref="O184:P184"/>
    <mergeCell ref="I183:N183"/>
    <mergeCell ref="T186:V186"/>
    <mergeCell ref="W186:AC186"/>
    <mergeCell ref="D185:E185"/>
    <mergeCell ref="F185:H185"/>
    <mergeCell ref="I185:N185"/>
    <mergeCell ref="O185:P185"/>
    <mergeCell ref="Q185:S185"/>
    <mergeCell ref="T185:V185"/>
    <mergeCell ref="W185:AC185"/>
    <mergeCell ref="O186:P186"/>
    <mergeCell ref="Q186:S186"/>
    <mergeCell ref="I187:N187"/>
    <mergeCell ref="O187:P187"/>
    <mergeCell ref="Q187:S187"/>
    <mergeCell ref="F187:H187"/>
    <mergeCell ref="F186:H186"/>
    <mergeCell ref="I186:N186"/>
    <mergeCell ref="D186:E186"/>
    <mergeCell ref="W187:AC187"/>
    <mergeCell ref="D188:E188"/>
    <mergeCell ref="F188:H188"/>
    <mergeCell ref="I188:N188"/>
    <mergeCell ref="O188:P188"/>
    <mergeCell ref="Q188:S188"/>
    <mergeCell ref="T188:V188"/>
    <mergeCell ref="W188:AC188"/>
    <mergeCell ref="T187:V187"/>
    <mergeCell ref="D187:E187"/>
    <mergeCell ref="D189:E189"/>
    <mergeCell ref="F189:H189"/>
    <mergeCell ref="I189:N189"/>
    <mergeCell ref="O189:P189"/>
    <mergeCell ref="T191:V191"/>
    <mergeCell ref="T190:V190"/>
    <mergeCell ref="D190:E190"/>
    <mergeCell ref="O190:P190"/>
    <mergeCell ref="I191:N191"/>
    <mergeCell ref="O191:P191"/>
    <mergeCell ref="D191:E191"/>
    <mergeCell ref="F191:H191"/>
    <mergeCell ref="F190:H190"/>
    <mergeCell ref="I190:N190"/>
    <mergeCell ref="Q189:S189"/>
    <mergeCell ref="T189:V189"/>
    <mergeCell ref="T192:V192"/>
    <mergeCell ref="W192:AC192"/>
    <mergeCell ref="W191:AC191"/>
    <mergeCell ref="Q192:S192"/>
    <mergeCell ref="W190:AC190"/>
    <mergeCell ref="W189:AC189"/>
    <mergeCell ref="Q190:S190"/>
    <mergeCell ref="Q191:S191"/>
    <mergeCell ref="D192:E192"/>
    <mergeCell ref="F192:H192"/>
    <mergeCell ref="I192:N192"/>
    <mergeCell ref="O192:P192"/>
    <mergeCell ref="D193:E193"/>
    <mergeCell ref="F193:H193"/>
    <mergeCell ref="I193:N193"/>
    <mergeCell ref="O193:P193"/>
    <mergeCell ref="W194:AC194"/>
    <mergeCell ref="W193:AC193"/>
    <mergeCell ref="W196:AC196"/>
    <mergeCell ref="W195:AC195"/>
    <mergeCell ref="Q193:S193"/>
    <mergeCell ref="T193:V193"/>
    <mergeCell ref="T194:V194"/>
    <mergeCell ref="Q195:S195"/>
    <mergeCell ref="D246:E246"/>
    <mergeCell ref="F246:H246"/>
    <mergeCell ref="W197:AC197"/>
    <mergeCell ref="D245:E245"/>
    <mergeCell ref="F245:H245"/>
    <mergeCell ref="I245:N245"/>
    <mergeCell ref="O245:P245"/>
    <mergeCell ref="Q197:S197"/>
    <mergeCell ref="T197:V197"/>
    <mergeCell ref="W198:AC198"/>
    <mergeCell ref="D247:E247"/>
    <mergeCell ref="F247:H247"/>
    <mergeCell ref="I247:N247"/>
    <mergeCell ref="O247:P247"/>
    <mergeCell ref="O248:P248"/>
    <mergeCell ref="D248:E248"/>
    <mergeCell ref="F248:H248"/>
    <mergeCell ref="I250:N250"/>
    <mergeCell ref="O250:P250"/>
    <mergeCell ref="Q250:S250"/>
    <mergeCell ref="T250:V250"/>
    <mergeCell ref="D249:E249"/>
    <mergeCell ref="F249:H249"/>
    <mergeCell ref="I249:N249"/>
    <mergeCell ref="O249:P249"/>
    <mergeCell ref="W248:AC248"/>
    <mergeCell ref="W249:AC249"/>
    <mergeCell ref="Q248:S248"/>
    <mergeCell ref="T248:V248"/>
    <mergeCell ref="Q249:S249"/>
    <mergeCell ref="T249:V249"/>
    <mergeCell ref="W250:AC250"/>
    <mergeCell ref="D251:E251"/>
    <mergeCell ref="F251:H251"/>
    <mergeCell ref="I251:N251"/>
    <mergeCell ref="O251:P251"/>
    <mergeCell ref="Q251:S251"/>
    <mergeCell ref="T251:V251"/>
    <mergeCell ref="W251:AC251"/>
    <mergeCell ref="D250:E250"/>
    <mergeCell ref="F250:H250"/>
    <mergeCell ref="T253:V253"/>
    <mergeCell ref="W253:AC253"/>
    <mergeCell ref="D252:E252"/>
    <mergeCell ref="F252:H252"/>
    <mergeCell ref="I252:N252"/>
    <mergeCell ref="O252:P252"/>
    <mergeCell ref="Q252:S252"/>
    <mergeCell ref="T252:V252"/>
    <mergeCell ref="W252:AC252"/>
    <mergeCell ref="D253:E253"/>
    <mergeCell ref="Q253:S253"/>
    <mergeCell ref="I254:N254"/>
    <mergeCell ref="O254:P254"/>
    <mergeCell ref="Q254:S254"/>
    <mergeCell ref="F254:H254"/>
    <mergeCell ref="F253:H253"/>
    <mergeCell ref="I253:N253"/>
    <mergeCell ref="O253:P253"/>
    <mergeCell ref="W254:AC254"/>
    <mergeCell ref="D255:E255"/>
    <mergeCell ref="F255:H255"/>
    <mergeCell ref="I255:N255"/>
    <mergeCell ref="O255:P255"/>
    <mergeCell ref="Q255:S255"/>
    <mergeCell ref="T255:V255"/>
    <mergeCell ref="W255:AC255"/>
    <mergeCell ref="D254:E254"/>
    <mergeCell ref="T254:V254"/>
    <mergeCell ref="T257:V257"/>
    <mergeCell ref="W257:AC257"/>
    <mergeCell ref="D256:E256"/>
    <mergeCell ref="F256:H256"/>
    <mergeCell ref="I256:N256"/>
    <mergeCell ref="O256:P256"/>
    <mergeCell ref="Q256:S256"/>
    <mergeCell ref="T256:V256"/>
    <mergeCell ref="W256:AC256"/>
    <mergeCell ref="D257:E257"/>
    <mergeCell ref="Q257:S257"/>
    <mergeCell ref="I258:N258"/>
    <mergeCell ref="O258:P258"/>
    <mergeCell ref="Q258:S258"/>
    <mergeCell ref="F258:H258"/>
    <mergeCell ref="F257:H257"/>
    <mergeCell ref="I257:N257"/>
    <mergeCell ref="O257:P257"/>
    <mergeCell ref="W258:AC258"/>
    <mergeCell ref="D259:E259"/>
    <mergeCell ref="F259:H259"/>
    <mergeCell ref="I259:N259"/>
    <mergeCell ref="O259:P259"/>
    <mergeCell ref="Q259:S259"/>
    <mergeCell ref="T259:V259"/>
    <mergeCell ref="W259:AC259"/>
    <mergeCell ref="D258:E258"/>
    <mergeCell ref="T258:V258"/>
    <mergeCell ref="T261:V261"/>
    <mergeCell ref="W261:AC261"/>
    <mergeCell ref="D260:E260"/>
    <mergeCell ref="F260:H260"/>
    <mergeCell ref="I260:N260"/>
    <mergeCell ref="O260:P260"/>
    <mergeCell ref="Q260:S260"/>
    <mergeCell ref="T260:V260"/>
    <mergeCell ref="W260:AC260"/>
    <mergeCell ref="D261:E261"/>
    <mergeCell ref="Q261:S261"/>
    <mergeCell ref="I262:N262"/>
    <mergeCell ref="O262:P262"/>
    <mergeCell ref="Q262:S262"/>
    <mergeCell ref="F262:H262"/>
    <mergeCell ref="F261:H261"/>
    <mergeCell ref="I261:N261"/>
    <mergeCell ref="O261:P261"/>
    <mergeCell ref="W262:AC262"/>
    <mergeCell ref="D263:E263"/>
    <mergeCell ref="F263:H263"/>
    <mergeCell ref="I263:N263"/>
    <mergeCell ref="O263:P263"/>
    <mergeCell ref="Q263:S263"/>
    <mergeCell ref="T263:V263"/>
    <mergeCell ref="W263:AC263"/>
    <mergeCell ref="D262:E262"/>
    <mergeCell ref="T262:V262"/>
    <mergeCell ref="T265:V265"/>
    <mergeCell ref="W265:AC265"/>
    <mergeCell ref="D264:E264"/>
    <mergeCell ref="F264:H264"/>
    <mergeCell ref="I264:N264"/>
    <mergeCell ref="O264:P264"/>
    <mergeCell ref="Q264:S264"/>
    <mergeCell ref="T264:V264"/>
    <mergeCell ref="W264:AC264"/>
    <mergeCell ref="D265:E265"/>
    <mergeCell ref="Q265:S265"/>
    <mergeCell ref="I266:N266"/>
    <mergeCell ref="O266:P266"/>
    <mergeCell ref="Q266:S266"/>
    <mergeCell ref="F266:H266"/>
    <mergeCell ref="F265:H265"/>
    <mergeCell ref="I265:N265"/>
    <mergeCell ref="O265:P265"/>
    <mergeCell ref="W266:AC266"/>
    <mergeCell ref="D267:E267"/>
    <mergeCell ref="F267:H267"/>
    <mergeCell ref="I267:N267"/>
    <mergeCell ref="O267:P267"/>
    <mergeCell ref="Q267:S267"/>
    <mergeCell ref="T267:V267"/>
    <mergeCell ref="W267:AC267"/>
    <mergeCell ref="D266:E266"/>
    <mergeCell ref="T266:V266"/>
    <mergeCell ref="T269:V269"/>
    <mergeCell ref="W269:AC269"/>
    <mergeCell ref="D268:E268"/>
    <mergeCell ref="F268:H268"/>
    <mergeCell ref="I268:N268"/>
    <mergeCell ref="O268:P268"/>
    <mergeCell ref="Q268:S268"/>
    <mergeCell ref="T268:V268"/>
    <mergeCell ref="W268:AC268"/>
    <mergeCell ref="D269:E269"/>
    <mergeCell ref="Q269:S269"/>
    <mergeCell ref="I270:N270"/>
    <mergeCell ref="O270:P270"/>
    <mergeCell ref="Q270:S270"/>
    <mergeCell ref="F270:H270"/>
    <mergeCell ref="F269:H269"/>
    <mergeCell ref="I269:N269"/>
    <mergeCell ref="O269:P269"/>
    <mergeCell ref="W270:AC270"/>
    <mergeCell ref="D271:E271"/>
    <mergeCell ref="F271:H271"/>
    <mergeCell ref="I271:N271"/>
    <mergeCell ref="O271:P271"/>
    <mergeCell ref="Q271:S271"/>
    <mergeCell ref="T271:V271"/>
    <mergeCell ref="W271:AC271"/>
    <mergeCell ref="D270:E270"/>
    <mergeCell ref="T270:V270"/>
    <mergeCell ref="T273:V273"/>
    <mergeCell ref="W273:AC273"/>
    <mergeCell ref="D272:E272"/>
    <mergeCell ref="F272:H272"/>
    <mergeCell ref="I272:N272"/>
    <mergeCell ref="O272:P272"/>
    <mergeCell ref="Q272:S272"/>
    <mergeCell ref="T272:V272"/>
    <mergeCell ref="W272:AC272"/>
    <mergeCell ref="D273:E273"/>
    <mergeCell ref="Q273:S273"/>
    <mergeCell ref="I274:N274"/>
    <mergeCell ref="O274:P274"/>
    <mergeCell ref="Q274:S274"/>
    <mergeCell ref="F274:H274"/>
    <mergeCell ref="F273:H273"/>
    <mergeCell ref="I273:N273"/>
    <mergeCell ref="O273:P273"/>
    <mergeCell ref="W274:AC274"/>
    <mergeCell ref="D275:E275"/>
    <mergeCell ref="F275:H275"/>
    <mergeCell ref="I275:N275"/>
    <mergeCell ref="O275:P275"/>
    <mergeCell ref="Q275:S275"/>
    <mergeCell ref="T275:V275"/>
    <mergeCell ref="W275:AC275"/>
    <mergeCell ref="D274:E274"/>
    <mergeCell ref="T274:V274"/>
    <mergeCell ref="T277:V277"/>
    <mergeCell ref="W277:AC277"/>
    <mergeCell ref="D276:E276"/>
    <mergeCell ref="F276:H276"/>
    <mergeCell ref="I276:N276"/>
    <mergeCell ref="O276:P276"/>
    <mergeCell ref="Q276:S276"/>
    <mergeCell ref="T276:V276"/>
    <mergeCell ref="W276:AC276"/>
    <mergeCell ref="D277:E277"/>
    <mergeCell ref="Q277:S277"/>
    <mergeCell ref="I278:N278"/>
    <mergeCell ref="O278:P278"/>
    <mergeCell ref="Q278:S278"/>
    <mergeCell ref="F278:H278"/>
    <mergeCell ref="F277:H277"/>
    <mergeCell ref="I277:N277"/>
    <mergeCell ref="O277:P277"/>
    <mergeCell ref="W278:AC278"/>
    <mergeCell ref="D279:E279"/>
    <mergeCell ref="F279:H279"/>
    <mergeCell ref="I279:N279"/>
    <mergeCell ref="O279:P279"/>
    <mergeCell ref="Q279:S279"/>
    <mergeCell ref="T279:V279"/>
    <mergeCell ref="W279:AC279"/>
    <mergeCell ref="D278:E278"/>
    <mergeCell ref="T278:V278"/>
    <mergeCell ref="T282:V282"/>
    <mergeCell ref="T281:V281"/>
    <mergeCell ref="W281:AC281"/>
    <mergeCell ref="D280:E280"/>
    <mergeCell ref="F280:H280"/>
    <mergeCell ref="I280:N280"/>
    <mergeCell ref="O280:P280"/>
    <mergeCell ref="Q280:S280"/>
    <mergeCell ref="T280:V280"/>
    <mergeCell ref="W280:AC280"/>
    <mergeCell ref="D282:E282"/>
    <mergeCell ref="Q281:S281"/>
    <mergeCell ref="I282:N282"/>
    <mergeCell ref="O282:P282"/>
    <mergeCell ref="Q282:S282"/>
    <mergeCell ref="F282:H282"/>
    <mergeCell ref="F281:H281"/>
    <mergeCell ref="I281:N281"/>
    <mergeCell ref="O281:P281"/>
    <mergeCell ref="D281:E281"/>
    <mergeCell ref="W284:AC284"/>
    <mergeCell ref="D285:E285"/>
    <mergeCell ref="W282:AC282"/>
    <mergeCell ref="D283:E283"/>
    <mergeCell ref="F283:H283"/>
    <mergeCell ref="I283:N283"/>
    <mergeCell ref="O283:P283"/>
    <mergeCell ref="Q283:S283"/>
    <mergeCell ref="T283:V283"/>
    <mergeCell ref="W283:AC283"/>
    <mergeCell ref="D284:E284"/>
    <mergeCell ref="F284:H284"/>
    <mergeCell ref="I284:N284"/>
    <mergeCell ref="O284:P284"/>
    <mergeCell ref="Q284:S284"/>
    <mergeCell ref="T284:V284"/>
    <mergeCell ref="O286:P286"/>
    <mergeCell ref="Q286:S286"/>
    <mergeCell ref="W286:AC286"/>
    <mergeCell ref="F285:H285"/>
    <mergeCell ref="I285:N285"/>
    <mergeCell ref="O285:P285"/>
    <mergeCell ref="Q285:S285"/>
    <mergeCell ref="T286:V286"/>
    <mergeCell ref="T285:V285"/>
    <mergeCell ref="W285:AC285"/>
    <mergeCell ref="Q287:S287"/>
    <mergeCell ref="T287:V287"/>
    <mergeCell ref="W287:AC287"/>
    <mergeCell ref="D286:E286"/>
    <mergeCell ref="F286:H286"/>
    <mergeCell ref="D287:E287"/>
    <mergeCell ref="F287:H287"/>
    <mergeCell ref="I287:N287"/>
    <mergeCell ref="O287:P287"/>
    <mergeCell ref="I286:N286"/>
    <mergeCell ref="T289:V289"/>
    <mergeCell ref="W289:AC289"/>
    <mergeCell ref="D288:E288"/>
    <mergeCell ref="F288:H288"/>
    <mergeCell ref="I288:N288"/>
    <mergeCell ref="O288:P288"/>
    <mergeCell ref="Q288:S288"/>
    <mergeCell ref="T288:V288"/>
    <mergeCell ref="W288:AC288"/>
    <mergeCell ref="O289:P289"/>
    <mergeCell ref="Q289:S289"/>
    <mergeCell ref="I290:N290"/>
    <mergeCell ref="O290:P290"/>
    <mergeCell ref="Q290:S290"/>
    <mergeCell ref="F290:H290"/>
    <mergeCell ref="F289:H289"/>
    <mergeCell ref="I289:N289"/>
    <mergeCell ref="D289:E289"/>
    <mergeCell ref="W290:AC290"/>
    <mergeCell ref="D291:E291"/>
    <mergeCell ref="F291:H291"/>
    <mergeCell ref="I291:N291"/>
    <mergeCell ref="O291:P291"/>
    <mergeCell ref="Q291:S291"/>
    <mergeCell ref="T291:V291"/>
    <mergeCell ref="W291:AC291"/>
    <mergeCell ref="T290:V290"/>
    <mergeCell ref="D290:E290"/>
    <mergeCell ref="W292:AC292"/>
    <mergeCell ref="D293:E293"/>
    <mergeCell ref="Q292:S292"/>
    <mergeCell ref="T292:V292"/>
    <mergeCell ref="F293:H293"/>
    <mergeCell ref="I293:N293"/>
    <mergeCell ref="O293:P293"/>
    <mergeCell ref="Q293:S293"/>
    <mergeCell ref="T293:V293"/>
    <mergeCell ref="D292:E292"/>
    <mergeCell ref="F292:H292"/>
    <mergeCell ref="I292:N292"/>
    <mergeCell ref="O292:P292"/>
    <mergeCell ref="AE297:AH298"/>
    <mergeCell ref="AC297:AD298"/>
    <mergeCell ref="W293:AC293"/>
    <mergeCell ref="O294:P294"/>
    <mergeCell ref="T294:V294"/>
    <mergeCell ref="W294:AC294"/>
    <mergeCell ref="G296:J296"/>
    <mergeCell ref="Q294:S294"/>
    <mergeCell ref="B300:E300"/>
    <mergeCell ref="F303:H303"/>
    <mergeCell ref="I303:O303"/>
    <mergeCell ref="D294:E294"/>
    <mergeCell ref="F294:H294"/>
    <mergeCell ref="I294:N294"/>
    <mergeCell ref="F300:H300"/>
    <mergeCell ref="I300:N300"/>
    <mergeCell ref="F304:H304"/>
    <mergeCell ref="I304:O304"/>
    <mergeCell ref="T326:X326"/>
    <mergeCell ref="F307:H307"/>
    <mergeCell ref="I307:O307"/>
    <mergeCell ref="F305:H305"/>
    <mergeCell ref="I305:O305"/>
    <mergeCell ref="F308:H308"/>
    <mergeCell ref="I308:O308"/>
    <mergeCell ref="F309:H309"/>
    <mergeCell ref="I309:O309"/>
    <mergeCell ref="F310:H310"/>
    <mergeCell ref="B316:E316"/>
    <mergeCell ref="F316:H316"/>
    <mergeCell ref="I316:O316"/>
    <mergeCell ref="G314:AS314"/>
    <mergeCell ref="AD308:AR313"/>
    <mergeCell ref="I310:O310"/>
    <mergeCell ref="F311:H311"/>
    <mergeCell ref="I311:O311"/>
    <mergeCell ref="B326:E326"/>
    <mergeCell ref="F326:I326"/>
    <mergeCell ref="J326:M326"/>
    <mergeCell ref="B318:E318"/>
    <mergeCell ref="F318:I318"/>
    <mergeCell ref="J322:M322"/>
    <mergeCell ref="F324:I324"/>
    <mergeCell ref="J324:M324"/>
    <mergeCell ref="T324:X324"/>
    <mergeCell ref="AF336:AL336"/>
    <mergeCell ref="AP331:AS331"/>
    <mergeCell ref="F335:H335"/>
    <mergeCell ref="I335:X335"/>
    <mergeCell ref="Y335:AE335"/>
    <mergeCell ref="AF335:AL335"/>
    <mergeCell ref="C333:AL333"/>
    <mergeCell ref="F331:H331"/>
    <mergeCell ref="I331:O331"/>
    <mergeCell ref="F339:H343"/>
    <mergeCell ref="F336:H336"/>
    <mergeCell ref="I336:X336"/>
    <mergeCell ref="Y336:AE336"/>
    <mergeCell ref="F338:H338"/>
    <mergeCell ref="I338:O338"/>
    <mergeCell ref="P338:Y338"/>
    <mergeCell ref="Z338:AL338"/>
    <mergeCell ref="F337:H337"/>
    <mergeCell ref="I337:S337"/>
    <mergeCell ref="AE342:AL342"/>
    <mergeCell ref="Z343:AD343"/>
    <mergeCell ref="AE343:AL343"/>
    <mergeCell ref="Z342:AD342"/>
    <mergeCell ref="AB340:AD340"/>
    <mergeCell ref="AB341:AD341"/>
    <mergeCell ref="T337:AC337"/>
    <mergeCell ref="AD337:AL337"/>
    <mergeCell ref="AE341:AL341"/>
    <mergeCell ref="Z339:AD339"/>
    <mergeCell ref="AE339:AL339"/>
    <mergeCell ref="Z340:AA341"/>
    <mergeCell ref="I339:O343"/>
    <mergeCell ref="P339:Y343"/>
    <mergeCell ref="F345:H345"/>
    <mergeCell ref="I345:X345"/>
    <mergeCell ref="Y345:AE345"/>
    <mergeCell ref="F344:H344"/>
    <mergeCell ref="I344:X344"/>
    <mergeCell ref="Y344:AE344"/>
    <mergeCell ref="AE340:AL340"/>
    <mergeCell ref="AF344:AL344"/>
    <mergeCell ref="AB350:AD350"/>
    <mergeCell ref="AF345:AL345"/>
    <mergeCell ref="F346:H346"/>
    <mergeCell ref="I346:S346"/>
    <mergeCell ref="T346:AC346"/>
    <mergeCell ref="AD346:AL346"/>
    <mergeCell ref="F347:H347"/>
    <mergeCell ref="I347:O347"/>
    <mergeCell ref="P347:Y347"/>
    <mergeCell ref="Z347:AL347"/>
    <mergeCell ref="AF353:AL353"/>
    <mergeCell ref="AE350:AL350"/>
    <mergeCell ref="Z348:AD348"/>
    <mergeCell ref="AE351:AL351"/>
    <mergeCell ref="Z352:AD352"/>
    <mergeCell ref="AE352:AL352"/>
    <mergeCell ref="Z351:AD351"/>
    <mergeCell ref="AE348:AL348"/>
    <mergeCell ref="Z349:AA350"/>
    <mergeCell ref="AB349:AD349"/>
    <mergeCell ref="F348:H352"/>
    <mergeCell ref="I348:O352"/>
    <mergeCell ref="P348:Y352"/>
    <mergeCell ref="F354:H354"/>
    <mergeCell ref="I354:X354"/>
    <mergeCell ref="Y354:AE354"/>
    <mergeCell ref="F353:H353"/>
    <mergeCell ref="I353:X353"/>
    <mergeCell ref="Y353:AE353"/>
    <mergeCell ref="AE349:AL349"/>
    <mergeCell ref="AB359:AD359"/>
    <mergeCell ref="AF354:AL354"/>
    <mergeCell ref="F355:H355"/>
    <mergeCell ref="I355:S355"/>
    <mergeCell ref="T355:AC355"/>
    <mergeCell ref="AD355:AL355"/>
    <mergeCell ref="F356:H356"/>
    <mergeCell ref="I356:O356"/>
    <mergeCell ref="P356:Y356"/>
    <mergeCell ref="Z356:AL356"/>
    <mergeCell ref="AF362:AL362"/>
    <mergeCell ref="AE359:AL359"/>
    <mergeCell ref="Z357:AD357"/>
    <mergeCell ref="AE360:AL360"/>
    <mergeCell ref="Z361:AD361"/>
    <mergeCell ref="AE361:AL361"/>
    <mergeCell ref="Z360:AD360"/>
    <mergeCell ref="AE357:AL357"/>
    <mergeCell ref="Z358:AA359"/>
    <mergeCell ref="AB358:AD358"/>
    <mergeCell ref="F357:H361"/>
    <mergeCell ref="I357:O361"/>
    <mergeCell ref="P357:Y361"/>
    <mergeCell ref="F363:H363"/>
    <mergeCell ref="I363:X363"/>
    <mergeCell ref="Y363:AE363"/>
    <mergeCell ref="F362:H362"/>
    <mergeCell ref="I362:X362"/>
    <mergeCell ref="Y362:AE362"/>
    <mergeCell ref="AE358:AL358"/>
    <mergeCell ref="AB368:AD368"/>
    <mergeCell ref="AF363:AL363"/>
    <mergeCell ref="F364:H364"/>
    <mergeCell ref="I364:S364"/>
    <mergeCell ref="T364:AC364"/>
    <mergeCell ref="AD364:AL364"/>
    <mergeCell ref="F365:H365"/>
    <mergeCell ref="I365:O365"/>
    <mergeCell ref="P365:Y365"/>
    <mergeCell ref="Z365:AL365"/>
    <mergeCell ref="AF371:AL371"/>
    <mergeCell ref="AE368:AL368"/>
    <mergeCell ref="Z366:AD366"/>
    <mergeCell ref="AE369:AL369"/>
    <mergeCell ref="Z370:AD370"/>
    <mergeCell ref="AE370:AL370"/>
    <mergeCell ref="Z369:AD369"/>
    <mergeCell ref="AE366:AL366"/>
    <mergeCell ref="Z367:AA368"/>
    <mergeCell ref="AB367:AD367"/>
    <mergeCell ref="F366:H370"/>
    <mergeCell ref="I366:O370"/>
    <mergeCell ref="P366:Y370"/>
    <mergeCell ref="F372:H372"/>
    <mergeCell ref="I372:X372"/>
    <mergeCell ref="Y372:AE372"/>
    <mergeCell ref="F371:H371"/>
    <mergeCell ref="I371:X371"/>
    <mergeCell ref="Y371:AE371"/>
    <mergeCell ref="AE367:AL367"/>
    <mergeCell ref="AB377:AD377"/>
    <mergeCell ref="AF372:AL372"/>
    <mergeCell ref="F373:H373"/>
    <mergeCell ref="I373:S373"/>
    <mergeCell ref="T373:AC373"/>
    <mergeCell ref="AD373:AL373"/>
    <mergeCell ref="F374:H374"/>
    <mergeCell ref="I374:O374"/>
    <mergeCell ref="P374:Y374"/>
    <mergeCell ref="Z374:AL374"/>
    <mergeCell ref="AF380:AL380"/>
    <mergeCell ref="AE377:AL377"/>
    <mergeCell ref="Z375:AD375"/>
    <mergeCell ref="AE378:AL378"/>
    <mergeCell ref="Z379:AD379"/>
    <mergeCell ref="AE379:AL379"/>
    <mergeCell ref="Z378:AD378"/>
    <mergeCell ref="AE375:AL375"/>
    <mergeCell ref="Z376:AA377"/>
    <mergeCell ref="AB376:AD376"/>
    <mergeCell ref="F375:H379"/>
    <mergeCell ref="I375:O379"/>
    <mergeCell ref="P375:Y379"/>
    <mergeCell ref="F381:H381"/>
    <mergeCell ref="I381:X381"/>
    <mergeCell ref="Y381:AE381"/>
    <mergeCell ref="F380:H380"/>
    <mergeCell ref="I380:X380"/>
    <mergeCell ref="Y380:AE380"/>
    <mergeCell ref="AE376:AL376"/>
    <mergeCell ref="AB386:AD386"/>
    <mergeCell ref="AF381:AL381"/>
    <mergeCell ref="F382:H382"/>
    <mergeCell ref="I382:S382"/>
    <mergeCell ref="T382:AC382"/>
    <mergeCell ref="AD382:AL382"/>
    <mergeCell ref="F383:H383"/>
    <mergeCell ref="I383:O383"/>
    <mergeCell ref="P383:Y383"/>
    <mergeCell ref="Z383:AL383"/>
    <mergeCell ref="AF389:AL389"/>
    <mergeCell ref="AE386:AL386"/>
    <mergeCell ref="Z384:AD384"/>
    <mergeCell ref="AE387:AL387"/>
    <mergeCell ref="Z388:AD388"/>
    <mergeCell ref="AE388:AL388"/>
    <mergeCell ref="Z387:AD387"/>
    <mergeCell ref="AE384:AL384"/>
    <mergeCell ref="Z385:AA386"/>
    <mergeCell ref="AB385:AD385"/>
    <mergeCell ref="F384:H388"/>
    <mergeCell ref="I384:O388"/>
    <mergeCell ref="P384:Y388"/>
    <mergeCell ref="F390:H390"/>
    <mergeCell ref="I390:X390"/>
    <mergeCell ref="Y390:AE390"/>
    <mergeCell ref="F389:H389"/>
    <mergeCell ref="I389:X389"/>
    <mergeCell ref="Y389:AE389"/>
    <mergeCell ref="AE385:AL385"/>
    <mergeCell ref="AB395:AD395"/>
    <mergeCell ref="AF390:AL390"/>
    <mergeCell ref="F391:H391"/>
    <mergeCell ref="I391:S391"/>
    <mergeCell ref="T391:AC391"/>
    <mergeCell ref="AD391:AL391"/>
    <mergeCell ref="F392:H392"/>
    <mergeCell ref="I392:O392"/>
    <mergeCell ref="P392:Y392"/>
    <mergeCell ref="Z392:AL392"/>
    <mergeCell ref="AF398:AL398"/>
    <mergeCell ref="AE395:AL395"/>
    <mergeCell ref="Z393:AD393"/>
    <mergeCell ref="AE396:AL396"/>
    <mergeCell ref="Z397:AD397"/>
    <mergeCell ref="AE397:AL397"/>
    <mergeCell ref="Z396:AD396"/>
    <mergeCell ref="AE393:AL393"/>
    <mergeCell ref="Z394:AA395"/>
    <mergeCell ref="AB394:AD394"/>
    <mergeCell ref="F393:H397"/>
    <mergeCell ref="I393:O397"/>
    <mergeCell ref="P393:Y397"/>
    <mergeCell ref="F399:H399"/>
    <mergeCell ref="I399:X399"/>
    <mergeCell ref="Y399:AE399"/>
    <mergeCell ref="F398:H398"/>
    <mergeCell ref="I398:X398"/>
    <mergeCell ref="Y398:AE398"/>
    <mergeCell ref="AE394:AL394"/>
    <mergeCell ref="AB404:AD404"/>
    <mergeCell ref="AF399:AL399"/>
    <mergeCell ref="F400:H400"/>
    <mergeCell ref="I400:S400"/>
    <mergeCell ref="T400:AC400"/>
    <mergeCell ref="AD400:AL400"/>
    <mergeCell ref="F401:H401"/>
    <mergeCell ref="I401:O401"/>
    <mergeCell ref="P401:Y401"/>
    <mergeCell ref="Z401:AL401"/>
    <mergeCell ref="AF407:AL407"/>
    <mergeCell ref="AE404:AL404"/>
    <mergeCell ref="Z402:AD402"/>
    <mergeCell ref="AE405:AL405"/>
    <mergeCell ref="Z406:AD406"/>
    <mergeCell ref="AE406:AL406"/>
    <mergeCell ref="Z405:AD405"/>
    <mergeCell ref="AE402:AL402"/>
    <mergeCell ref="Z403:AA404"/>
    <mergeCell ref="AB403:AD403"/>
    <mergeCell ref="F402:H406"/>
    <mergeCell ref="I402:O406"/>
    <mergeCell ref="P402:Y406"/>
    <mergeCell ref="F408:H408"/>
    <mergeCell ref="I408:X408"/>
    <mergeCell ref="Y408:AE408"/>
    <mergeCell ref="F407:H407"/>
    <mergeCell ref="I407:X407"/>
    <mergeCell ref="Y407:AE407"/>
    <mergeCell ref="AE403:AL403"/>
    <mergeCell ref="Z410:AL410"/>
    <mergeCell ref="F411:H415"/>
    <mergeCell ref="I411:O415"/>
    <mergeCell ref="P411:Y415"/>
    <mergeCell ref="AB412:AD412"/>
    <mergeCell ref="AE412:AL412"/>
    <mergeCell ref="F410:H410"/>
    <mergeCell ref="I410:O410"/>
    <mergeCell ref="P410:Y410"/>
    <mergeCell ref="AE415:AL415"/>
    <mergeCell ref="AF408:AL408"/>
    <mergeCell ref="F409:H409"/>
    <mergeCell ref="I409:S409"/>
    <mergeCell ref="T409:AC409"/>
    <mergeCell ref="AD409:AL409"/>
    <mergeCell ref="F417:H417"/>
    <mergeCell ref="I417:X417"/>
    <mergeCell ref="Z411:AD411"/>
    <mergeCell ref="AE414:AL414"/>
    <mergeCell ref="Z415:AD415"/>
    <mergeCell ref="Z414:AD414"/>
    <mergeCell ref="AE411:AL411"/>
    <mergeCell ref="Z412:AA413"/>
    <mergeCell ref="F419:H419"/>
    <mergeCell ref="I419:O419"/>
    <mergeCell ref="P419:Y419"/>
    <mergeCell ref="Z419:AL419"/>
    <mergeCell ref="F416:H416"/>
    <mergeCell ref="I416:X416"/>
    <mergeCell ref="P420:Y424"/>
    <mergeCell ref="F418:H418"/>
    <mergeCell ref="I418:S418"/>
    <mergeCell ref="T418:AC418"/>
    <mergeCell ref="F420:H424"/>
    <mergeCell ref="AB422:AD422"/>
    <mergeCell ref="Z420:AD420"/>
    <mergeCell ref="I438:K438"/>
    <mergeCell ref="L438:R438"/>
    <mergeCell ref="AF416:AL416"/>
    <mergeCell ref="AE413:AL413"/>
    <mergeCell ref="AF417:AL417"/>
    <mergeCell ref="Y416:AE416"/>
    <mergeCell ref="AB413:AD413"/>
    <mergeCell ref="Y417:AE417"/>
    <mergeCell ref="AD418:AL418"/>
    <mergeCell ref="I420:O424"/>
    <mergeCell ref="C442:E442"/>
    <mergeCell ref="F442:P442"/>
    <mergeCell ref="Q442:AE442"/>
    <mergeCell ref="C441:E441"/>
    <mergeCell ref="F441:P441"/>
    <mergeCell ref="Q441:AE441"/>
    <mergeCell ref="C443:E443"/>
    <mergeCell ref="C444:E444"/>
    <mergeCell ref="F444:P444"/>
    <mergeCell ref="Q444:AE444"/>
    <mergeCell ref="C448:E448"/>
    <mergeCell ref="F448:P448"/>
    <mergeCell ref="Q448:AE448"/>
    <mergeCell ref="C446:E446"/>
    <mergeCell ref="F446:P446"/>
    <mergeCell ref="C445:E445"/>
    <mergeCell ref="K514:AI514"/>
    <mergeCell ref="D510:G510"/>
    <mergeCell ref="F445:P445"/>
    <mergeCell ref="Q445:AE445"/>
    <mergeCell ref="Q447:AE447"/>
    <mergeCell ref="L456:Q456"/>
    <mergeCell ref="AD460:AR460"/>
    <mergeCell ref="L460:R460"/>
    <mergeCell ref="AF448:AK448"/>
    <mergeCell ref="AF449:AK449"/>
    <mergeCell ref="R493:T493"/>
    <mergeCell ref="R494:T494"/>
    <mergeCell ref="AJ515:AS515"/>
    <mergeCell ref="C449:E449"/>
    <mergeCell ref="F449:P449"/>
    <mergeCell ref="Q449:AE449"/>
    <mergeCell ref="C450:E450"/>
    <mergeCell ref="F450:P450"/>
    <mergeCell ref="C464:H465"/>
    <mergeCell ref="B514:G514"/>
    <mergeCell ref="F447:P447"/>
    <mergeCell ref="Z476:AG476"/>
    <mergeCell ref="Z477:AG477"/>
    <mergeCell ref="J489:Q489"/>
    <mergeCell ref="R489:T489"/>
    <mergeCell ref="J491:Q491"/>
    <mergeCell ref="AF450:AK450"/>
    <mergeCell ref="Q450:AE450"/>
    <mergeCell ref="C524:G525"/>
    <mergeCell ref="D509:G509"/>
    <mergeCell ref="B517:G517"/>
    <mergeCell ref="I464:N465"/>
    <mergeCell ref="D477:Y477"/>
    <mergeCell ref="K506:Q506"/>
    <mergeCell ref="H509:J509"/>
    <mergeCell ref="K517:O517"/>
    <mergeCell ref="H517:J517"/>
    <mergeCell ref="H506:J506"/>
    <mergeCell ref="C541:G541"/>
    <mergeCell ref="C526:G528"/>
    <mergeCell ref="H510:J510"/>
    <mergeCell ref="B513:G513"/>
    <mergeCell ref="H513:J513"/>
    <mergeCell ref="H528:J528"/>
    <mergeCell ref="H527:J527"/>
    <mergeCell ref="H521:J521"/>
    <mergeCell ref="H524:J524"/>
    <mergeCell ref="C523:G523"/>
    <mergeCell ref="O541:W541"/>
    <mergeCell ref="R526:X526"/>
    <mergeCell ref="H525:J525"/>
    <mergeCell ref="H526:J526"/>
    <mergeCell ref="R527:X527"/>
    <mergeCell ref="R525:X525"/>
    <mergeCell ref="K526:Q526"/>
    <mergeCell ref="K528:Q528"/>
    <mergeCell ref="R528:X528"/>
    <mergeCell ref="C531:AR538"/>
    <mergeCell ref="C519:G519"/>
    <mergeCell ref="B520:G520"/>
    <mergeCell ref="H520:J520"/>
    <mergeCell ref="B521:G521"/>
    <mergeCell ref="AB520:AS520"/>
    <mergeCell ref="K520:AA520"/>
    <mergeCell ref="K524:Q524"/>
    <mergeCell ref="K527:Q527"/>
    <mergeCell ref="K525:Q525"/>
    <mergeCell ref="Z524:AQ528"/>
    <mergeCell ref="AB521:AS521"/>
    <mergeCell ref="R524:X524"/>
    <mergeCell ref="R523:X523"/>
    <mergeCell ref="K523:Q523"/>
    <mergeCell ref="K521:AA521"/>
    <mergeCell ref="A3:AS3"/>
    <mergeCell ref="Q33:S33"/>
    <mergeCell ref="AE30:AG30"/>
    <mergeCell ref="AJ514:AS514"/>
    <mergeCell ref="K510:Q510"/>
    <mergeCell ref="AM457:AO457"/>
    <mergeCell ref="AF445:AK445"/>
    <mergeCell ref="AF446:AK446"/>
    <mergeCell ref="I456:K456"/>
    <mergeCell ref="F440:P440"/>
    <mergeCell ref="Z30:AD30"/>
    <mergeCell ref="AE33:AG33"/>
    <mergeCell ref="AM456:AO456"/>
    <mergeCell ref="T455:AG455"/>
    <mergeCell ref="T33:V33"/>
    <mergeCell ref="W30:Y30"/>
    <mergeCell ref="Q440:AE440"/>
    <mergeCell ref="AE421:AL421"/>
    <mergeCell ref="AF447:AK447"/>
    <mergeCell ref="T322:X322"/>
    <mergeCell ref="W33:Y33"/>
    <mergeCell ref="T456:AG458"/>
    <mergeCell ref="Z424:AD424"/>
    <mergeCell ref="AE424:AL424"/>
    <mergeCell ref="B428:AR428"/>
    <mergeCell ref="AB421:AD421"/>
    <mergeCell ref="AI456:AL456"/>
    <mergeCell ref="Z33:AD33"/>
    <mergeCell ref="C447:E447"/>
    <mergeCell ref="AI457:AL457"/>
    <mergeCell ref="H508:J508"/>
    <mergeCell ref="K509:Q509"/>
    <mergeCell ref="E490:I494"/>
    <mergeCell ref="H507:J507"/>
    <mergeCell ref="K508:Q508"/>
    <mergeCell ref="B503:G503"/>
    <mergeCell ref="H505:J505"/>
    <mergeCell ref="K505:Q505"/>
    <mergeCell ref="D506:G506"/>
    <mergeCell ref="J493:Q493"/>
    <mergeCell ref="K513:AI513"/>
    <mergeCell ref="I460:K460"/>
    <mergeCell ref="D476:Y476"/>
    <mergeCell ref="R492:T492"/>
    <mergeCell ref="E489:I489"/>
    <mergeCell ref="K507:Q507"/>
    <mergeCell ref="J490:Q490"/>
    <mergeCell ref="J492:Q492"/>
    <mergeCell ref="D507:G507"/>
    <mergeCell ref="D508:G508"/>
    <mergeCell ref="F312:H312"/>
    <mergeCell ref="I312:O312"/>
    <mergeCell ref="Q446:AE446"/>
    <mergeCell ref="AE420:AL420"/>
    <mergeCell ref="Z421:AA422"/>
    <mergeCell ref="F443:P443"/>
    <mergeCell ref="Q443:AE443"/>
    <mergeCell ref="AE422:AL422"/>
    <mergeCell ref="Z423:AD423"/>
    <mergeCell ref="AE423:AL423"/>
    <mergeCell ref="AJ513:AS513"/>
    <mergeCell ref="A548:AS548"/>
    <mergeCell ref="AF441:AK441"/>
    <mergeCell ref="AF442:AK442"/>
    <mergeCell ref="AF443:AK443"/>
    <mergeCell ref="AF444:AK444"/>
    <mergeCell ref="AA469:AH469"/>
    <mergeCell ref="W490:AO494"/>
    <mergeCell ref="R490:T490"/>
    <mergeCell ref="R491:T491"/>
    <mergeCell ref="R517:T517"/>
    <mergeCell ref="B320:I320"/>
    <mergeCell ref="J320:M320"/>
    <mergeCell ref="T320:X320"/>
    <mergeCell ref="B322:E322"/>
    <mergeCell ref="F322:I322"/>
    <mergeCell ref="H503:J503"/>
    <mergeCell ref="K503:Q503"/>
    <mergeCell ref="D505:G505"/>
    <mergeCell ref="P517:Q517"/>
  </mergeCells>
  <conditionalFormatting sqref="R525:R526 A518:IV523 P517 Y525:IV528 H527:X528 A524:B528 H524:IV524 H525:K526 C526 A486 C486:IV486 A478:IV485 A476:D477 Z476:IV477 B460 A2:A3 AT2:IV3 A30:P34 A35:G36 AN297 AE297 AC299 AE299 A296:AC297 A320 A307:AB307 BD6:BD53 A337:T337 AD337:IV337 A338:IV427 A428:B428 AS428:IV428 A434:S434 U434:IV434 AT455:IV456 A457:AI457 AP457:IV457 AM456:AM457 A456:L456 R456:AI456 A455:AG455 AI455:AM455 BX7:IV8 AS30:BC34 J35:BC36 BV7:BV8 BV9:IV17 BW18:IV18 BV19:IV19 BW20:IV23 A4:AV4 BV24:IV29 BV31:IV59 BW30:IV30 BU30:BU52 A294:IV295 A37:BC46 T293:IV293 AD60:IV292 AD54:BT59 AS297:AS303 AY7:BC7 AW4:IV5 AV7:AW7 AX9:BC9 A5:O5 BE7:BU29 AD47:BC53 BE30:BT53 AN299 A458:IV458 BE6:IV6 T47:AC292 AW8:BC8 T5:AV5 A304:AD306 A335:IV336 A334:B334 D334:IV334 A429:IV433 A435:IV438 A451:IV454 A439:B450 AV9 AI297 AI299 A47:S293 C439:IV440 AM441:IV450 C441:AF450 A308:IV317 A326:IV333 A321:AS325 A318:AS319 AT318:IV325 J320 N320:AS320 AW6:BC6 A298:AB303 A529:IV529 R517:IV517 R487:T489 AE304:IV307 AT296:IV303 AP487:IV516 X487:AO489 W495:AO516 W487:W490 U487:V516 A487:Q493 A462:IV475 W10:BC29 A10:H29 I10:I23 P11:V29 J11:O23 I24:O29 A539:IV65536 A495:K517 A494:I494 L495:T516 M494:Q494 A6:AU9">
    <cfRule type="containsText" priority="67" dxfId="25" operator="containsText" stopIfTrue="1" text="【※入力】">
      <formula>NOT(ISERROR(SEARCH("【※入力】",A2)))</formula>
    </cfRule>
    <cfRule type="containsText" priority="68" dxfId="25" operator="containsText" stopIfTrue="1" text="【※選択】">
      <formula>NOT(ISERROR(SEARCH("【※選択】",A2)))</formula>
    </cfRule>
  </conditionalFormatting>
  <conditionalFormatting sqref="R525:R526 A518:IV523 P517 Y525:IV528 H527:X528 A524:B528 H524:IV524 H525:K526 C526 A486 C486:IV486 A478:IV485 A476:D477 Z476:IV477 B460 A30:P34 A35:G36 AN297 AE297 AC299 AE299 A296:AC297 A320 A307:AB307 BD6:BD53 A337:T337 AD337:IV337 A338:IV427 A428:B428 AS428:IV428 A434:S434 U434:IV434 AT455:IV456 A457:AI457 AP457:IV457 AM456:AM457 A456:L456 R456:AI456 A455:AG455 AI455:AM455 BX7:IV8 A2:IV3 AS30:BC34 J35:BC36 BV7:BV8 BV9:IV17 BW18:IV18 BV19:IV19 BW20:IV23 A4:AV4 BV24:IV29 BV31:IV59 BW30:IV30 BU30:BU52 A294:IV295 A37:BC46 T293:IV293 AD60:IV292 AD54:BT59 AS303 AY7:BC7 AW4:IV5 AX9:BC9 AW7 P11:V29 BE7:BU29 AD47:BC53 BE30:BT53 AN299 A458:IV458 BE6:IV6 T47:AC292 AW8:BC8 T5:AV5 AD305:AD306 A335:IV336 A334:B334 D334:IV334 A429:IV433 A435:IV438 A451:IV454 A439:B450 AI297 AI299 A47:S293 C439:IV440 AM441:IV450 C441:AF450 A10:A29 AW6:AX6 BC10:BC14 A5:N5 BC16:BC29 P308:IV317 A308:D317 E313:O317 A326:IV333 A321:AS325 A318:AS319 AT318:IV325 J320 N320:AS320 BA6:BC6 A298:AB303 AT12:AT29 R517:IV517 S489 AE304:IV307 A304:AC306 AT296:IV303 AS297:AS299 M634:M65536 AU10:BB29 AT10 B462:B468 A471:AM475 AA462:AI468 AP487:IV516 X487:AO489 W495:AO516 W487:W490 R495:T516 U487:V516 L489:L493 A487:K493 L487 R487:R489 T487:T489 S487 A529:IV529 W10:AS29 AN462:IV475 AJ462:AM469 C462:Z469 A462:A469 B11:H28 I11:O23 I25:O28 M539:M632 N539:IV65536 A539:L65536 A495:K517 A494:I494 L495:L516 M487:Q516 A6:AU9">
    <cfRule type="containsText" priority="65" dxfId="26" operator="containsText" stopIfTrue="1" text="※リストから選択して下さい">
      <formula>NOT(ISERROR(SEARCH("※リストから選択して下さい",A2)))</formula>
    </cfRule>
  </conditionalFormatting>
  <conditionalFormatting sqref="AS460 A461:AS461 B459:AS459 C460:AD460 A459:A460">
    <cfRule type="cellIs" priority="51" dxfId="25" operator="equal" stopIfTrue="1">
      <formula>"【※選択】"</formula>
    </cfRule>
    <cfRule type="cellIs" priority="52" dxfId="25" operator="equal" stopIfTrue="1">
      <formula>"【※入力】"</formula>
    </cfRule>
  </conditionalFormatting>
  <conditionalFormatting sqref="I25:O26">
    <cfRule type="cellIs" priority="66" dxfId="27" operator="equal" stopIfTrue="1">
      <formula>0</formula>
    </cfRule>
  </conditionalFormatting>
  <conditionalFormatting sqref="A530:IV538">
    <cfRule type="containsText" priority="7" dxfId="26" operator="containsText" stopIfTrue="1" text="※リストから選択して下さい">
      <formula>NOT(ISERROR(SEARCH("※リストから選択して下さい",A530)))</formula>
    </cfRule>
  </conditionalFormatting>
  <conditionalFormatting sqref="A530:IV538">
    <cfRule type="containsText" priority="8" dxfId="25" operator="containsText" stopIfTrue="1" text="【※入力】">
      <formula>NOT(ISERROR(SEARCH("【※入力】",A530)))</formula>
    </cfRule>
    <cfRule type="containsText" priority="9" dxfId="25" operator="containsText" stopIfTrue="1" text="【※選択】">
      <formula>NOT(ISERROR(SEARCH("【※選択】",A530)))</formula>
    </cfRule>
  </conditionalFormatting>
  <conditionalFormatting sqref="J494:L494">
    <cfRule type="containsText" priority="5" dxfId="25" operator="containsText" stopIfTrue="1" text="【※入力】">
      <formula>NOT(ISERROR(SEARCH("【※入力】",J494)))</formula>
    </cfRule>
    <cfRule type="containsText" priority="6" dxfId="25" operator="containsText" stopIfTrue="1" text="【※選択】">
      <formula>NOT(ISERROR(SEARCH("【※選択】",J494)))</formula>
    </cfRule>
  </conditionalFormatting>
  <conditionalFormatting sqref="J494:L494">
    <cfRule type="containsText" priority="4" dxfId="26" operator="containsText" stopIfTrue="1" text="※リストから選択して下さい">
      <formula>NOT(ISERROR(SEARCH("※リストから選択して下さい",J494)))</formula>
    </cfRule>
  </conditionalFormatting>
  <conditionalFormatting sqref="AC308:AR313">
    <cfRule type="containsText" priority="2" dxfId="25" operator="containsText" stopIfTrue="1" text="【※入力】">
      <formula>NOT(ISERROR(SEARCH("【※入力】",AC308)))</formula>
    </cfRule>
    <cfRule type="containsText" priority="3" dxfId="25" operator="containsText" stopIfTrue="1" text="【※選択】">
      <formula>NOT(ISERROR(SEARCH("【※選択】",AC308)))</formula>
    </cfRule>
  </conditionalFormatting>
  <conditionalFormatting sqref="AC308:AR313">
    <cfRule type="containsText" priority="1" dxfId="26" operator="containsText" stopIfTrue="1" text="※リストから選択して下さい">
      <formula>NOT(ISERROR(SEARCH("※リストから選択して下さい",AC308)))</formula>
    </cfRule>
  </conditionalFormatting>
  <dataValidations count="34">
    <dataValidation allowBlank="1" showInputMessage="1" showErrorMessage="1" imeMode="fullKatakana" sqref="K513:AI513 I15:O15 K520:AA520"/>
    <dataValidation type="list" allowBlank="1" showInputMessage="1" showErrorMessage="1" sqref="K503:Q503">
      <formula1>$BT$4:$BT$6</formula1>
    </dataValidation>
    <dataValidation type="list" allowBlank="1" showInputMessage="1" showErrorMessage="1" sqref="O541:W541">
      <formula1>$AZ$4:$AZ$6</formula1>
    </dataValidation>
    <dataValidation type="list" allowBlank="1" showInputMessage="1" showErrorMessage="1" sqref="Z476:AG477">
      <formula1>$BS$4:$BS$6</formula1>
    </dataValidation>
    <dataValidation type="list" showInputMessage="1" showErrorMessage="1" sqref="L460:R460">
      <formula1>$BQ$4:$BQ$6</formula1>
    </dataValidation>
    <dataValidation type="list" allowBlank="1" showInputMessage="1" showErrorMessage="1" sqref="I5:N5">
      <formula1>$AT$4:$AT$11</formula1>
    </dataValidation>
    <dataValidation allowBlank="1" showInputMessage="1" showErrorMessage="1" promptTitle="半角英数" prompt="で入力してください。" imeMode="halfAlpha" sqref="I16:O19"/>
    <dataValidation allowBlank="1" showInputMessage="1" showErrorMessage="1" promptTitle="半角英数" prompt="で入力してください。" sqref="I12:O12"/>
    <dataValidation type="list" allowBlank="1" showInputMessage="1" showErrorMessage="1" sqref="I22:O22">
      <formula1>$AU$4:$AU$6</formula1>
    </dataValidation>
    <dataValidation type="list" allowBlank="1" showInputMessage="1" showErrorMessage="1" sqref="L41:R41">
      <formula1>$BA$4:$BA$7</formula1>
    </dataValidation>
    <dataValidation type="list" allowBlank="1" showInputMessage="1" showErrorMessage="1" sqref="O45:P294">
      <formula1>$BE$4:$BE$85</formula1>
    </dataValidation>
    <dataValidation type="list" allowBlank="1" showInputMessage="1" showErrorMessage="1" sqref="Q45:S294">
      <formula1>$BF$4:$BF$25</formula1>
    </dataValidation>
    <dataValidation type="list" allowBlank="1" showInputMessage="1" showErrorMessage="1" sqref="W45:AC294">
      <formula1>$BB$4:$BB$6</formula1>
    </dataValidation>
    <dataValidation allowBlank="1" showErrorMessage="1" promptTitle="加盟登録団体名" prompt="でご記入下さい。" sqref="I7:AH7"/>
    <dataValidation type="list" allowBlank="1" showInputMessage="1" showErrorMessage="1" sqref="I331:O331">
      <formula1>$BG$4:$BG$14</formula1>
    </dataValidation>
    <dataValidation type="list" allowBlank="1" showInputMessage="1" showErrorMessage="1" sqref="T337:AC337 T418:AC418 T409:AC409 T400:AC400 T391:AC391 T382:AC382 T373:AC373 T364:AC364 T355:AC355 T346:AC346">
      <formula1>$BH$4:$BH$6</formula1>
    </dataValidation>
    <dataValidation type="list" allowBlank="1" showInputMessage="1" showErrorMessage="1" sqref="P338:Y338 P419:Y419 P410:Y410 P401:Y401 P392:Y392 P383:Y383 P374:Y374 P365:Y365 P356:Y356 P347:Y347">
      <formula1>$BI$4:$BI$8</formula1>
    </dataValidation>
    <dataValidation type="list" allowBlank="1" showInputMessage="1" showErrorMessage="1" sqref="P339:Y343 P420:Y424 P411:Y415 P402:Y406 P393:Y397 P384:Y388 P375:Y379 P366:Y370 P357:Y361 P348:Y352">
      <formula1>$BJ$4:$BJ$6</formula1>
    </dataValidation>
    <dataValidation type="list" allowBlank="1" showInputMessage="1" showErrorMessage="1" sqref="AE343:AL343 AE424:AL424 AE415:AL415 AE406:AL406 AE397:AL397 AE388:AL388 AE379:AL379 AE370:AL370 AE361:AL361 AE352:AL352">
      <formula1>$BK$4:$BK$6</formula1>
    </dataValidation>
    <dataValidation type="list" allowBlank="1" showInputMessage="1" showErrorMessage="1" sqref="L456">
      <formula1>$BM$4:$BM$10</formula1>
    </dataValidation>
    <dataValidation type="list" allowBlank="1" showInputMessage="1" showErrorMessage="1" sqref="I300:N300">
      <formula1>$BC$4:$BC$15</formula1>
    </dataValidation>
    <dataValidation type="list" allowBlank="1" showInputMessage="1" showErrorMessage="1" sqref="I316:O316">
      <formula1>$BD$4:$BD$53</formula1>
    </dataValidation>
    <dataValidation type="list" allowBlank="1" showInputMessage="1" showErrorMessage="1" sqref="L438:R438">
      <formula1>$BL$4:$BL$6</formula1>
    </dataValidation>
    <dataValidation type="list" allowBlank="1" showInputMessage="1" showErrorMessage="1" sqref="I32:O32">
      <formula1>$AW$4:$AW$7</formula1>
    </dataValidation>
    <dataValidation type="list" allowBlank="1" showInputMessage="1" showErrorMessage="1" sqref="I31:O31">
      <formula1>$AX$4:$AX$6</formula1>
    </dataValidation>
    <dataValidation type="list" allowBlank="1" showInputMessage="1" showErrorMessage="1" sqref="I30:O30">
      <formula1>$AV$4:$AV$9</formula1>
    </dataValidation>
    <dataValidation type="list" allowBlank="1" showInputMessage="1" showErrorMessage="1" sqref="I29:O29">
      <formula1>$AY$4:$AY$6</formula1>
    </dataValidation>
    <dataValidation allowBlank="1" showInputMessage="1" showErrorMessage="1" promptTitle="合同団体のみ" prompt="入力ください" sqref="J320:M320"/>
    <dataValidation allowBlank="1" showInputMessage="1" showErrorMessage="1" prompt="自動計算されます。&#10;入力不要！" sqref="T320:X320 T322:X325 J322:M325"/>
    <dataValidation type="list" allowBlank="1" showInputMessage="1" showErrorMessage="1" sqref="K517:O517">
      <formula1>$AT$4:$AT$9</formula1>
    </dataValidation>
    <dataValidation type="list" allowBlank="1" showInputMessage="1" showErrorMessage="1" sqref="AA469:AH469">
      <formula1>$M$637:$M$640</formula1>
    </dataValidation>
    <dataValidation type="list" allowBlank="1" showInputMessage="1" showErrorMessage="1" sqref="R490:T494">
      <formula1>$M$633:$M$634</formula1>
    </dataValidation>
    <dataValidation type="list" allowBlank="1" showInputMessage="1" showErrorMessage="1" sqref="I10:V10">
      <formula1>$AT$13:$AT$16</formula1>
    </dataValidation>
    <dataValidation allowBlank="1" showInputMessage="1" showErrorMessage="1" imeMode="hiragana" sqref="C531:AR538"/>
  </dataValidations>
  <printOptions/>
  <pageMargins left="0.7" right="0.7" top="0.75" bottom="0.75" header="0.3" footer="0.3"/>
  <pageSetup horizontalDpi="600" verticalDpi="600" orientation="portrait" paperSize="8" scale="75" r:id="rId1"/>
  <rowBreaks count="4" manualBreakCount="4">
    <brk id="93" max="44" man="1"/>
    <brk id="328" max="255" man="1"/>
    <brk id="406" max="255" man="1"/>
    <brk id="495" max="255" man="1"/>
  </rowBreaks>
  <colBreaks count="1" manualBreakCount="1">
    <brk id="45" max="65535" man="1"/>
  </colBreaks>
</worksheet>
</file>

<file path=xl/worksheets/sheet10.xml><?xml version="1.0" encoding="utf-8"?>
<worksheet xmlns="http://schemas.openxmlformats.org/spreadsheetml/2006/main" xmlns:r="http://schemas.openxmlformats.org/officeDocument/2006/relationships">
  <sheetPr>
    <tabColor indexed="50"/>
    <pageSetUpPr fitToPage="1"/>
  </sheetPr>
  <dimension ref="A1:AQ115"/>
  <sheetViews>
    <sheetView view="pageBreakPreview" zoomScaleNormal="85" zoomScaleSheetLayoutView="100" zoomScalePageLayoutView="0" workbookViewId="0" topLeftCell="A1">
      <selection activeCell="A2" sqref="A2:X3"/>
    </sheetView>
  </sheetViews>
  <sheetFormatPr defaultColWidth="0" defaultRowHeight="21" customHeight="1" zeroHeight="1"/>
  <cols>
    <col min="1" max="1" width="3.00390625" style="6" customWidth="1"/>
    <col min="2" max="6" width="4.625" style="6" customWidth="1"/>
    <col min="7" max="9" width="3.00390625" style="6" customWidth="1"/>
    <col min="10" max="14" width="4.625" style="6" customWidth="1"/>
    <col min="15" max="17" width="3.00390625" style="6" customWidth="1"/>
    <col min="18" max="22" width="4.625" style="6" customWidth="1"/>
    <col min="23" max="24" width="3.00390625" style="6" customWidth="1"/>
    <col min="25" max="25" width="0.875" style="6" customWidth="1"/>
    <col min="26" max="26" width="8.00390625" style="6" hidden="1" customWidth="1"/>
    <col min="27" max="27" width="3.625" style="6" hidden="1" customWidth="1"/>
    <col min="28" max="28" width="5.50390625" style="6" hidden="1" customWidth="1"/>
    <col min="29" max="29" width="17.75390625" style="6" hidden="1" customWidth="1"/>
    <col min="30" max="32" width="3.625" style="6" hidden="1" customWidth="1"/>
    <col min="33" max="33" width="5.50390625" style="6" hidden="1" customWidth="1"/>
    <col min="34" max="34" width="10.125" style="6" hidden="1" customWidth="1"/>
    <col min="35" max="37" width="3.625" style="6" hidden="1" customWidth="1"/>
    <col min="38" max="38" width="10.125" style="6" hidden="1" customWidth="1"/>
    <col min="39" max="42" width="3.625" style="6" hidden="1" customWidth="1"/>
    <col min="43" max="16384" width="9.00390625" style="6" hidden="1" customWidth="1"/>
  </cols>
  <sheetData>
    <row r="1" spans="19:26" s="222" customFormat="1" ht="18" customHeight="1">
      <c r="S1" s="263" t="s">
        <v>685</v>
      </c>
      <c r="T1" s="185"/>
      <c r="U1" s="185"/>
      <c r="V1" s="185"/>
      <c r="W1" s="263"/>
      <c r="X1" s="263"/>
      <c r="Y1" s="277"/>
      <c r="Z1" s="277"/>
    </row>
    <row r="2" spans="1:26" ht="19.5" customHeight="1">
      <c r="A2" s="966" t="s">
        <v>389</v>
      </c>
      <c r="B2" s="966"/>
      <c r="C2" s="966"/>
      <c r="D2" s="966"/>
      <c r="E2" s="966"/>
      <c r="F2" s="966"/>
      <c r="G2" s="966"/>
      <c r="H2" s="966"/>
      <c r="I2" s="966"/>
      <c r="J2" s="966"/>
      <c r="K2" s="966"/>
      <c r="L2" s="966"/>
      <c r="M2" s="966"/>
      <c r="N2" s="966"/>
      <c r="O2" s="966"/>
      <c r="P2" s="966"/>
      <c r="Q2" s="966"/>
      <c r="R2" s="966"/>
      <c r="S2" s="966"/>
      <c r="T2" s="966"/>
      <c r="U2" s="966"/>
      <c r="V2" s="966"/>
      <c r="W2" s="966"/>
      <c r="X2" s="966"/>
      <c r="Y2" s="85"/>
      <c r="Z2" s="85"/>
    </row>
    <row r="3" spans="1:26" ht="19.5" customHeight="1">
      <c r="A3" s="1069"/>
      <c r="B3" s="1069"/>
      <c r="C3" s="1069"/>
      <c r="D3" s="1069"/>
      <c r="E3" s="1069"/>
      <c r="F3" s="1069"/>
      <c r="G3" s="1069"/>
      <c r="H3" s="1069"/>
      <c r="I3" s="1069"/>
      <c r="J3" s="1069"/>
      <c r="K3" s="1069"/>
      <c r="L3" s="1069"/>
      <c r="M3" s="1069"/>
      <c r="N3" s="1069"/>
      <c r="O3" s="1069"/>
      <c r="P3" s="1069"/>
      <c r="Q3" s="1069"/>
      <c r="R3" s="1069"/>
      <c r="S3" s="1069"/>
      <c r="T3" s="1069"/>
      <c r="U3" s="1069"/>
      <c r="V3" s="1069"/>
      <c r="W3" s="1069"/>
      <c r="X3" s="1069"/>
      <c r="Y3" s="85"/>
      <c r="Z3" s="85"/>
    </row>
    <row r="4" spans="1:25" ht="19.5" customHeight="1">
      <c r="A4" s="1070" t="s">
        <v>402</v>
      </c>
      <c r="B4" s="1070"/>
      <c r="C4" s="1070"/>
      <c r="D4" s="920">
        <f>INDEX('@'!$A:$EB,X4,'1参加申込書'!$AB$3)</f>
      </c>
      <c r="E4" s="920"/>
      <c r="F4" s="920"/>
      <c r="G4" s="920"/>
      <c r="H4" s="920"/>
      <c r="I4" s="920"/>
      <c r="J4" s="920"/>
      <c r="K4" s="920"/>
      <c r="L4" s="920"/>
      <c r="M4" s="920"/>
      <c r="N4" s="920"/>
      <c r="O4" s="920"/>
      <c r="P4" s="920"/>
      <c r="Q4" s="920"/>
      <c r="R4" s="920"/>
      <c r="S4" s="920"/>
      <c r="T4" s="920"/>
      <c r="U4" s="920"/>
      <c r="V4" s="920"/>
      <c r="W4" s="921"/>
      <c r="X4" s="3">
        <v>2</v>
      </c>
      <c r="Y4" s="4"/>
    </row>
    <row r="5" spans="1:25" ht="7.5" customHeight="1">
      <c r="A5" s="4"/>
      <c r="B5" s="4"/>
      <c r="C5" s="4"/>
      <c r="D5" s="5"/>
      <c r="E5" s="5"/>
      <c r="F5" s="5"/>
      <c r="G5" s="5"/>
      <c r="H5" s="5"/>
      <c r="I5" s="7"/>
      <c r="J5" s="7"/>
      <c r="K5" s="7"/>
      <c r="L5" s="7"/>
      <c r="M5" s="7"/>
      <c r="N5" s="7"/>
      <c r="O5" s="7"/>
      <c r="P5" s="7"/>
      <c r="Q5" s="7"/>
      <c r="R5" s="7"/>
      <c r="S5" s="7"/>
      <c r="T5" s="7"/>
      <c r="U5" s="7"/>
      <c r="V5" s="7"/>
      <c r="W5" s="8"/>
      <c r="X5" s="4"/>
      <c r="Y5" s="4"/>
    </row>
    <row r="6" spans="1:38" ht="15.75" customHeight="1">
      <c r="A6" s="4"/>
      <c r="C6" s="2"/>
      <c r="D6" s="1071" t="s">
        <v>659</v>
      </c>
      <c r="E6" s="1072"/>
      <c r="F6" s="1072"/>
      <c r="G6" s="1072"/>
      <c r="H6" s="1072"/>
      <c r="I6" s="1072"/>
      <c r="J6" s="1072"/>
      <c r="K6" s="1072"/>
      <c r="L6" s="968" t="str">
        <f>AC7</f>
        <v>※リストから選択して下さい</v>
      </c>
      <c r="M6" s="968"/>
      <c r="N6" s="968"/>
      <c r="O6" s="968"/>
      <c r="P6" s="968"/>
      <c r="Q6" s="968"/>
      <c r="R6" s="968"/>
      <c r="S6" s="1073"/>
      <c r="T6" s="2"/>
      <c r="U6" s="2"/>
      <c r="V6" s="2"/>
      <c r="W6" s="2"/>
      <c r="X6" s="2"/>
      <c r="Y6" s="4"/>
      <c r="AI6" s="6" t="s">
        <v>378</v>
      </c>
      <c r="AL6" s="6" t="s">
        <v>406</v>
      </c>
    </row>
    <row r="7" spans="1:43" ht="7.5" customHeight="1">
      <c r="A7" s="4"/>
      <c r="B7" s="4"/>
      <c r="C7" s="4"/>
      <c r="D7" s="4"/>
      <c r="E7" s="4"/>
      <c r="F7" s="4"/>
      <c r="G7" s="4"/>
      <c r="H7" s="4"/>
      <c r="I7" s="4"/>
      <c r="J7" s="4"/>
      <c r="K7" s="4"/>
      <c r="L7" s="4"/>
      <c r="M7" s="4"/>
      <c r="N7" s="4"/>
      <c r="O7" s="4"/>
      <c r="P7" s="4"/>
      <c r="Q7" s="4"/>
      <c r="R7" s="4"/>
      <c r="S7" s="4"/>
      <c r="T7" s="4"/>
      <c r="U7" s="4"/>
      <c r="V7" s="4"/>
      <c r="W7" s="4"/>
      <c r="X7" s="4"/>
      <c r="Y7" s="4"/>
      <c r="AB7" s="6">
        <v>22</v>
      </c>
      <c r="AC7" s="6" t="str">
        <f>INDEX('@'!$A:$EB,AB7,'1参加申込書'!$AB$3)</f>
        <v>※リストから選択して下さい</v>
      </c>
      <c r="AG7" s="6">
        <f>IF(AC7=AM7,3,0)</f>
        <v>0</v>
      </c>
      <c r="AI7" s="6" t="s">
        <v>377</v>
      </c>
      <c r="AM7" s="6" t="s">
        <v>405</v>
      </c>
      <c r="AQ7" s="6" t="s">
        <v>423</v>
      </c>
    </row>
    <row r="8" spans="1:25" ht="14.25" customHeight="1">
      <c r="A8" s="208" t="s">
        <v>641</v>
      </c>
      <c r="B8" s="926" t="s">
        <v>421</v>
      </c>
      <c r="C8" s="1067"/>
      <c r="D8" s="1067"/>
      <c r="E8" s="1068"/>
      <c r="F8" s="279" t="s">
        <v>504</v>
      </c>
      <c r="G8" s="1065" t="s">
        <v>505</v>
      </c>
      <c r="H8" s="1063"/>
      <c r="I8" s="285" t="s">
        <v>641</v>
      </c>
      <c r="J8" s="926" t="s">
        <v>421</v>
      </c>
      <c r="K8" s="1067"/>
      <c r="L8" s="1067"/>
      <c r="M8" s="1068"/>
      <c r="N8" s="279" t="s">
        <v>504</v>
      </c>
      <c r="O8" s="1065" t="s">
        <v>505</v>
      </c>
      <c r="P8" s="926"/>
      <c r="Q8" s="285" t="s">
        <v>641</v>
      </c>
      <c r="R8" s="1063" t="s">
        <v>421</v>
      </c>
      <c r="S8" s="1064"/>
      <c r="T8" s="1064"/>
      <c r="U8" s="1065"/>
      <c r="V8" s="279" t="s">
        <v>504</v>
      </c>
      <c r="W8" s="1065" t="s">
        <v>505</v>
      </c>
      <c r="X8" s="1066"/>
      <c r="Y8" s="2"/>
    </row>
    <row r="9" spans="1:40" ht="21" customHeight="1">
      <c r="A9" s="281">
        <v>1</v>
      </c>
      <c r="B9" s="1060">
        <f>IF($AG$7+AD9=0,'２構成メンバー登録書'!B7,"掲載しない")</f>
      </c>
      <c r="C9" s="1061"/>
      <c r="D9" s="1061"/>
      <c r="E9" s="1062"/>
      <c r="F9" s="27" t="str">
        <f>IF($AG$7+AD9=0,'２構成メンバー登録書'!F7,"－")</f>
        <v>-</v>
      </c>
      <c r="G9" s="892" t="str">
        <f>IF($AG$7+AD9=0,'２構成メンバー登録書'!G7,"－")</f>
        <v>-</v>
      </c>
      <c r="H9" s="929"/>
      <c r="I9" s="218">
        <f>A43+1</f>
        <v>36</v>
      </c>
      <c r="J9" s="1060">
        <f>IF($AG$7+AI9=0,'２構成メンバー登録書'!J7,"掲載しない")</f>
      </c>
      <c r="K9" s="1061"/>
      <c r="L9" s="1061"/>
      <c r="M9" s="1062"/>
      <c r="N9" s="27" t="str">
        <f>IF($AG$7+AI9=0,'２構成メンバー登録書'!N7,"－")</f>
        <v>-</v>
      </c>
      <c r="O9" s="892" t="str">
        <f>IF($AG$7+AI9=0,'２構成メンバー登録書'!O7,"－")</f>
        <v>-</v>
      </c>
      <c r="P9" s="929"/>
      <c r="Q9" s="218">
        <f>I43+1</f>
        <v>71</v>
      </c>
      <c r="R9" s="1060">
        <f>IF($AG$7+AN9=0,'２構成メンバー登録書'!R7,"掲載しない")</f>
      </c>
      <c r="S9" s="1061"/>
      <c r="T9" s="1061"/>
      <c r="U9" s="1062"/>
      <c r="V9" s="27" t="str">
        <f>IF($AG$7+AN9=0,'２構成メンバー登録書'!V7,"－")</f>
        <v>-</v>
      </c>
      <c r="W9" s="892" t="str">
        <f>IF($AG$7+AN9=0,'２構成メンバー登録書'!W7,"－")</f>
        <v>-</v>
      </c>
      <c r="X9" s="927"/>
      <c r="Y9" s="2"/>
      <c r="AB9" s="6">
        <v>773</v>
      </c>
      <c r="AC9" s="6" t="str">
        <f>INDEX('@'!$A:$EB,AB9,'1参加申込書'!$AB$3)</f>
        <v>－</v>
      </c>
      <c r="AD9" s="6">
        <f>IF(AC9=$AL$6,3,0)</f>
        <v>0</v>
      </c>
      <c r="AG9" s="6">
        <f>AB43+1</f>
        <v>808</v>
      </c>
      <c r="AH9" s="6" t="str">
        <f>INDEX('@'!$A:$EB,AG9,'1参加申込書'!$AB$3)</f>
        <v>－</v>
      </c>
      <c r="AI9" s="6">
        <f aca="true" t="shared" si="0" ref="AI9:AI43">IF(AH9=$AL$6,3,0)</f>
        <v>0</v>
      </c>
      <c r="AL9" s="6">
        <f>AG43+1</f>
        <v>843</v>
      </c>
      <c r="AM9" s="6" t="str">
        <f>INDEX('@'!$A:$EB,AL9,'1参加申込書'!$AB$3)</f>
        <v>－</v>
      </c>
      <c r="AN9" s="6">
        <f aca="true" t="shared" si="1" ref="AN9:AN43">IF(AM9=$AL$6,3,0)</f>
        <v>0</v>
      </c>
    </row>
    <row r="10" spans="1:40" ht="21" customHeight="1">
      <c r="A10" s="282">
        <f aca="true" t="shared" si="2" ref="A10:A43">A9+1</f>
        <v>2</v>
      </c>
      <c r="B10" s="1054">
        <f>IF($AG$7+AD10=0,'２構成メンバー登録書'!B8,"掲載しない")</f>
      </c>
      <c r="C10" s="1055"/>
      <c r="D10" s="1055"/>
      <c r="E10" s="1056"/>
      <c r="F10" s="28" t="str">
        <f>IF($AG$7+AD10=0,'２構成メンバー登録書'!F8,"－")</f>
        <v>-</v>
      </c>
      <c r="G10" s="874" t="str">
        <f>IF($AG$7+AD10=0,'２構成メンバー登録書'!G8,"－")</f>
        <v>-</v>
      </c>
      <c r="H10" s="881"/>
      <c r="I10" s="219">
        <f aca="true" t="shared" si="3" ref="I10:I43">I9+1</f>
        <v>37</v>
      </c>
      <c r="J10" s="1054">
        <f>IF($AG$7+AI10=0,'２構成メンバー登録書'!J8,"掲載しない")</f>
      </c>
      <c r="K10" s="1055"/>
      <c r="L10" s="1055"/>
      <c r="M10" s="1056"/>
      <c r="N10" s="28" t="str">
        <f>IF($AG$7+AI10=0,'２構成メンバー登録書'!N8,"－")</f>
        <v>-</v>
      </c>
      <c r="O10" s="874" t="str">
        <f>IF($AG$7+AI10=0,'２構成メンバー登録書'!O8,"－")</f>
        <v>-</v>
      </c>
      <c r="P10" s="881"/>
      <c r="Q10" s="219">
        <f aca="true" t="shared" si="4" ref="Q10:Q43">Q9+1</f>
        <v>72</v>
      </c>
      <c r="R10" s="1054">
        <f>IF($AG$7+AN10=0,'２構成メンバー登録書'!R8,"掲載しない")</f>
      </c>
      <c r="S10" s="1055"/>
      <c r="T10" s="1055"/>
      <c r="U10" s="1056"/>
      <c r="V10" s="28" t="str">
        <f>IF($AG$7+AN10=0,'２構成メンバー登録書'!V8,"－")</f>
        <v>-</v>
      </c>
      <c r="W10" s="874" t="str">
        <f>IF($AG$7+AN10=0,'２構成メンバー登録書'!W8,"－")</f>
        <v>-</v>
      </c>
      <c r="X10" s="875"/>
      <c r="Y10" s="2"/>
      <c r="AB10" s="6">
        <f aca="true" t="shared" si="5" ref="AB10:AB43">AB9+1</f>
        <v>774</v>
      </c>
      <c r="AC10" s="6" t="str">
        <f>INDEX('@'!$A:$EB,AB10,'1参加申込書'!$AB$3)</f>
        <v>－</v>
      </c>
      <c r="AD10" s="6">
        <f aca="true" t="shared" si="6" ref="AD10:AD43">IF(AC10=$AL$6,3,0)</f>
        <v>0</v>
      </c>
      <c r="AG10" s="6">
        <f aca="true" t="shared" si="7" ref="AG10:AG43">AG9+1</f>
        <v>809</v>
      </c>
      <c r="AH10" s="6" t="str">
        <f>INDEX('@'!$A:$EB,AG10,'1参加申込書'!$AB$3)</f>
        <v>－</v>
      </c>
      <c r="AI10" s="6">
        <f t="shared" si="0"/>
        <v>0</v>
      </c>
      <c r="AL10" s="6">
        <f aca="true" t="shared" si="8" ref="AL10:AL43">AL9+1</f>
        <v>844</v>
      </c>
      <c r="AM10" s="6" t="str">
        <f>INDEX('@'!$A:$EB,AL10,'1参加申込書'!$AB$3)</f>
        <v>－</v>
      </c>
      <c r="AN10" s="6">
        <f t="shared" si="1"/>
        <v>0</v>
      </c>
    </row>
    <row r="11" spans="1:40" ht="21" customHeight="1">
      <c r="A11" s="282">
        <f t="shared" si="2"/>
        <v>3</v>
      </c>
      <c r="B11" s="1054">
        <f>IF($AG$7+AD11=0,'２構成メンバー登録書'!B9,"掲載しない")</f>
      </c>
      <c r="C11" s="1055"/>
      <c r="D11" s="1055"/>
      <c r="E11" s="1056"/>
      <c r="F11" s="28" t="str">
        <f>IF($AG$7+AD11=0,'２構成メンバー登録書'!F9,"－")</f>
        <v>-</v>
      </c>
      <c r="G11" s="874" t="str">
        <f>IF($AG$7+AD11=0,'２構成メンバー登録書'!G9,"－")</f>
        <v>-</v>
      </c>
      <c r="H11" s="881"/>
      <c r="I11" s="219">
        <f t="shared" si="3"/>
        <v>38</v>
      </c>
      <c r="J11" s="1054">
        <f>IF($AG$7+AI11=0,'２構成メンバー登録書'!J9,"掲載しない")</f>
      </c>
      <c r="K11" s="1055"/>
      <c r="L11" s="1055"/>
      <c r="M11" s="1056"/>
      <c r="N11" s="28" t="str">
        <f>IF($AG$7+AI11=0,'２構成メンバー登録書'!N9,"－")</f>
        <v>-</v>
      </c>
      <c r="O11" s="874" t="str">
        <f>IF($AG$7+AI11=0,'２構成メンバー登録書'!O9,"－")</f>
        <v>-</v>
      </c>
      <c r="P11" s="881"/>
      <c r="Q11" s="219">
        <f t="shared" si="4"/>
        <v>73</v>
      </c>
      <c r="R11" s="1054">
        <f>IF($AG$7+AN11=0,'２構成メンバー登録書'!R9,"掲載しない")</f>
      </c>
      <c r="S11" s="1055"/>
      <c r="T11" s="1055"/>
      <c r="U11" s="1056"/>
      <c r="V11" s="28" t="str">
        <f>IF($AG$7+AN11=0,'２構成メンバー登録書'!V9,"－")</f>
        <v>-</v>
      </c>
      <c r="W11" s="874" t="str">
        <f>IF($AG$7+AN11=0,'２構成メンバー登録書'!W9,"－")</f>
        <v>-</v>
      </c>
      <c r="X11" s="875"/>
      <c r="Y11" s="2"/>
      <c r="AB11" s="6">
        <f t="shared" si="5"/>
        <v>775</v>
      </c>
      <c r="AC11" s="6" t="str">
        <f>INDEX('@'!$A:$EB,AB11,'1参加申込書'!$AB$3)</f>
        <v>－</v>
      </c>
      <c r="AD11" s="6">
        <f t="shared" si="6"/>
        <v>0</v>
      </c>
      <c r="AG11" s="6">
        <f t="shared" si="7"/>
        <v>810</v>
      </c>
      <c r="AH11" s="6" t="str">
        <f>INDEX('@'!$A:$EB,AG11,'1参加申込書'!$AB$3)</f>
        <v>－</v>
      </c>
      <c r="AI11" s="6">
        <f t="shared" si="0"/>
        <v>0</v>
      </c>
      <c r="AL11" s="6">
        <f t="shared" si="8"/>
        <v>845</v>
      </c>
      <c r="AM11" s="6" t="str">
        <f>INDEX('@'!$A:$EB,AL11,'1参加申込書'!$AB$3)</f>
        <v>－</v>
      </c>
      <c r="AN11" s="6">
        <f t="shared" si="1"/>
        <v>0</v>
      </c>
    </row>
    <row r="12" spans="1:40" ht="21" customHeight="1">
      <c r="A12" s="282">
        <f t="shared" si="2"/>
        <v>4</v>
      </c>
      <c r="B12" s="1054">
        <f>IF($AG$7+AD12=0,'２構成メンバー登録書'!B10,"掲載しない")</f>
      </c>
      <c r="C12" s="1055"/>
      <c r="D12" s="1055"/>
      <c r="E12" s="1056"/>
      <c r="F12" s="28" t="str">
        <f>IF($AG$7+AD12=0,'２構成メンバー登録書'!F10,"－")</f>
        <v>-</v>
      </c>
      <c r="G12" s="874" t="str">
        <f>IF($AG$7+AD12=0,'２構成メンバー登録書'!G10,"－")</f>
        <v>-</v>
      </c>
      <c r="H12" s="881"/>
      <c r="I12" s="219">
        <f t="shared" si="3"/>
        <v>39</v>
      </c>
      <c r="J12" s="1054">
        <f>IF($AG$7+AI12=0,'２構成メンバー登録書'!J10,"掲載しない")</f>
      </c>
      <c r="K12" s="1055"/>
      <c r="L12" s="1055"/>
      <c r="M12" s="1056"/>
      <c r="N12" s="28" t="str">
        <f>IF($AG$7+AI12=0,'２構成メンバー登録書'!N10,"－")</f>
        <v>-</v>
      </c>
      <c r="O12" s="874" t="str">
        <f>IF($AG$7+AI12=0,'２構成メンバー登録書'!O10,"－")</f>
        <v>-</v>
      </c>
      <c r="P12" s="881"/>
      <c r="Q12" s="219">
        <f t="shared" si="4"/>
        <v>74</v>
      </c>
      <c r="R12" s="1054">
        <f>IF($AG$7+AN12=0,'２構成メンバー登録書'!R10,"掲載しない")</f>
      </c>
      <c r="S12" s="1055"/>
      <c r="T12" s="1055"/>
      <c r="U12" s="1056"/>
      <c r="V12" s="28" t="str">
        <f>IF($AG$7+AN12=0,'２構成メンバー登録書'!V10,"－")</f>
        <v>-</v>
      </c>
      <c r="W12" s="874" t="str">
        <f>IF($AG$7+AN12=0,'２構成メンバー登録書'!W10,"－")</f>
        <v>-</v>
      </c>
      <c r="X12" s="875"/>
      <c r="Y12" s="2"/>
      <c r="AB12" s="6">
        <f t="shared" si="5"/>
        <v>776</v>
      </c>
      <c r="AC12" s="6" t="str">
        <f>INDEX('@'!$A:$EB,AB12,'1参加申込書'!$AB$3)</f>
        <v>－</v>
      </c>
      <c r="AD12" s="6">
        <f t="shared" si="6"/>
        <v>0</v>
      </c>
      <c r="AG12" s="6">
        <f t="shared" si="7"/>
        <v>811</v>
      </c>
      <c r="AH12" s="6" t="str">
        <f>INDEX('@'!$A:$EB,AG12,'1参加申込書'!$AB$3)</f>
        <v>－</v>
      </c>
      <c r="AI12" s="6">
        <f t="shared" si="0"/>
        <v>0</v>
      </c>
      <c r="AL12" s="6">
        <f t="shared" si="8"/>
        <v>846</v>
      </c>
      <c r="AM12" s="6" t="str">
        <f>INDEX('@'!$A:$EB,AL12,'1参加申込書'!$AB$3)</f>
        <v>－</v>
      </c>
      <c r="AN12" s="6">
        <f t="shared" si="1"/>
        <v>0</v>
      </c>
    </row>
    <row r="13" spans="1:40" ht="21" customHeight="1">
      <c r="A13" s="282">
        <f t="shared" si="2"/>
        <v>5</v>
      </c>
      <c r="B13" s="1054">
        <f>IF($AG$7+AD13=0,'２構成メンバー登録書'!B11,"掲載しない")</f>
      </c>
      <c r="C13" s="1055"/>
      <c r="D13" s="1055"/>
      <c r="E13" s="1056"/>
      <c r="F13" s="28" t="str">
        <f>IF($AG$7+AD13=0,'２構成メンバー登録書'!F11,"－")</f>
        <v>-</v>
      </c>
      <c r="G13" s="874" t="str">
        <f>IF($AG$7+AD13=0,'２構成メンバー登録書'!G11,"－")</f>
        <v>-</v>
      </c>
      <c r="H13" s="881"/>
      <c r="I13" s="219">
        <f t="shared" si="3"/>
        <v>40</v>
      </c>
      <c r="J13" s="1054">
        <f>IF($AG$7+AI13=0,'２構成メンバー登録書'!J11,"掲載しない")</f>
      </c>
      <c r="K13" s="1055"/>
      <c r="L13" s="1055"/>
      <c r="M13" s="1056"/>
      <c r="N13" s="28" t="str">
        <f>IF($AG$7+AI13=0,'２構成メンバー登録書'!N11,"－")</f>
        <v>-</v>
      </c>
      <c r="O13" s="874" t="str">
        <f>IF($AG$7+AI13=0,'２構成メンバー登録書'!O11,"－")</f>
        <v>-</v>
      </c>
      <c r="P13" s="881"/>
      <c r="Q13" s="219">
        <f t="shared" si="4"/>
        <v>75</v>
      </c>
      <c r="R13" s="1054">
        <f>IF($AG$7+AN13=0,'２構成メンバー登録書'!R11,"掲載しない")</f>
      </c>
      <c r="S13" s="1055"/>
      <c r="T13" s="1055"/>
      <c r="U13" s="1056"/>
      <c r="V13" s="28" t="str">
        <f>IF($AG$7+AN13=0,'２構成メンバー登録書'!V11,"－")</f>
        <v>-</v>
      </c>
      <c r="W13" s="874" t="str">
        <f>IF($AG$7+AN13=0,'２構成メンバー登録書'!W11,"－")</f>
        <v>-</v>
      </c>
      <c r="X13" s="875"/>
      <c r="Y13" s="2"/>
      <c r="AB13" s="6">
        <f t="shared" si="5"/>
        <v>777</v>
      </c>
      <c r="AC13" s="6" t="str">
        <f>INDEX('@'!$A:$EB,AB13,'1参加申込書'!$AB$3)</f>
        <v>－</v>
      </c>
      <c r="AD13" s="6">
        <f t="shared" si="6"/>
        <v>0</v>
      </c>
      <c r="AG13" s="6">
        <f t="shared" si="7"/>
        <v>812</v>
      </c>
      <c r="AH13" s="6" t="str">
        <f>INDEX('@'!$A:$EB,AG13,'1参加申込書'!$AB$3)</f>
        <v>－</v>
      </c>
      <c r="AI13" s="6">
        <f t="shared" si="0"/>
        <v>0</v>
      </c>
      <c r="AL13" s="6">
        <f t="shared" si="8"/>
        <v>847</v>
      </c>
      <c r="AM13" s="6" t="str">
        <f>INDEX('@'!$A:$EB,AL13,'1参加申込書'!$AB$3)</f>
        <v>－</v>
      </c>
      <c r="AN13" s="6">
        <f t="shared" si="1"/>
        <v>0</v>
      </c>
    </row>
    <row r="14" spans="1:40" ht="21" customHeight="1">
      <c r="A14" s="282">
        <f t="shared" si="2"/>
        <v>6</v>
      </c>
      <c r="B14" s="1054">
        <f>IF($AG$7+AD14=0,'２構成メンバー登録書'!B12,"掲載しない")</f>
      </c>
      <c r="C14" s="1055"/>
      <c r="D14" s="1055"/>
      <c r="E14" s="1056"/>
      <c r="F14" s="28" t="str">
        <f>IF($AG$7+AD14=0,'２構成メンバー登録書'!F12,"－")</f>
        <v>-</v>
      </c>
      <c r="G14" s="874" t="str">
        <f>IF($AG$7+AD14=0,'２構成メンバー登録書'!G12,"－")</f>
        <v>-</v>
      </c>
      <c r="H14" s="881"/>
      <c r="I14" s="219">
        <f t="shared" si="3"/>
        <v>41</v>
      </c>
      <c r="J14" s="1054">
        <f>IF($AG$7+AI14=0,'２構成メンバー登録書'!J12,"掲載しない")</f>
      </c>
      <c r="K14" s="1055"/>
      <c r="L14" s="1055"/>
      <c r="M14" s="1056"/>
      <c r="N14" s="28" t="str">
        <f>IF($AG$7+AI14=0,'２構成メンバー登録書'!N12,"－")</f>
        <v>-</v>
      </c>
      <c r="O14" s="874" t="str">
        <f>IF($AG$7+AI14=0,'２構成メンバー登録書'!O12,"－")</f>
        <v>-</v>
      </c>
      <c r="P14" s="881"/>
      <c r="Q14" s="219">
        <f t="shared" si="4"/>
        <v>76</v>
      </c>
      <c r="R14" s="1054">
        <f>IF($AG$7+AN14=0,'２構成メンバー登録書'!R12,"掲載しない")</f>
      </c>
      <c r="S14" s="1055"/>
      <c r="T14" s="1055"/>
      <c r="U14" s="1056"/>
      <c r="V14" s="28" t="str">
        <f>IF($AG$7+AN14=0,'２構成メンバー登録書'!V12,"－")</f>
        <v>-</v>
      </c>
      <c r="W14" s="874" t="str">
        <f>IF($AG$7+AN14=0,'２構成メンバー登録書'!W12,"－")</f>
        <v>-</v>
      </c>
      <c r="X14" s="875"/>
      <c r="Y14" s="2"/>
      <c r="AB14" s="6">
        <f t="shared" si="5"/>
        <v>778</v>
      </c>
      <c r="AC14" s="6" t="str">
        <f>INDEX('@'!$A:$EB,AB14,'1参加申込書'!$AB$3)</f>
        <v>－</v>
      </c>
      <c r="AD14" s="6">
        <f t="shared" si="6"/>
        <v>0</v>
      </c>
      <c r="AG14" s="6">
        <f t="shared" si="7"/>
        <v>813</v>
      </c>
      <c r="AH14" s="6" t="str">
        <f>INDEX('@'!$A:$EB,AG14,'1参加申込書'!$AB$3)</f>
        <v>－</v>
      </c>
      <c r="AI14" s="6">
        <f t="shared" si="0"/>
        <v>0</v>
      </c>
      <c r="AL14" s="6">
        <f t="shared" si="8"/>
        <v>848</v>
      </c>
      <c r="AM14" s="6" t="str">
        <f>INDEX('@'!$A:$EB,AL14,'1参加申込書'!$AB$3)</f>
        <v>－</v>
      </c>
      <c r="AN14" s="6">
        <f t="shared" si="1"/>
        <v>0</v>
      </c>
    </row>
    <row r="15" spans="1:40" ht="21" customHeight="1">
      <c r="A15" s="282">
        <f t="shared" si="2"/>
        <v>7</v>
      </c>
      <c r="B15" s="1054">
        <f>IF($AG$7+AD15=0,'２構成メンバー登録書'!B13,"掲載しない")</f>
      </c>
      <c r="C15" s="1055"/>
      <c r="D15" s="1055"/>
      <c r="E15" s="1056"/>
      <c r="F15" s="28" t="str">
        <f>IF($AG$7+AD15=0,'２構成メンバー登録書'!F13,"－")</f>
        <v>-</v>
      </c>
      <c r="G15" s="874" t="str">
        <f>IF($AG$7+AD15=0,'２構成メンバー登録書'!G13,"－")</f>
        <v>-</v>
      </c>
      <c r="H15" s="881"/>
      <c r="I15" s="219">
        <f t="shared" si="3"/>
        <v>42</v>
      </c>
      <c r="J15" s="1054">
        <f>IF($AG$7+AI15=0,'２構成メンバー登録書'!J13,"掲載しない")</f>
      </c>
      <c r="K15" s="1055"/>
      <c r="L15" s="1055"/>
      <c r="M15" s="1056"/>
      <c r="N15" s="28" t="str">
        <f>IF($AG$7+AI15=0,'２構成メンバー登録書'!N13,"－")</f>
        <v>-</v>
      </c>
      <c r="O15" s="874" t="str">
        <f>IF($AG$7+AI15=0,'２構成メンバー登録書'!O13,"－")</f>
        <v>-</v>
      </c>
      <c r="P15" s="881"/>
      <c r="Q15" s="219">
        <f t="shared" si="4"/>
        <v>77</v>
      </c>
      <c r="R15" s="1054">
        <f>IF($AG$7+AN15=0,'２構成メンバー登録書'!R13,"掲載しない")</f>
      </c>
      <c r="S15" s="1055"/>
      <c r="T15" s="1055"/>
      <c r="U15" s="1056"/>
      <c r="V15" s="28" t="str">
        <f>IF($AG$7+AN15=0,'２構成メンバー登録書'!V13,"－")</f>
        <v>-</v>
      </c>
      <c r="W15" s="874" t="str">
        <f>IF($AG$7+AN15=0,'２構成メンバー登録書'!W13,"－")</f>
        <v>-</v>
      </c>
      <c r="X15" s="875"/>
      <c r="Y15" s="2"/>
      <c r="AB15" s="6">
        <f t="shared" si="5"/>
        <v>779</v>
      </c>
      <c r="AC15" s="6" t="str">
        <f>INDEX('@'!$A:$EB,AB15,'1参加申込書'!$AB$3)</f>
        <v>－</v>
      </c>
      <c r="AD15" s="6">
        <f t="shared" si="6"/>
        <v>0</v>
      </c>
      <c r="AG15" s="6">
        <f t="shared" si="7"/>
        <v>814</v>
      </c>
      <c r="AH15" s="6" t="str">
        <f>INDEX('@'!$A:$EB,AG15,'1参加申込書'!$AB$3)</f>
        <v>－</v>
      </c>
      <c r="AI15" s="6">
        <f t="shared" si="0"/>
        <v>0</v>
      </c>
      <c r="AL15" s="6">
        <f t="shared" si="8"/>
        <v>849</v>
      </c>
      <c r="AM15" s="6" t="str">
        <f>INDEX('@'!$A:$EB,AL15,'1参加申込書'!$AB$3)</f>
        <v>－</v>
      </c>
      <c r="AN15" s="6">
        <f t="shared" si="1"/>
        <v>0</v>
      </c>
    </row>
    <row r="16" spans="1:40" ht="21" customHeight="1">
      <c r="A16" s="282">
        <f t="shared" si="2"/>
        <v>8</v>
      </c>
      <c r="B16" s="1054">
        <f>IF($AG$7+AD16=0,'２構成メンバー登録書'!B14,"掲載しない")</f>
      </c>
      <c r="C16" s="1055"/>
      <c r="D16" s="1055"/>
      <c r="E16" s="1056"/>
      <c r="F16" s="28" t="str">
        <f>IF($AG$7+AD16=0,'２構成メンバー登録書'!F14,"－")</f>
        <v>-</v>
      </c>
      <c r="G16" s="874" t="str">
        <f>IF($AG$7+AD16=0,'２構成メンバー登録書'!G14,"－")</f>
        <v>-</v>
      </c>
      <c r="H16" s="881"/>
      <c r="I16" s="219">
        <f t="shared" si="3"/>
        <v>43</v>
      </c>
      <c r="J16" s="1054">
        <f>IF($AG$7+AI16=0,'２構成メンバー登録書'!J14,"掲載しない")</f>
      </c>
      <c r="K16" s="1055"/>
      <c r="L16" s="1055"/>
      <c r="M16" s="1056"/>
      <c r="N16" s="28" t="str">
        <f>IF($AG$7+AI16=0,'２構成メンバー登録書'!N14,"－")</f>
        <v>-</v>
      </c>
      <c r="O16" s="874" t="str">
        <f>IF($AG$7+AI16=0,'２構成メンバー登録書'!O14,"－")</f>
        <v>-</v>
      </c>
      <c r="P16" s="881"/>
      <c r="Q16" s="219">
        <f t="shared" si="4"/>
        <v>78</v>
      </c>
      <c r="R16" s="1054">
        <f>IF($AG$7+AN16=0,'２構成メンバー登録書'!R14,"掲載しない")</f>
      </c>
      <c r="S16" s="1055"/>
      <c r="T16" s="1055"/>
      <c r="U16" s="1056"/>
      <c r="V16" s="28" t="str">
        <f>IF($AG$7+AN16=0,'２構成メンバー登録書'!V14,"－")</f>
        <v>-</v>
      </c>
      <c r="W16" s="874" t="str">
        <f>IF($AG$7+AN16=0,'２構成メンバー登録書'!W14,"－")</f>
        <v>-</v>
      </c>
      <c r="X16" s="875"/>
      <c r="Y16" s="2"/>
      <c r="AB16" s="6">
        <f t="shared" si="5"/>
        <v>780</v>
      </c>
      <c r="AC16" s="6" t="str">
        <f>INDEX('@'!$A:$EB,AB16,'1参加申込書'!$AB$3)</f>
        <v>－</v>
      </c>
      <c r="AD16" s="6">
        <f t="shared" si="6"/>
        <v>0</v>
      </c>
      <c r="AG16" s="6">
        <f t="shared" si="7"/>
        <v>815</v>
      </c>
      <c r="AH16" s="6" t="str">
        <f>INDEX('@'!$A:$EB,AG16,'1参加申込書'!$AB$3)</f>
        <v>－</v>
      </c>
      <c r="AI16" s="6">
        <f t="shared" si="0"/>
        <v>0</v>
      </c>
      <c r="AL16" s="6">
        <f t="shared" si="8"/>
        <v>850</v>
      </c>
      <c r="AM16" s="6" t="str">
        <f>INDEX('@'!$A:$EB,AL16,'1参加申込書'!$AB$3)</f>
        <v>－</v>
      </c>
      <c r="AN16" s="6">
        <f t="shared" si="1"/>
        <v>0</v>
      </c>
    </row>
    <row r="17" spans="1:40" ht="21" customHeight="1">
      <c r="A17" s="282">
        <f t="shared" si="2"/>
        <v>9</v>
      </c>
      <c r="B17" s="1054">
        <f>IF($AG$7+AD17=0,'２構成メンバー登録書'!B15,"掲載しない")</f>
      </c>
      <c r="C17" s="1055"/>
      <c r="D17" s="1055"/>
      <c r="E17" s="1056"/>
      <c r="F17" s="28" t="str">
        <f>IF($AG$7+AD17=0,'２構成メンバー登録書'!F15,"－")</f>
        <v>-</v>
      </c>
      <c r="G17" s="874" t="str">
        <f>IF($AG$7+AD17=0,'２構成メンバー登録書'!G15,"－")</f>
        <v>-</v>
      </c>
      <c r="H17" s="881"/>
      <c r="I17" s="219">
        <f t="shared" si="3"/>
        <v>44</v>
      </c>
      <c r="J17" s="1054">
        <f>IF($AG$7+AI17=0,'２構成メンバー登録書'!J15,"掲載しない")</f>
      </c>
      <c r="K17" s="1055"/>
      <c r="L17" s="1055"/>
      <c r="M17" s="1056"/>
      <c r="N17" s="28" t="str">
        <f>IF($AG$7+AI17=0,'２構成メンバー登録書'!N15,"－")</f>
        <v>-</v>
      </c>
      <c r="O17" s="874" t="str">
        <f>IF($AG$7+AI17=0,'２構成メンバー登録書'!O15,"－")</f>
        <v>-</v>
      </c>
      <c r="P17" s="881"/>
      <c r="Q17" s="219">
        <f t="shared" si="4"/>
        <v>79</v>
      </c>
      <c r="R17" s="1054">
        <f>IF($AG$7+AN17=0,'２構成メンバー登録書'!R15,"掲載しない")</f>
      </c>
      <c r="S17" s="1055"/>
      <c r="T17" s="1055"/>
      <c r="U17" s="1056"/>
      <c r="V17" s="28" t="str">
        <f>IF($AG$7+AN17=0,'２構成メンバー登録書'!V15,"－")</f>
        <v>-</v>
      </c>
      <c r="W17" s="874" t="str">
        <f>IF($AG$7+AN17=0,'２構成メンバー登録書'!W15,"－")</f>
        <v>-</v>
      </c>
      <c r="X17" s="875"/>
      <c r="Y17" s="2"/>
      <c r="AB17" s="6">
        <f t="shared" si="5"/>
        <v>781</v>
      </c>
      <c r="AC17" s="6" t="str">
        <f>INDEX('@'!$A:$EB,AB17,'1参加申込書'!$AB$3)</f>
        <v>－</v>
      </c>
      <c r="AD17" s="6">
        <f t="shared" si="6"/>
        <v>0</v>
      </c>
      <c r="AG17" s="6">
        <f t="shared" si="7"/>
        <v>816</v>
      </c>
      <c r="AH17" s="6" t="str">
        <f>INDEX('@'!$A:$EB,AG17,'1参加申込書'!$AB$3)</f>
        <v>－</v>
      </c>
      <c r="AI17" s="6">
        <f t="shared" si="0"/>
        <v>0</v>
      </c>
      <c r="AL17" s="6">
        <f t="shared" si="8"/>
        <v>851</v>
      </c>
      <c r="AM17" s="6" t="str">
        <f>INDEX('@'!$A:$EB,AL17,'1参加申込書'!$AB$3)</f>
        <v>－</v>
      </c>
      <c r="AN17" s="6">
        <f t="shared" si="1"/>
        <v>0</v>
      </c>
    </row>
    <row r="18" spans="1:40" ht="21" customHeight="1">
      <c r="A18" s="282">
        <f t="shared" si="2"/>
        <v>10</v>
      </c>
      <c r="B18" s="1054">
        <f>IF($AG$7+AD18=0,'２構成メンバー登録書'!B16,"掲載しない")</f>
      </c>
      <c r="C18" s="1055"/>
      <c r="D18" s="1055"/>
      <c r="E18" s="1056"/>
      <c r="F18" s="28" t="str">
        <f>IF($AG$7+AD18=0,'２構成メンバー登録書'!F16,"－")</f>
        <v>-</v>
      </c>
      <c r="G18" s="874" t="str">
        <f>IF($AG$7+AD18=0,'２構成メンバー登録書'!G16,"－")</f>
        <v>-</v>
      </c>
      <c r="H18" s="881"/>
      <c r="I18" s="219">
        <f t="shared" si="3"/>
        <v>45</v>
      </c>
      <c r="J18" s="1054">
        <f>IF($AG$7+AI18=0,'２構成メンバー登録書'!J16,"掲載しない")</f>
      </c>
      <c r="K18" s="1055"/>
      <c r="L18" s="1055"/>
      <c r="M18" s="1056"/>
      <c r="N18" s="28" t="str">
        <f>IF($AG$7+AI18=0,'２構成メンバー登録書'!N16,"－")</f>
        <v>-</v>
      </c>
      <c r="O18" s="874" t="str">
        <f>IF($AG$7+AI18=0,'２構成メンバー登録書'!O16,"－")</f>
        <v>-</v>
      </c>
      <c r="P18" s="881"/>
      <c r="Q18" s="219">
        <f t="shared" si="4"/>
        <v>80</v>
      </c>
      <c r="R18" s="1054">
        <f>IF($AG$7+AN18=0,'２構成メンバー登録書'!R16,"掲載しない")</f>
      </c>
      <c r="S18" s="1055"/>
      <c r="T18" s="1055"/>
      <c r="U18" s="1056"/>
      <c r="V18" s="28" t="str">
        <f>IF($AG$7+AN18=0,'２構成メンバー登録書'!V16,"－")</f>
        <v>-</v>
      </c>
      <c r="W18" s="874" t="str">
        <f>IF($AG$7+AN18=0,'２構成メンバー登録書'!W16,"－")</f>
        <v>-</v>
      </c>
      <c r="X18" s="875"/>
      <c r="Y18" s="2"/>
      <c r="AB18" s="6">
        <f t="shared" si="5"/>
        <v>782</v>
      </c>
      <c r="AC18" s="6" t="str">
        <f>INDEX('@'!$A:$EB,AB18,'1参加申込書'!$AB$3)</f>
        <v>－</v>
      </c>
      <c r="AD18" s="6">
        <f t="shared" si="6"/>
        <v>0</v>
      </c>
      <c r="AG18" s="6">
        <f t="shared" si="7"/>
        <v>817</v>
      </c>
      <c r="AH18" s="6" t="str">
        <f>INDEX('@'!$A:$EB,AG18,'1参加申込書'!$AB$3)</f>
        <v>－</v>
      </c>
      <c r="AI18" s="6">
        <f t="shared" si="0"/>
        <v>0</v>
      </c>
      <c r="AL18" s="6">
        <f t="shared" si="8"/>
        <v>852</v>
      </c>
      <c r="AM18" s="6" t="str">
        <f>INDEX('@'!$A:$EB,AL18,'1参加申込書'!$AB$3)</f>
        <v>－</v>
      </c>
      <c r="AN18" s="6">
        <f t="shared" si="1"/>
        <v>0</v>
      </c>
    </row>
    <row r="19" spans="1:40" ht="21" customHeight="1">
      <c r="A19" s="282">
        <f t="shared" si="2"/>
        <v>11</v>
      </c>
      <c r="B19" s="1054">
        <f>IF($AG$7+AD19=0,'２構成メンバー登録書'!B17,"掲載しない")</f>
      </c>
      <c r="C19" s="1055"/>
      <c r="D19" s="1055"/>
      <c r="E19" s="1056"/>
      <c r="F19" s="28" t="str">
        <f>IF($AG$7+AD19=0,'２構成メンバー登録書'!F17,"－")</f>
        <v>-</v>
      </c>
      <c r="G19" s="874" t="str">
        <f>IF($AG$7+AD19=0,'２構成メンバー登録書'!G17,"－")</f>
        <v>-</v>
      </c>
      <c r="H19" s="881"/>
      <c r="I19" s="219">
        <f t="shared" si="3"/>
        <v>46</v>
      </c>
      <c r="J19" s="1054">
        <f>IF($AG$7+AI19=0,'２構成メンバー登録書'!J17,"掲載しない")</f>
      </c>
      <c r="K19" s="1055"/>
      <c r="L19" s="1055"/>
      <c r="M19" s="1056"/>
      <c r="N19" s="28" t="str">
        <f>IF($AG$7+AI19=0,'２構成メンバー登録書'!N17,"－")</f>
        <v>-</v>
      </c>
      <c r="O19" s="874" t="str">
        <f>IF($AG$7+AI19=0,'２構成メンバー登録書'!O17,"－")</f>
        <v>-</v>
      </c>
      <c r="P19" s="881"/>
      <c r="Q19" s="219">
        <f t="shared" si="4"/>
        <v>81</v>
      </c>
      <c r="R19" s="1054">
        <f>IF($AG$7+AN19=0,'２構成メンバー登録書'!R17,"掲載しない")</f>
      </c>
      <c r="S19" s="1055"/>
      <c r="T19" s="1055"/>
      <c r="U19" s="1056"/>
      <c r="V19" s="28" t="str">
        <f>IF($AG$7+AN19=0,'２構成メンバー登録書'!V17,"－")</f>
        <v>-</v>
      </c>
      <c r="W19" s="874" t="str">
        <f>IF($AG$7+AN19=0,'２構成メンバー登録書'!W17,"－")</f>
        <v>-</v>
      </c>
      <c r="X19" s="875"/>
      <c r="Y19" s="2"/>
      <c r="AB19" s="6">
        <f t="shared" si="5"/>
        <v>783</v>
      </c>
      <c r="AC19" s="6" t="str">
        <f>INDEX('@'!$A:$EB,AB19,'1参加申込書'!$AB$3)</f>
        <v>－</v>
      </c>
      <c r="AD19" s="6">
        <f t="shared" si="6"/>
        <v>0</v>
      </c>
      <c r="AG19" s="6">
        <f t="shared" si="7"/>
        <v>818</v>
      </c>
      <c r="AH19" s="6" t="str">
        <f>INDEX('@'!$A:$EB,AG19,'1参加申込書'!$AB$3)</f>
        <v>－</v>
      </c>
      <c r="AI19" s="6">
        <f t="shared" si="0"/>
        <v>0</v>
      </c>
      <c r="AL19" s="6">
        <f t="shared" si="8"/>
        <v>853</v>
      </c>
      <c r="AM19" s="6" t="str">
        <f>INDEX('@'!$A:$EB,AL19,'1参加申込書'!$AB$3)</f>
        <v>－</v>
      </c>
      <c r="AN19" s="6">
        <f t="shared" si="1"/>
        <v>0</v>
      </c>
    </row>
    <row r="20" spans="1:40" ht="21" customHeight="1">
      <c r="A20" s="282">
        <f t="shared" si="2"/>
        <v>12</v>
      </c>
      <c r="B20" s="1054">
        <f>IF($AG$7+AD20=0,'２構成メンバー登録書'!B18,"掲載しない")</f>
      </c>
      <c r="C20" s="1055"/>
      <c r="D20" s="1055"/>
      <c r="E20" s="1056"/>
      <c r="F20" s="28" t="str">
        <f>IF($AG$7+AD20=0,'２構成メンバー登録書'!F18,"－")</f>
        <v>-</v>
      </c>
      <c r="G20" s="874" t="str">
        <f>IF($AG$7+AD20=0,'２構成メンバー登録書'!G18,"－")</f>
        <v>-</v>
      </c>
      <c r="H20" s="881"/>
      <c r="I20" s="219">
        <f t="shared" si="3"/>
        <v>47</v>
      </c>
      <c r="J20" s="1054">
        <f>IF($AG$7+AI20=0,'２構成メンバー登録書'!J18,"掲載しない")</f>
      </c>
      <c r="K20" s="1055"/>
      <c r="L20" s="1055"/>
      <c r="M20" s="1056"/>
      <c r="N20" s="28" t="str">
        <f>IF($AG$7+AI20=0,'２構成メンバー登録書'!N18,"－")</f>
        <v>-</v>
      </c>
      <c r="O20" s="874" t="str">
        <f>IF($AG$7+AI20=0,'２構成メンバー登録書'!O18,"－")</f>
        <v>-</v>
      </c>
      <c r="P20" s="881"/>
      <c r="Q20" s="219">
        <f t="shared" si="4"/>
        <v>82</v>
      </c>
      <c r="R20" s="1054">
        <f>IF($AG$7+AN20=0,'２構成メンバー登録書'!R18,"掲載しない")</f>
      </c>
      <c r="S20" s="1055"/>
      <c r="T20" s="1055"/>
      <c r="U20" s="1056"/>
      <c r="V20" s="28" t="str">
        <f>IF($AG$7+AN20=0,'２構成メンバー登録書'!V18,"－")</f>
        <v>-</v>
      </c>
      <c r="W20" s="874" t="str">
        <f>IF($AG$7+AN20=0,'２構成メンバー登録書'!W18,"－")</f>
        <v>-</v>
      </c>
      <c r="X20" s="875"/>
      <c r="Y20" s="2"/>
      <c r="AB20" s="6">
        <f t="shared" si="5"/>
        <v>784</v>
      </c>
      <c r="AC20" s="6" t="str">
        <f>INDEX('@'!$A:$EB,AB20,'1参加申込書'!$AB$3)</f>
        <v>－</v>
      </c>
      <c r="AD20" s="6">
        <f t="shared" si="6"/>
        <v>0</v>
      </c>
      <c r="AG20" s="6">
        <f t="shared" si="7"/>
        <v>819</v>
      </c>
      <c r="AH20" s="6" t="str">
        <f>INDEX('@'!$A:$EB,AG20,'1参加申込書'!$AB$3)</f>
        <v>－</v>
      </c>
      <c r="AI20" s="6">
        <f t="shared" si="0"/>
        <v>0</v>
      </c>
      <c r="AL20" s="6">
        <f t="shared" si="8"/>
        <v>854</v>
      </c>
      <c r="AM20" s="6" t="str">
        <f>INDEX('@'!$A:$EB,AL20,'1参加申込書'!$AB$3)</f>
        <v>－</v>
      </c>
      <c r="AN20" s="6">
        <f t="shared" si="1"/>
        <v>0</v>
      </c>
    </row>
    <row r="21" spans="1:40" ht="21" customHeight="1">
      <c r="A21" s="282">
        <f t="shared" si="2"/>
        <v>13</v>
      </c>
      <c r="B21" s="1054">
        <f>IF($AG$7+AD21=0,'２構成メンバー登録書'!B19,"掲載しない")</f>
      </c>
      <c r="C21" s="1055"/>
      <c r="D21" s="1055"/>
      <c r="E21" s="1056"/>
      <c r="F21" s="28" t="str">
        <f>IF($AG$7+AD21=0,'２構成メンバー登録書'!F19,"－")</f>
        <v>-</v>
      </c>
      <c r="G21" s="874" t="str">
        <f>IF($AG$7+AD21=0,'２構成メンバー登録書'!G19,"－")</f>
        <v>-</v>
      </c>
      <c r="H21" s="881"/>
      <c r="I21" s="219">
        <f t="shared" si="3"/>
        <v>48</v>
      </c>
      <c r="J21" s="1054">
        <f>IF($AG$7+AI21=0,'２構成メンバー登録書'!J19,"掲載しない")</f>
      </c>
      <c r="K21" s="1055"/>
      <c r="L21" s="1055"/>
      <c r="M21" s="1056"/>
      <c r="N21" s="28" t="str">
        <f>IF($AG$7+AI21=0,'２構成メンバー登録書'!N19,"－")</f>
        <v>-</v>
      </c>
      <c r="O21" s="874" t="str">
        <f>IF($AG$7+AI21=0,'２構成メンバー登録書'!O19,"－")</f>
        <v>-</v>
      </c>
      <c r="P21" s="881"/>
      <c r="Q21" s="219">
        <f t="shared" si="4"/>
        <v>83</v>
      </c>
      <c r="R21" s="1054">
        <f>IF($AG$7+AN21=0,'２構成メンバー登録書'!R19,"掲載しない")</f>
      </c>
      <c r="S21" s="1055"/>
      <c r="T21" s="1055"/>
      <c r="U21" s="1056"/>
      <c r="V21" s="28" t="str">
        <f>IF($AG$7+AN21=0,'２構成メンバー登録書'!V19,"－")</f>
        <v>-</v>
      </c>
      <c r="W21" s="874" t="str">
        <f>IF($AG$7+AN21=0,'２構成メンバー登録書'!W19,"－")</f>
        <v>-</v>
      </c>
      <c r="X21" s="875"/>
      <c r="Y21" s="2"/>
      <c r="AB21" s="6">
        <f t="shared" si="5"/>
        <v>785</v>
      </c>
      <c r="AC21" s="6" t="str">
        <f>INDEX('@'!$A:$EB,AB21,'1参加申込書'!$AB$3)</f>
        <v>－</v>
      </c>
      <c r="AD21" s="6">
        <f t="shared" si="6"/>
        <v>0</v>
      </c>
      <c r="AG21" s="6">
        <f t="shared" si="7"/>
        <v>820</v>
      </c>
      <c r="AH21" s="6" t="str">
        <f>INDEX('@'!$A:$EB,AG21,'1参加申込書'!$AB$3)</f>
        <v>－</v>
      </c>
      <c r="AI21" s="6">
        <f t="shared" si="0"/>
        <v>0</v>
      </c>
      <c r="AL21" s="6">
        <f t="shared" si="8"/>
        <v>855</v>
      </c>
      <c r="AM21" s="6" t="str">
        <f>INDEX('@'!$A:$EB,AL21,'1参加申込書'!$AB$3)</f>
        <v>－</v>
      </c>
      <c r="AN21" s="6">
        <f t="shared" si="1"/>
        <v>0</v>
      </c>
    </row>
    <row r="22" spans="1:40" ht="21" customHeight="1">
      <c r="A22" s="282">
        <f t="shared" si="2"/>
        <v>14</v>
      </c>
      <c r="B22" s="1054">
        <f>IF($AG$7+AD22=0,'２構成メンバー登録書'!B20,"掲載しない")</f>
      </c>
      <c r="C22" s="1055"/>
      <c r="D22" s="1055"/>
      <c r="E22" s="1056"/>
      <c r="F22" s="28" t="str">
        <f>IF($AG$7+AD22=0,'２構成メンバー登録書'!F20,"－")</f>
        <v>-</v>
      </c>
      <c r="G22" s="874" t="str">
        <f>IF($AG$7+AD22=0,'２構成メンバー登録書'!G20,"－")</f>
        <v>-</v>
      </c>
      <c r="H22" s="881"/>
      <c r="I22" s="219">
        <f t="shared" si="3"/>
        <v>49</v>
      </c>
      <c r="J22" s="1054">
        <f>IF($AG$7+AI22=0,'２構成メンバー登録書'!J20,"掲載しない")</f>
      </c>
      <c r="K22" s="1055"/>
      <c r="L22" s="1055"/>
      <c r="M22" s="1056"/>
      <c r="N22" s="28" t="str">
        <f>IF($AG$7+AI22=0,'２構成メンバー登録書'!N20,"－")</f>
        <v>-</v>
      </c>
      <c r="O22" s="874" t="str">
        <f>IF($AG$7+AI22=0,'２構成メンバー登録書'!O20,"－")</f>
        <v>-</v>
      </c>
      <c r="P22" s="881"/>
      <c r="Q22" s="219">
        <f t="shared" si="4"/>
        <v>84</v>
      </c>
      <c r="R22" s="1054">
        <f>IF($AG$7+AN22=0,'２構成メンバー登録書'!R20,"掲載しない")</f>
      </c>
      <c r="S22" s="1055"/>
      <c r="T22" s="1055"/>
      <c r="U22" s="1056"/>
      <c r="V22" s="28" t="str">
        <f>IF($AG$7+AN22=0,'２構成メンバー登録書'!V20,"－")</f>
        <v>-</v>
      </c>
      <c r="W22" s="874" t="str">
        <f>IF($AG$7+AN22=0,'２構成メンバー登録書'!W20,"－")</f>
        <v>-</v>
      </c>
      <c r="X22" s="875"/>
      <c r="Y22" s="2"/>
      <c r="AB22" s="6">
        <f t="shared" si="5"/>
        <v>786</v>
      </c>
      <c r="AC22" s="6" t="str">
        <f>INDEX('@'!$A:$EB,AB22,'1参加申込書'!$AB$3)</f>
        <v>－</v>
      </c>
      <c r="AD22" s="6">
        <f t="shared" si="6"/>
        <v>0</v>
      </c>
      <c r="AG22" s="6">
        <f t="shared" si="7"/>
        <v>821</v>
      </c>
      <c r="AH22" s="6" t="str">
        <f>INDEX('@'!$A:$EB,AG22,'1参加申込書'!$AB$3)</f>
        <v>－</v>
      </c>
      <c r="AI22" s="6">
        <f t="shared" si="0"/>
        <v>0</v>
      </c>
      <c r="AL22" s="6">
        <f t="shared" si="8"/>
        <v>856</v>
      </c>
      <c r="AM22" s="6" t="str">
        <f>INDEX('@'!$A:$EB,AL22,'1参加申込書'!$AB$3)</f>
        <v>－</v>
      </c>
      <c r="AN22" s="6">
        <f t="shared" si="1"/>
        <v>0</v>
      </c>
    </row>
    <row r="23" spans="1:40" ht="21" customHeight="1">
      <c r="A23" s="282">
        <f t="shared" si="2"/>
        <v>15</v>
      </c>
      <c r="B23" s="1054">
        <f>IF($AG$7+AD23=0,'２構成メンバー登録書'!B21,"掲載しない")</f>
      </c>
      <c r="C23" s="1055"/>
      <c r="D23" s="1055"/>
      <c r="E23" s="1056"/>
      <c r="F23" s="28" t="str">
        <f>IF($AG$7+AD23=0,'２構成メンバー登録書'!F21,"－")</f>
        <v>-</v>
      </c>
      <c r="G23" s="874" t="str">
        <f>IF($AG$7+AD23=0,'２構成メンバー登録書'!G21,"－")</f>
        <v>-</v>
      </c>
      <c r="H23" s="881"/>
      <c r="I23" s="219">
        <f t="shared" si="3"/>
        <v>50</v>
      </c>
      <c r="J23" s="1054">
        <f>IF($AG$7+AI23=0,'２構成メンバー登録書'!J21,"掲載しない")</f>
      </c>
      <c r="K23" s="1055"/>
      <c r="L23" s="1055"/>
      <c r="M23" s="1056"/>
      <c r="N23" s="28" t="str">
        <f>IF($AG$7+AI23=0,'２構成メンバー登録書'!N21,"－")</f>
        <v>-</v>
      </c>
      <c r="O23" s="874" t="str">
        <f>IF($AG$7+AI23=0,'２構成メンバー登録書'!O21,"－")</f>
        <v>-</v>
      </c>
      <c r="P23" s="881"/>
      <c r="Q23" s="219">
        <f t="shared" si="4"/>
        <v>85</v>
      </c>
      <c r="R23" s="1054">
        <f>IF($AG$7+AN23=0,'２構成メンバー登録書'!R21,"掲載しない")</f>
      </c>
      <c r="S23" s="1055"/>
      <c r="T23" s="1055"/>
      <c r="U23" s="1056"/>
      <c r="V23" s="28" t="str">
        <f>IF($AG$7+AN23=0,'２構成メンバー登録書'!V21,"－")</f>
        <v>-</v>
      </c>
      <c r="W23" s="874" t="str">
        <f>IF($AG$7+AN23=0,'２構成メンバー登録書'!W21,"－")</f>
        <v>-</v>
      </c>
      <c r="X23" s="875"/>
      <c r="Y23" s="2"/>
      <c r="AB23" s="6">
        <f t="shared" si="5"/>
        <v>787</v>
      </c>
      <c r="AC23" s="6" t="str">
        <f>INDEX('@'!$A:$EB,AB23,'1参加申込書'!$AB$3)</f>
        <v>－</v>
      </c>
      <c r="AD23" s="6">
        <f t="shared" si="6"/>
        <v>0</v>
      </c>
      <c r="AG23" s="6">
        <f t="shared" si="7"/>
        <v>822</v>
      </c>
      <c r="AH23" s="6" t="str">
        <f>INDEX('@'!$A:$EB,AG23,'1参加申込書'!$AB$3)</f>
        <v>－</v>
      </c>
      <c r="AI23" s="6">
        <f t="shared" si="0"/>
        <v>0</v>
      </c>
      <c r="AL23" s="6">
        <f t="shared" si="8"/>
        <v>857</v>
      </c>
      <c r="AM23" s="6" t="str">
        <f>INDEX('@'!$A:$EB,AL23,'1参加申込書'!$AB$3)</f>
        <v>－</v>
      </c>
      <c r="AN23" s="6">
        <f t="shared" si="1"/>
        <v>0</v>
      </c>
    </row>
    <row r="24" spans="1:40" ht="21" customHeight="1">
      <c r="A24" s="282">
        <f t="shared" si="2"/>
        <v>16</v>
      </c>
      <c r="B24" s="1054">
        <f>IF($AG$7+AD24=0,'２構成メンバー登録書'!B22,"掲載しない")</f>
      </c>
      <c r="C24" s="1055"/>
      <c r="D24" s="1055"/>
      <c r="E24" s="1056"/>
      <c r="F24" s="28" t="str">
        <f>IF($AG$7+AD24=0,'２構成メンバー登録書'!F22,"－")</f>
        <v>-</v>
      </c>
      <c r="G24" s="874" t="str">
        <f>IF($AG$7+AD24=0,'２構成メンバー登録書'!G22,"－")</f>
        <v>-</v>
      </c>
      <c r="H24" s="881"/>
      <c r="I24" s="219">
        <f t="shared" si="3"/>
        <v>51</v>
      </c>
      <c r="J24" s="1054">
        <f>IF($AG$7+AI24=0,'２構成メンバー登録書'!J22,"掲載しない")</f>
      </c>
      <c r="K24" s="1055"/>
      <c r="L24" s="1055"/>
      <c r="M24" s="1056"/>
      <c r="N24" s="28" t="str">
        <f>IF($AG$7+AI24=0,'２構成メンバー登録書'!N22,"－")</f>
        <v>-</v>
      </c>
      <c r="O24" s="874" t="str">
        <f>IF($AG$7+AI24=0,'２構成メンバー登録書'!O22,"－")</f>
        <v>-</v>
      </c>
      <c r="P24" s="881"/>
      <c r="Q24" s="219">
        <f t="shared" si="4"/>
        <v>86</v>
      </c>
      <c r="R24" s="1054">
        <f>IF($AG$7+AN24=0,'２構成メンバー登録書'!R22,"掲載しない")</f>
      </c>
      <c r="S24" s="1055"/>
      <c r="T24" s="1055"/>
      <c r="U24" s="1056"/>
      <c r="V24" s="28" t="str">
        <f>IF($AG$7+AN24=0,'２構成メンバー登録書'!V22,"－")</f>
        <v>-</v>
      </c>
      <c r="W24" s="874" t="str">
        <f>IF($AG$7+AN24=0,'２構成メンバー登録書'!W22,"－")</f>
        <v>-</v>
      </c>
      <c r="X24" s="875"/>
      <c r="Y24" s="2"/>
      <c r="AB24" s="6">
        <f t="shared" si="5"/>
        <v>788</v>
      </c>
      <c r="AC24" s="6" t="str">
        <f>INDEX('@'!$A:$EB,AB24,'1参加申込書'!$AB$3)</f>
        <v>－</v>
      </c>
      <c r="AD24" s="6">
        <f t="shared" si="6"/>
        <v>0</v>
      </c>
      <c r="AG24" s="6">
        <f t="shared" si="7"/>
        <v>823</v>
      </c>
      <c r="AH24" s="6" t="str">
        <f>INDEX('@'!$A:$EB,AG24,'1参加申込書'!$AB$3)</f>
        <v>－</v>
      </c>
      <c r="AI24" s="6">
        <f t="shared" si="0"/>
        <v>0</v>
      </c>
      <c r="AL24" s="6">
        <f t="shared" si="8"/>
        <v>858</v>
      </c>
      <c r="AM24" s="6" t="str">
        <f>INDEX('@'!$A:$EB,AL24,'1参加申込書'!$AB$3)</f>
        <v>－</v>
      </c>
      <c r="AN24" s="6">
        <f t="shared" si="1"/>
        <v>0</v>
      </c>
    </row>
    <row r="25" spans="1:40" ht="21" customHeight="1">
      <c r="A25" s="282">
        <f t="shared" si="2"/>
        <v>17</v>
      </c>
      <c r="B25" s="1054">
        <f>IF($AG$7+AD25=0,'２構成メンバー登録書'!B23,"掲載しない")</f>
      </c>
      <c r="C25" s="1055"/>
      <c r="D25" s="1055"/>
      <c r="E25" s="1056"/>
      <c r="F25" s="28" t="str">
        <f>IF($AG$7+AD25=0,'２構成メンバー登録書'!F23,"－")</f>
        <v>-</v>
      </c>
      <c r="G25" s="874" t="str">
        <f>IF($AG$7+AD25=0,'２構成メンバー登録書'!G23,"－")</f>
        <v>-</v>
      </c>
      <c r="H25" s="881"/>
      <c r="I25" s="219">
        <f t="shared" si="3"/>
        <v>52</v>
      </c>
      <c r="J25" s="1054">
        <f>IF($AG$7+AI25=0,'２構成メンバー登録書'!J23,"掲載しない")</f>
      </c>
      <c r="K25" s="1055"/>
      <c r="L25" s="1055"/>
      <c r="M25" s="1056"/>
      <c r="N25" s="28" t="str">
        <f>IF($AG$7+AI25=0,'２構成メンバー登録書'!N23,"－")</f>
        <v>-</v>
      </c>
      <c r="O25" s="874" t="str">
        <f>IF($AG$7+AI25=0,'２構成メンバー登録書'!O23,"－")</f>
        <v>-</v>
      </c>
      <c r="P25" s="881"/>
      <c r="Q25" s="219">
        <f t="shared" si="4"/>
        <v>87</v>
      </c>
      <c r="R25" s="1054">
        <f>IF($AG$7+AN25=0,'２構成メンバー登録書'!R23,"掲載しない")</f>
      </c>
      <c r="S25" s="1055"/>
      <c r="T25" s="1055"/>
      <c r="U25" s="1056"/>
      <c r="V25" s="28" t="str">
        <f>IF($AG$7+AN25=0,'２構成メンバー登録書'!V23,"－")</f>
        <v>-</v>
      </c>
      <c r="W25" s="874" t="str">
        <f>IF($AG$7+AN25=0,'２構成メンバー登録書'!W23,"－")</f>
        <v>-</v>
      </c>
      <c r="X25" s="875"/>
      <c r="Y25" s="2"/>
      <c r="AB25" s="6">
        <f t="shared" si="5"/>
        <v>789</v>
      </c>
      <c r="AC25" s="6" t="str">
        <f>INDEX('@'!$A:$EB,AB25,'1参加申込書'!$AB$3)</f>
        <v>－</v>
      </c>
      <c r="AD25" s="6">
        <f t="shared" si="6"/>
        <v>0</v>
      </c>
      <c r="AG25" s="6">
        <f t="shared" si="7"/>
        <v>824</v>
      </c>
      <c r="AH25" s="6" t="str">
        <f>INDEX('@'!$A:$EB,AG25,'1参加申込書'!$AB$3)</f>
        <v>－</v>
      </c>
      <c r="AI25" s="6">
        <f t="shared" si="0"/>
        <v>0</v>
      </c>
      <c r="AL25" s="6">
        <f t="shared" si="8"/>
        <v>859</v>
      </c>
      <c r="AM25" s="6" t="str">
        <f>INDEX('@'!$A:$EB,AL25,'1参加申込書'!$AB$3)</f>
        <v>－</v>
      </c>
      <c r="AN25" s="6">
        <f t="shared" si="1"/>
        <v>0</v>
      </c>
    </row>
    <row r="26" spans="1:40" ht="21" customHeight="1">
      <c r="A26" s="282">
        <f t="shared" si="2"/>
        <v>18</v>
      </c>
      <c r="B26" s="1054">
        <f>IF($AG$7+AD26=0,'２構成メンバー登録書'!B24,"掲載しない")</f>
      </c>
      <c r="C26" s="1055"/>
      <c r="D26" s="1055"/>
      <c r="E26" s="1056"/>
      <c r="F26" s="28" t="str">
        <f>IF($AG$7+AD26=0,'２構成メンバー登録書'!F24,"－")</f>
        <v>-</v>
      </c>
      <c r="G26" s="874" t="str">
        <f>IF($AG$7+AD26=0,'２構成メンバー登録書'!G24,"－")</f>
        <v>-</v>
      </c>
      <c r="H26" s="881"/>
      <c r="I26" s="219">
        <f t="shared" si="3"/>
        <v>53</v>
      </c>
      <c r="J26" s="1054">
        <f>IF($AG$7+AI26=0,'２構成メンバー登録書'!J24,"掲載しない")</f>
      </c>
      <c r="K26" s="1055"/>
      <c r="L26" s="1055"/>
      <c r="M26" s="1056"/>
      <c r="N26" s="28" t="str">
        <f>IF($AG$7+AI26=0,'２構成メンバー登録書'!N24,"－")</f>
        <v>-</v>
      </c>
      <c r="O26" s="874" t="str">
        <f>IF($AG$7+AI26=0,'２構成メンバー登録書'!O24,"－")</f>
        <v>-</v>
      </c>
      <c r="P26" s="881"/>
      <c r="Q26" s="219">
        <f t="shared" si="4"/>
        <v>88</v>
      </c>
      <c r="R26" s="1054">
        <f>IF($AG$7+AN26=0,'２構成メンバー登録書'!R24,"掲載しない")</f>
      </c>
      <c r="S26" s="1055"/>
      <c r="T26" s="1055"/>
      <c r="U26" s="1056"/>
      <c r="V26" s="28" t="str">
        <f>IF($AG$7+AN26=0,'２構成メンバー登録書'!V24,"－")</f>
        <v>-</v>
      </c>
      <c r="W26" s="874" t="str">
        <f>IF($AG$7+AN26=0,'２構成メンバー登録書'!W24,"－")</f>
        <v>-</v>
      </c>
      <c r="X26" s="875"/>
      <c r="Y26" s="2"/>
      <c r="AB26" s="6">
        <f t="shared" si="5"/>
        <v>790</v>
      </c>
      <c r="AC26" s="6" t="str">
        <f>INDEX('@'!$A:$EB,AB26,'1参加申込書'!$AB$3)</f>
        <v>－</v>
      </c>
      <c r="AD26" s="6">
        <f t="shared" si="6"/>
        <v>0</v>
      </c>
      <c r="AG26" s="6">
        <f t="shared" si="7"/>
        <v>825</v>
      </c>
      <c r="AH26" s="6" t="str">
        <f>INDEX('@'!$A:$EB,AG26,'1参加申込書'!$AB$3)</f>
        <v>－</v>
      </c>
      <c r="AI26" s="6">
        <f t="shared" si="0"/>
        <v>0</v>
      </c>
      <c r="AL26" s="6">
        <f t="shared" si="8"/>
        <v>860</v>
      </c>
      <c r="AM26" s="6" t="str">
        <f>INDEX('@'!$A:$EB,AL26,'1参加申込書'!$AB$3)</f>
        <v>－</v>
      </c>
      <c r="AN26" s="6">
        <f t="shared" si="1"/>
        <v>0</v>
      </c>
    </row>
    <row r="27" spans="1:40" ht="21" customHeight="1">
      <c r="A27" s="282">
        <f t="shared" si="2"/>
        <v>19</v>
      </c>
      <c r="B27" s="1054">
        <f>IF($AG$7+AD27=0,'２構成メンバー登録書'!B25,"掲載しない")</f>
      </c>
      <c r="C27" s="1055"/>
      <c r="D27" s="1055"/>
      <c r="E27" s="1056"/>
      <c r="F27" s="28" t="str">
        <f>IF($AG$7+AD27=0,'２構成メンバー登録書'!F25,"－")</f>
        <v>-</v>
      </c>
      <c r="G27" s="874" t="str">
        <f>IF($AG$7+AD27=0,'２構成メンバー登録書'!G25,"－")</f>
        <v>-</v>
      </c>
      <c r="H27" s="881"/>
      <c r="I27" s="219">
        <f t="shared" si="3"/>
        <v>54</v>
      </c>
      <c r="J27" s="1054">
        <f>IF($AG$7+AI27=0,'２構成メンバー登録書'!J25,"掲載しない")</f>
      </c>
      <c r="K27" s="1055"/>
      <c r="L27" s="1055"/>
      <c r="M27" s="1056"/>
      <c r="N27" s="28" t="str">
        <f>IF($AG$7+AI27=0,'２構成メンバー登録書'!N25,"－")</f>
        <v>-</v>
      </c>
      <c r="O27" s="874" t="str">
        <f>IF($AG$7+AI27=0,'２構成メンバー登録書'!O25,"－")</f>
        <v>-</v>
      </c>
      <c r="P27" s="881"/>
      <c r="Q27" s="219">
        <f t="shared" si="4"/>
        <v>89</v>
      </c>
      <c r="R27" s="1054">
        <f>IF($AG$7+AN27=0,'２構成メンバー登録書'!R25,"掲載しない")</f>
      </c>
      <c r="S27" s="1055"/>
      <c r="T27" s="1055"/>
      <c r="U27" s="1056"/>
      <c r="V27" s="28" t="str">
        <f>IF($AG$7+AN27=0,'２構成メンバー登録書'!V25,"－")</f>
        <v>-</v>
      </c>
      <c r="W27" s="874" t="str">
        <f>IF($AG$7+AN27=0,'２構成メンバー登録書'!W25,"－")</f>
        <v>-</v>
      </c>
      <c r="X27" s="875"/>
      <c r="Y27" s="2"/>
      <c r="AB27" s="6">
        <f t="shared" si="5"/>
        <v>791</v>
      </c>
      <c r="AC27" s="6" t="str">
        <f>INDEX('@'!$A:$EB,AB27,'1参加申込書'!$AB$3)</f>
        <v>－</v>
      </c>
      <c r="AD27" s="6">
        <f t="shared" si="6"/>
        <v>0</v>
      </c>
      <c r="AG27" s="6">
        <f t="shared" si="7"/>
        <v>826</v>
      </c>
      <c r="AH27" s="6" t="str">
        <f>INDEX('@'!$A:$EB,AG27,'1参加申込書'!$AB$3)</f>
        <v>－</v>
      </c>
      <c r="AI27" s="6">
        <f t="shared" si="0"/>
        <v>0</v>
      </c>
      <c r="AL27" s="6">
        <f t="shared" si="8"/>
        <v>861</v>
      </c>
      <c r="AM27" s="6" t="str">
        <f>INDEX('@'!$A:$EB,AL27,'1参加申込書'!$AB$3)</f>
        <v>－</v>
      </c>
      <c r="AN27" s="6">
        <f t="shared" si="1"/>
        <v>0</v>
      </c>
    </row>
    <row r="28" spans="1:40" ht="21" customHeight="1">
      <c r="A28" s="282">
        <f t="shared" si="2"/>
        <v>20</v>
      </c>
      <c r="B28" s="1054">
        <f>IF($AG$7+AD28=0,'２構成メンバー登録書'!B26,"掲載しない")</f>
      </c>
      <c r="C28" s="1055"/>
      <c r="D28" s="1055"/>
      <c r="E28" s="1056"/>
      <c r="F28" s="28" t="str">
        <f>IF($AG$7+AD28=0,'２構成メンバー登録書'!F26,"－")</f>
        <v>-</v>
      </c>
      <c r="G28" s="874" t="str">
        <f>IF($AG$7+AD28=0,'２構成メンバー登録書'!G26,"－")</f>
        <v>-</v>
      </c>
      <c r="H28" s="881"/>
      <c r="I28" s="219">
        <f t="shared" si="3"/>
        <v>55</v>
      </c>
      <c r="J28" s="1054">
        <f>IF($AG$7+AI28=0,'２構成メンバー登録書'!J26,"掲載しない")</f>
      </c>
      <c r="K28" s="1055"/>
      <c r="L28" s="1055"/>
      <c r="M28" s="1056"/>
      <c r="N28" s="28" t="str">
        <f>IF($AG$7+AI28=0,'２構成メンバー登録書'!N26,"－")</f>
        <v>-</v>
      </c>
      <c r="O28" s="874" t="str">
        <f>IF($AG$7+AI28=0,'２構成メンバー登録書'!O26,"－")</f>
        <v>-</v>
      </c>
      <c r="P28" s="881"/>
      <c r="Q28" s="219">
        <f t="shared" si="4"/>
        <v>90</v>
      </c>
      <c r="R28" s="1054">
        <f>IF($AG$7+AN28=0,'２構成メンバー登録書'!R26,"掲載しない")</f>
      </c>
      <c r="S28" s="1055"/>
      <c r="T28" s="1055"/>
      <c r="U28" s="1056"/>
      <c r="V28" s="28" t="str">
        <f>IF($AG$7+AN28=0,'２構成メンバー登録書'!V26,"－")</f>
        <v>-</v>
      </c>
      <c r="W28" s="874" t="str">
        <f>IF($AG$7+AN28=0,'２構成メンバー登録書'!W26,"－")</f>
        <v>-</v>
      </c>
      <c r="X28" s="875"/>
      <c r="Y28" s="2"/>
      <c r="AB28" s="6">
        <f t="shared" si="5"/>
        <v>792</v>
      </c>
      <c r="AC28" s="6" t="str">
        <f>INDEX('@'!$A:$EB,AB28,'1参加申込書'!$AB$3)</f>
        <v>－</v>
      </c>
      <c r="AD28" s="6">
        <f t="shared" si="6"/>
        <v>0</v>
      </c>
      <c r="AG28" s="6">
        <f t="shared" si="7"/>
        <v>827</v>
      </c>
      <c r="AH28" s="6" t="str">
        <f>INDEX('@'!$A:$EB,AG28,'1参加申込書'!$AB$3)</f>
        <v>－</v>
      </c>
      <c r="AI28" s="6">
        <f t="shared" si="0"/>
        <v>0</v>
      </c>
      <c r="AL28" s="6">
        <f t="shared" si="8"/>
        <v>862</v>
      </c>
      <c r="AM28" s="6" t="str">
        <f>INDEX('@'!$A:$EB,AL28,'1参加申込書'!$AB$3)</f>
        <v>－</v>
      </c>
      <c r="AN28" s="6">
        <f t="shared" si="1"/>
        <v>0</v>
      </c>
    </row>
    <row r="29" spans="1:40" ht="21" customHeight="1">
      <c r="A29" s="282">
        <f t="shared" si="2"/>
        <v>21</v>
      </c>
      <c r="B29" s="1054">
        <f>IF($AG$7+AD29=0,'２構成メンバー登録書'!B27,"掲載しない")</f>
      </c>
      <c r="C29" s="1055"/>
      <c r="D29" s="1055"/>
      <c r="E29" s="1056"/>
      <c r="F29" s="28" t="str">
        <f>IF($AG$7+AD29=0,'２構成メンバー登録書'!F27,"－")</f>
        <v>-</v>
      </c>
      <c r="G29" s="874" t="str">
        <f>IF($AG$7+AD29=0,'２構成メンバー登録書'!G27,"－")</f>
        <v>-</v>
      </c>
      <c r="H29" s="881"/>
      <c r="I29" s="219">
        <f t="shared" si="3"/>
        <v>56</v>
      </c>
      <c r="J29" s="1054">
        <f>IF($AG$7+AI29=0,'２構成メンバー登録書'!J27,"掲載しない")</f>
      </c>
      <c r="K29" s="1055"/>
      <c r="L29" s="1055"/>
      <c r="M29" s="1056"/>
      <c r="N29" s="28" t="str">
        <f>IF($AG$7+AI29=0,'２構成メンバー登録書'!N27,"－")</f>
        <v>-</v>
      </c>
      <c r="O29" s="874" t="str">
        <f>IF($AG$7+AI29=0,'２構成メンバー登録書'!O27,"－")</f>
        <v>-</v>
      </c>
      <c r="P29" s="881"/>
      <c r="Q29" s="219">
        <f t="shared" si="4"/>
        <v>91</v>
      </c>
      <c r="R29" s="1054">
        <f>IF($AG$7+AN29=0,'２構成メンバー登録書'!R27,"掲載しない")</f>
      </c>
      <c r="S29" s="1055"/>
      <c r="T29" s="1055"/>
      <c r="U29" s="1056"/>
      <c r="V29" s="28" t="str">
        <f>IF($AG$7+AN29=0,'２構成メンバー登録書'!V27,"－")</f>
        <v>-</v>
      </c>
      <c r="W29" s="874" t="str">
        <f>IF($AG$7+AN29=0,'２構成メンバー登録書'!W27,"－")</f>
        <v>-</v>
      </c>
      <c r="X29" s="875"/>
      <c r="Y29" s="2"/>
      <c r="AB29" s="6">
        <f t="shared" si="5"/>
        <v>793</v>
      </c>
      <c r="AC29" s="6" t="str">
        <f>INDEX('@'!$A:$EB,AB29,'1参加申込書'!$AB$3)</f>
        <v>－</v>
      </c>
      <c r="AD29" s="6">
        <f t="shared" si="6"/>
        <v>0</v>
      </c>
      <c r="AG29" s="6">
        <f t="shared" si="7"/>
        <v>828</v>
      </c>
      <c r="AH29" s="6" t="str">
        <f>INDEX('@'!$A:$EB,AG29,'1参加申込書'!$AB$3)</f>
        <v>－</v>
      </c>
      <c r="AI29" s="6">
        <f t="shared" si="0"/>
        <v>0</v>
      </c>
      <c r="AL29" s="6">
        <f t="shared" si="8"/>
        <v>863</v>
      </c>
      <c r="AM29" s="6" t="str">
        <f>INDEX('@'!$A:$EB,AL29,'1参加申込書'!$AB$3)</f>
        <v>－</v>
      </c>
      <c r="AN29" s="6">
        <f t="shared" si="1"/>
        <v>0</v>
      </c>
    </row>
    <row r="30" spans="1:40" ht="21" customHeight="1">
      <c r="A30" s="282">
        <f t="shared" si="2"/>
        <v>22</v>
      </c>
      <c r="B30" s="1054">
        <f>IF($AG$7+AD30=0,'２構成メンバー登録書'!B28,"掲載しない")</f>
      </c>
      <c r="C30" s="1055"/>
      <c r="D30" s="1055"/>
      <c r="E30" s="1056"/>
      <c r="F30" s="28" t="str">
        <f>IF($AG$7+AD30=0,'２構成メンバー登録書'!F28,"－")</f>
        <v>-</v>
      </c>
      <c r="G30" s="874" t="str">
        <f>IF($AG$7+AD30=0,'２構成メンバー登録書'!G28,"－")</f>
        <v>-</v>
      </c>
      <c r="H30" s="881"/>
      <c r="I30" s="219">
        <f t="shared" si="3"/>
        <v>57</v>
      </c>
      <c r="J30" s="1054">
        <f>IF($AG$7+AI30=0,'２構成メンバー登録書'!J28,"掲載しない")</f>
      </c>
      <c r="K30" s="1055"/>
      <c r="L30" s="1055"/>
      <c r="M30" s="1056"/>
      <c r="N30" s="28" t="str">
        <f>IF($AG$7+AI30=0,'２構成メンバー登録書'!N28,"－")</f>
        <v>-</v>
      </c>
      <c r="O30" s="874" t="str">
        <f>IF($AG$7+AI30=0,'２構成メンバー登録書'!O28,"－")</f>
        <v>-</v>
      </c>
      <c r="P30" s="881"/>
      <c r="Q30" s="219">
        <f t="shared" si="4"/>
        <v>92</v>
      </c>
      <c r="R30" s="1054">
        <f>IF($AG$7+AN30=0,'２構成メンバー登録書'!R28,"掲載しない")</f>
      </c>
      <c r="S30" s="1055"/>
      <c r="T30" s="1055"/>
      <c r="U30" s="1056"/>
      <c r="V30" s="28" t="str">
        <f>IF($AG$7+AN30=0,'２構成メンバー登録書'!V28,"－")</f>
        <v>-</v>
      </c>
      <c r="W30" s="874" t="str">
        <f>IF($AG$7+AN30=0,'２構成メンバー登録書'!W28,"－")</f>
        <v>-</v>
      </c>
      <c r="X30" s="875"/>
      <c r="Y30" s="2"/>
      <c r="AB30" s="6">
        <f t="shared" si="5"/>
        <v>794</v>
      </c>
      <c r="AC30" s="6" t="str">
        <f>INDEX('@'!$A:$EB,AB30,'1参加申込書'!$AB$3)</f>
        <v>－</v>
      </c>
      <c r="AD30" s="6">
        <f t="shared" si="6"/>
        <v>0</v>
      </c>
      <c r="AG30" s="6">
        <f t="shared" si="7"/>
        <v>829</v>
      </c>
      <c r="AH30" s="6" t="str">
        <f>INDEX('@'!$A:$EB,AG30,'1参加申込書'!$AB$3)</f>
        <v>－</v>
      </c>
      <c r="AI30" s="6">
        <f t="shared" si="0"/>
        <v>0</v>
      </c>
      <c r="AL30" s="6">
        <f t="shared" si="8"/>
        <v>864</v>
      </c>
      <c r="AM30" s="6" t="str">
        <f>INDEX('@'!$A:$EB,AL30,'1参加申込書'!$AB$3)</f>
        <v>－</v>
      </c>
      <c r="AN30" s="6">
        <f t="shared" si="1"/>
        <v>0</v>
      </c>
    </row>
    <row r="31" spans="1:40" ht="21" customHeight="1">
      <c r="A31" s="282">
        <f t="shared" si="2"/>
        <v>23</v>
      </c>
      <c r="B31" s="1054">
        <f>IF($AG$7+AD31=0,'２構成メンバー登録書'!B29,"掲載しない")</f>
      </c>
      <c r="C31" s="1055"/>
      <c r="D31" s="1055"/>
      <c r="E31" s="1056"/>
      <c r="F31" s="28" t="str">
        <f>IF($AG$7+AD31=0,'２構成メンバー登録書'!F29,"－")</f>
        <v>-</v>
      </c>
      <c r="G31" s="874" t="str">
        <f>IF($AG$7+AD31=0,'２構成メンバー登録書'!G29,"－")</f>
        <v>-</v>
      </c>
      <c r="H31" s="881"/>
      <c r="I31" s="219">
        <f t="shared" si="3"/>
        <v>58</v>
      </c>
      <c r="J31" s="1054">
        <f>IF($AG$7+AI31=0,'２構成メンバー登録書'!J29,"掲載しない")</f>
      </c>
      <c r="K31" s="1055"/>
      <c r="L31" s="1055"/>
      <c r="M31" s="1056"/>
      <c r="N31" s="28" t="str">
        <f>IF($AG$7+AI31=0,'２構成メンバー登録書'!N29,"－")</f>
        <v>-</v>
      </c>
      <c r="O31" s="874" t="str">
        <f>IF($AG$7+AI31=0,'２構成メンバー登録書'!O29,"－")</f>
        <v>-</v>
      </c>
      <c r="P31" s="881"/>
      <c r="Q31" s="219">
        <f t="shared" si="4"/>
        <v>93</v>
      </c>
      <c r="R31" s="1054">
        <f>IF($AG$7+AN31=0,'２構成メンバー登録書'!R29,"掲載しない")</f>
      </c>
      <c r="S31" s="1055"/>
      <c r="T31" s="1055"/>
      <c r="U31" s="1056"/>
      <c r="V31" s="28" t="str">
        <f>IF($AG$7+AN31=0,'２構成メンバー登録書'!V29,"－")</f>
        <v>-</v>
      </c>
      <c r="W31" s="874" t="str">
        <f>IF($AG$7+AN31=0,'２構成メンバー登録書'!W29,"－")</f>
        <v>-</v>
      </c>
      <c r="X31" s="875"/>
      <c r="Y31" s="2"/>
      <c r="AB31" s="6">
        <f t="shared" si="5"/>
        <v>795</v>
      </c>
      <c r="AC31" s="6" t="str">
        <f>INDEX('@'!$A:$EB,AB31,'1参加申込書'!$AB$3)</f>
        <v>－</v>
      </c>
      <c r="AD31" s="6">
        <f t="shared" si="6"/>
        <v>0</v>
      </c>
      <c r="AG31" s="6">
        <f t="shared" si="7"/>
        <v>830</v>
      </c>
      <c r="AH31" s="6" t="str">
        <f>INDEX('@'!$A:$EB,AG31,'1参加申込書'!$AB$3)</f>
        <v>－</v>
      </c>
      <c r="AI31" s="6">
        <f t="shared" si="0"/>
        <v>0</v>
      </c>
      <c r="AL31" s="6">
        <f t="shared" si="8"/>
        <v>865</v>
      </c>
      <c r="AM31" s="6" t="str">
        <f>INDEX('@'!$A:$EB,AL31,'1参加申込書'!$AB$3)</f>
        <v>－</v>
      </c>
      <c r="AN31" s="6">
        <f t="shared" si="1"/>
        <v>0</v>
      </c>
    </row>
    <row r="32" spans="1:40" ht="21" customHeight="1">
      <c r="A32" s="282">
        <f t="shared" si="2"/>
        <v>24</v>
      </c>
      <c r="B32" s="1054">
        <f>IF($AG$7+AD32=0,'２構成メンバー登録書'!B30,"掲載しない")</f>
      </c>
      <c r="C32" s="1055"/>
      <c r="D32" s="1055"/>
      <c r="E32" s="1056"/>
      <c r="F32" s="28" t="str">
        <f>IF($AG$7+AD32=0,'２構成メンバー登録書'!F30,"－")</f>
        <v>-</v>
      </c>
      <c r="G32" s="874" t="str">
        <f>IF($AG$7+AD32=0,'２構成メンバー登録書'!G30,"－")</f>
        <v>-</v>
      </c>
      <c r="H32" s="881"/>
      <c r="I32" s="219">
        <f t="shared" si="3"/>
        <v>59</v>
      </c>
      <c r="J32" s="1054">
        <f>IF($AG$7+AI32=0,'２構成メンバー登録書'!J30,"掲載しない")</f>
      </c>
      <c r="K32" s="1055"/>
      <c r="L32" s="1055"/>
      <c r="M32" s="1056"/>
      <c r="N32" s="28" t="str">
        <f>IF($AG$7+AI32=0,'２構成メンバー登録書'!N30,"－")</f>
        <v>-</v>
      </c>
      <c r="O32" s="874" t="str">
        <f>IF($AG$7+AI32=0,'２構成メンバー登録書'!O30,"－")</f>
        <v>-</v>
      </c>
      <c r="P32" s="881"/>
      <c r="Q32" s="219">
        <f t="shared" si="4"/>
        <v>94</v>
      </c>
      <c r="R32" s="1054">
        <f>IF($AG$7+AN32=0,'２構成メンバー登録書'!R30,"掲載しない")</f>
      </c>
      <c r="S32" s="1055"/>
      <c r="T32" s="1055"/>
      <c r="U32" s="1056"/>
      <c r="V32" s="28" t="str">
        <f>IF($AG$7+AN32=0,'２構成メンバー登録書'!V30,"－")</f>
        <v>-</v>
      </c>
      <c r="W32" s="874" t="str">
        <f>IF($AG$7+AN32=0,'２構成メンバー登録書'!W30,"－")</f>
        <v>-</v>
      </c>
      <c r="X32" s="875"/>
      <c r="Y32" s="2"/>
      <c r="AB32" s="6">
        <f t="shared" si="5"/>
        <v>796</v>
      </c>
      <c r="AC32" s="6" t="str">
        <f>INDEX('@'!$A:$EB,AB32,'1参加申込書'!$AB$3)</f>
        <v>－</v>
      </c>
      <c r="AD32" s="6">
        <f t="shared" si="6"/>
        <v>0</v>
      </c>
      <c r="AG32" s="6">
        <f t="shared" si="7"/>
        <v>831</v>
      </c>
      <c r="AH32" s="6" t="str">
        <f>INDEX('@'!$A:$EB,AG32,'1参加申込書'!$AB$3)</f>
        <v>－</v>
      </c>
      <c r="AI32" s="6">
        <f t="shared" si="0"/>
        <v>0</v>
      </c>
      <c r="AL32" s="6">
        <f t="shared" si="8"/>
        <v>866</v>
      </c>
      <c r="AM32" s="6" t="str">
        <f>INDEX('@'!$A:$EB,AL32,'1参加申込書'!$AB$3)</f>
        <v>－</v>
      </c>
      <c r="AN32" s="6">
        <f t="shared" si="1"/>
        <v>0</v>
      </c>
    </row>
    <row r="33" spans="1:40" ht="21" customHeight="1">
      <c r="A33" s="282">
        <f t="shared" si="2"/>
        <v>25</v>
      </c>
      <c r="B33" s="1054">
        <f>IF($AG$7+AD33=0,'２構成メンバー登録書'!B31,"掲載しない")</f>
      </c>
      <c r="C33" s="1055"/>
      <c r="D33" s="1055"/>
      <c r="E33" s="1056"/>
      <c r="F33" s="28" t="str">
        <f>IF($AG$7+AD33=0,'２構成メンバー登録書'!F31,"－")</f>
        <v>-</v>
      </c>
      <c r="G33" s="874" t="str">
        <f>IF($AG$7+AD33=0,'２構成メンバー登録書'!G31,"－")</f>
        <v>-</v>
      </c>
      <c r="H33" s="881"/>
      <c r="I33" s="219">
        <f t="shared" si="3"/>
        <v>60</v>
      </c>
      <c r="J33" s="1054">
        <f>IF($AG$7+AI33=0,'２構成メンバー登録書'!J31,"掲載しない")</f>
      </c>
      <c r="K33" s="1055"/>
      <c r="L33" s="1055"/>
      <c r="M33" s="1056"/>
      <c r="N33" s="28" t="str">
        <f>IF($AG$7+AI33=0,'２構成メンバー登録書'!N31,"－")</f>
        <v>-</v>
      </c>
      <c r="O33" s="874" t="str">
        <f>IF($AG$7+AI33=0,'２構成メンバー登録書'!O31,"－")</f>
        <v>-</v>
      </c>
      <c r="P33" s="881"/>
      <c r="Q33" s="219">
        <f t="shared" si="4"/>
        <v>95</v>
      </c>
      <c r="R33" s="1054">
        <f>IF($AG$7+AN33=0,'２構成メンバー登録書'!R31,"掲載しない")</f>
      </c>
      <c r="S33" s="1055"/>
      <c r="T33" s="1055"/>
      <c r="U33" s="1056"/>
      <c r="V33" s="28" t="str">
        <f>IF($AG$7+AN33=0,'２構成メンバー登録書'!V31,"－")</f>
        <v>-</v>
      </c>
      <c r="W33" s="874" t="str">
        <f>IF($AG$7+AN33=0,'２構成メンバー登録書'!W31,"－")</f>
        <v>-</v>
      </c>
      <c r="X33" s="875"/>
      <c r="Y33" s="2"/>
      <c r="AB33" s="6">
        <f t="shared" si="5"/>
        <v>797</v>
      </c>
      <c r="AC33" s="6" t="str">
        <f>INDEX('@'!$A:$EB,AB33,'1参加申込書'!$AB$3)</f>
        <v>－</v>
      </c>
      <c r="AD33" s="6">
        <f t="shared" si="6"/>
        <v>0</v>
      </c>
      <c r="AG33" s="6">
        <f t="shared" si="7"/>
        <v>832</v>
      </c>
      <c r="AH33" s="6" t="str">
        <f>INDEX('@'!$A:$EB,AG33,'1参加申込書'!$AB$3)</f>
        <v>－</v>
      </c>
      <c r="AI33" s="6">
        <f t="shared" si="0"/>
        <v>0</v>
      </c>
      <c r="AL33" s="6">
        <f t="shared" si="8"/>
        <v>867</v>
      </c>
      <c r="AM33" s="6" t="str">
        <f>INDEX('@'!$A:$EB,AL33,'1参加申込書'!$AB$3)</f>
        <v>－</v>
      </c>
      <c r="AN33" s="6">
        <f t="shared" si="1"/>
        <v>0</v>
      </c>
    </row>
    <row r="34" spans="1:40" ht="21" customHeight="1">
      <c r="A34" s="282">
        <f t="shared" si="2"/>
        <v>26</v>
      </c>
      <c r="B34" s="1054">
        <f>IF($AG$7+AD34=0,'２構成メンバー登録書'!B32,"掲載しない")</f>
      </c>
      <c r="C34" s="1055"/>
      <c r="D34" s="1055"/>
      <c r="E34" s="1056"/>
      <c r="F34" s="28" t="str">
        <f>IF($AG$7+AD34=0,'２構成メンバー登録書'!F32,"－")</f>
        <v>-</v>
      </c>
      <c r="G34" s="874" t="str">
        <f>IF($AG$7+AD34=0,'２構成メンバー登録書'!G32,"－")</f>
        <v>-</v>
      </c>
      <c r="H34" s="881"/>
      <c r="I34" s="219">
        <f t="shared" si="3"/>
        <v>61</v>
      </c>
      <c r="J34" s="1054">
        <f>IF($AG$7+AI34=0,'２構成メンバー登録書'!J32,"掲載しない")</f>
      </c>
      <c r="K34" s="1055"/>
      <c r="L34" s="1055"/>
      <c r="M34" s="1056"/>
      <c r="N34" s="28" t="str">
        <f>IF($AG$7+AI34=0,'２構成メンバー登録書'!N32,"－")</f>
        <v>-</v>
      </c>
      <c r="O34" s="874" t="str">
        <f>IF($AG$7+AI34=0,'２構成メンバー登録書'!O32,"－")</f>
        <v>-</v>
      </c>
      <c r="P34" s="881"/>
      <c r="Q34" s="219">
        <f t="shared" si="4"/>
        <v>96</v>
      </c>
      <c r="R34" s="1054">
        <f>IF($AG$7+AN34=0,'２構成メンバー登録書'!R32,"掲載しない")</f>
      </c>
      <c r="S34" s="1055"/>
      <c r="T34" s="1055"/>
      <c r="U34" s="1056"/>
      <c r="V34" s="28" t="str">
        <f>IF($AG$7+AN34=0,'２構成メンバー登録書'!V32,"－")</f>
        <v>-</v>
      </c>
      <c r="W34" s="874" t="str">
        <f>IF($AG$7+AN34=0,'２構成メンバー登録書'!W32,"－")</f>
        <v>-</v>
      </c>
      <c r="X34" s="875"/>
      <c r="Y34" s="2"/>
      <c r="AB34" s="6">
        <f t="shared" si="5"/>
        <v>798</v>
      </c>
      <c r="AC34" s="6" t="str">
        <f>INDEX('@'!$A:$EB,AB34,'1参加申込書'!$AB$3)</f>
        <v>－</v>
      </c>
      <c r="AD34" s="6">
        <f t="shared" si="6"/>
        <v>0</v>
      </c>
      <c r="AG34" s="6">
        <f t="shared" si="7"/>
        <v>833</v>
      </c>
      <c r="AH34" s="6" t="str">
        <f>INDEX('@'!$A:$EB,AG34,'1参加申込書'!$AB$3)</f>
        <v>－</v>
      </c>
      <c r="AI34" s="6">
        <f t="shared" si="0"/>
        <v>0</v>
      </c>
      <c r="AL34" s="6">
        <f t="shared" si="8"/>
        <v>868</v>
      </c>
      <c r="AM34" s="6" t="str">
        <f>INDEX('@'!$A:$EB,AL34,'1参加申込書'!$AB$3)</f>
        <v>－</v>
      </c>
      <c r="AN34" s="6">
        <f t="shared" si="1"/>
        <v>0</v>
      </c>
    </row>
    <row r="35" spans="1:40" ht="21" customHeight="1">
      <c r="A35" s="282">
        <f t="shared" si="2"/>
        <v>27</v>
      </c>
      <c r="B35" s="1054">
        <f>IF($AG$7+AD35=0,'２構成メンバー登録書'!B33,"掲載しない")</f>
      </c>
      <c r="C35" s="1055"/>
      <c r="D35" s="1055"/>
      <c r="E35" s="1056"/>
      <c r="F35" s="28" t="str">
        <f>IF($AG$7+AD35=0,'２構成メンバー登録書'!F33,"－")</f>
        <v>-</v>
      </c>
      <c r="G35" s="874" t="str">
        <f>IF($AG$7+AD35=0,'２構成メンバー登録書'!G33,"－")</f>
        <v>-</v>
      </c>
      <c r="H35" s="881"/>
      <c r="I35" s="219">
        <f t="shared" si="3"/>
        <v>62</v>
      </c>
      <c r="J35" s="1054">
        <f>IF($AG$7+AI35=0,'２構成メンバー登録書'!J33,"掲載しない")</f>
      </c>
      <c r="K35" s="1055"/>
      <c r="L35" s="1055"/>
      <c r="M35" s="1056"/>
      <c r="N35" s="28" t="str">
        <f>IF($AG$7+AI35=0,'２構成メンバー登録書'!N33,"－")</f>
        <v>-</v>
      </c>
      <c r="O35" s="874" t="str">
        <f>IF($AG$7+AI35=0,'２構成メンバー登録書'!O33,"－")</f>
        <v>-</v>
      </c>
      <c r="P35" s="881"/>
      <c r="Q35" s="219">
        <f t="shared" si="4"/>
        <v>97</v>
      </c>
      <c r="R35" s="1054">
        <f>IF($AG$7+AN35=0,'２構成メンバー登録書'!R33,"掲載しない")</f>
      </c>
      <c r="S35" s="1055"/>
      <c r="T35" s="1055"/>
      <c r="U35" s="1056"/>
      <c r="V35" s="28" t="str">
        <f>IF($AG$7+AN35=0,'２構成メンバー登録書'!V33,"－")</f>
        <v>-</v>
      </c>
      <c r="W35" s="874" t="str">
        <f>IF($AG$7+AN35=0,'２構成メンバー登録書'!W33,"－")</f>
        <v>-</v>
      </c>
      <c r="X35" s="875"/>
      <c r="Y35" s="2"/>
      <c r="AB35" s="6">
        <f t="shared" si="5"/>
        <v>799</v>
      </c>
      <c r="AC35" s="6" t="str">
        <f>INDEX('@'!$A:$EB,AB35,'1参加申込書'!$AB$3)</f>
        <v>－</v>
      </c>
      <c r="AD35" s="6">
        <f t="shared" si="6"/>
        <v>0</v>
      </c>
      <c r="AG35" s="6">
        <f t="shared" si="7"/>
        <v>834</v>
      </c>
      <c r="AH35" s="6" t="str">
        <f>INDEX('@'!$A:$EB,AG35,'1参加申込書'!$AB$3)</f>
        <v>－</v>
      </c>
      <c r="AI35" s="6">
        <f t="shared" si="0"/>
        <v>0</v>
      </c>
      <c r="AL35" s="6">
        <f t="shared" si="8"/>
        <v>869</v>
      </c>
      <c r="AM35" s="6" t="str">
        <f>INDEX('@'!$A:$EB,AL35,'1参加申込書'!$AB$3)</f>
        <v>－</v>
      </c>
      <c r="AN35" s="6">
        <f t="shared" si="1"/>
        <v>0</v>
      </c>
    </row>
    <row r="36" spans="1:40" ht="21" customHeight="1">
      <c r="A36" s="282">
        <f t="shared" si="2"/>
        <v>28</v>
      </c>
      <c r="B36" s="1054">
        <f>IF($AG$7+AD36=0,'２構成メンバー登録書'!B34,"掲載しない")</f>
      </c>
      <c r="C36" s="1055"/>
      <c r="D36" s="1055"/>
      <c r="E36" s="1056"/>
      <c r="F36" s="28" t="str">
        <f>IF($AG$7+AD36=0,'２構成メンバー登録書'!F34,"－")</f>
        <v>-</v>
      </c>
      <c r="G36" s="874" t="str">
        <f>IF($AG$7+AD36=0,'２構成メンバー登録書'!G34,"－")</f>
        <v>-</v>
      </c>
      <c r="H36" s="881"/>
      <c r="I36" s="219">
        <f t="shared" si="3"/>
        <v>63</v>
      </c>
      <c r="J36" s="1054">
        <f>IF($AG$7+AI36=0,'２構成メンバー登録書'!J34,"掲載しない")</f>
      </c>
      <c r="K36" s="1055"/>
      <c r="L36" s="1055"/>
      <c r="M36" s="1056"/>
      <c r="N36" s="28" t="str">
        <f>IF($AG$7+AI36=0,'２構成メンバー登録書'!N34,"－")</f>
        <v>-</v>
      </c>
      <c r="O36" s="874" t="str">
        <f>IF($AG$7+AI36=0,'２構成メンバー登録書'!O34,"－")</f>
        <v>-</v>
      </c>
      <c r="P36" s="881"/>
      <c r="Q36" s="219">
        <f t="shared" si="4"/>
        <v>98</v>
      </c>
      <c r="R36" s="1054">
        <f>IF($AG$7+AN36=0,'２構成メンバー登録書'!R34,"掲載しない")</f>
      </c>
      <c r="S36" s="1055"/>
      <c r="T36" s="1055"/>
      <c r="U36" s="1056"/>
      <c r="V36" s="28" t="str">
        <f>IF($AG$7+AN36=0,'２構成メンバー登録書'!V34,"－")</f>
        <v>-</v>
      </c>
      <c r="W36" s="874" t="str">
        <f>IF($AG$7+AN36=0,'２構成メンバー登録書'!W34,"－")</f>
        <v>-</v>
      </c>
      <c r="X36" s="875"/>
      <c r="Y36" s="2"/>
      <c r="AB36" s="6">
        <f t="shared" si="5"/>
        <v>800</v>
      </c>
      <c r="AC36" s="6" t="str">
        <f>INDEX('@'!$A:$EB,AB36,'1参加申込書'!$AB$3)</f>
        <v>－</v>
      </c>
      <c r="AD36" s="6">
        <f t="shared" si="6"/>
        <v>0</v>
      </c>
      <c r="AG36" s="6">
        <f t="shared" si="7"/>
        <v>835</v>
      </c>
      <c r="AH36" s="6" t="str">
        <f>INDEX('@'!$A:$EB,AG36,'1参加申込書'!$AB$3)</f>
        <v>－</v>
      </c>
      <c r="AI36" s="6">
        <f t="shared" si="0"/>
        <v>0</v>
      </c>
      <c r="AL36" s="6">
        <f t="shared" si="8"/>
        <v>870</v>
      </c>
      <c r="AM36" s="6" t="str">
        <f>INDEX('@'!$A:$EB,AL36,'1参加申込書'!$AB$3)</f>
        <v>－</v>
      </c>
      <c r="AN36" s="6">
        <f t="shared" si="1"/>
        <v>0</v>
      </c>
    </row>
    <row r="37" spans="1:40" ht="21" customHeight="1">
      <c r="A37" s="282">
        <f t="shared" si="2"/>
        <v>29</v>
      </c>
      <c r="B37" s="1054">
        <f>IF($AG$7+AD37=0,'２構成メンバー登録書'!B35,"掲載しない")</f>
      </c>
      <c r="C37" s="1055"/>
      <c r="D37" s="1055"/>
      <c r="E37" s="1056"/>
      <c r="F37" s="28" t="str">
        <f>IF($AG$7+AD37=0,'２構成メンバー登録書'!F35,"－")</f>
        <v>-</v>
      </c>
      <c r="G37" s="874" t="str">
        <f>IF($AG$7+AD37=0,'２構成メンバー登録書'!G35,"－")</f>
        <v>-</v>
      </c>
      <c r="H37" s="881"/>
      <c r="I37" s="219">
        <f t="shared" si="3"/>
        <v>64</v>
      </c>
      <c r="J37" s="1054">
        <f>IF($AG$7+AI37=0,'２構成メンバー登録書'!J35,"掲載しない")</f>
      </c>
      <c r="K37" s="1055"/>
      <c r="L37" s="1055"/>
      <c r="M37" s="1056"/>
      <c r="N37" s="28" t="str">
        <f>IF($AG$7+AI37=0,'２構成メンバー登録書'!N35,"－")</f>
        <v>-</v>
      </c>
      <c r="O37" s="874" t="str">
        <f>IF($AG$7+AI37=0,'２構成メンバー登録書'!O35,"－")</f>
        <v>-</v>
      </c>
      <c r="P37" s="881"/>
      <c r="Q37" s="219">
        <f t="shared" si="4"/>
        <v>99</v>
      </c>
      <c r="R37" s="1054">
        <f>IF($AG$7+AN37=0,'２構成メンバー登録書'!R35,"掲載しない")</f>
      </c>
      <c r="S37" s="1055"/>
      <c r="T37" s="1055"/>
      <c r="U37" s="1056"/>
      <c r="V37" s="28" t="str">
        <f>IF($AG$7+AN37=0,'２構成メンバー登録書'!V35,"－")</f>
        <v>-</v>
      </c>
      <c r="W37" s="874" t="str">
        <f>IF($AG$7+AN37=0,'２構成メンバー登録書'!W35,"－")</f>
        <v>-</v>
      </c>
      <c r="X37" s="875"/>
      <c r="Y37" s="2"/>
      <c r="AB37" s="6">
        <f t="shared" si="5"/>
        <v>801</v>
      </c>
      <c r="AC37" s="6" t="str">
        <f>INDEX('@'!$A:$EB,AB37,'1参加申込書'!$AB$3)</f>
        <v>－</v>
      </c>
      <c r="AD37" s="6">
        <f t="shared" si="6"/>
        <v>0</v>
      </c>
      <c r="AG37" s="6">
        <f t="shared" si="7"/>
        <v>836</v>
      </c>
      <c r="AH37" s="6" t="str">
        <f>INDEX('@'!$A:$EB,AG37,'1参加申込書'!$AB$3)</f>
        <v>－</v>
      </c>
      <c r="AI37" s="6">
        <f t="shared" si="0"/>
        <v>0</v>
      </c>
      <c r="AL37" s="6">
        <f t="shared" si="8"/>
        <v>871</v>
      </c>
      <c r="AM37" s="6" t="str">
        <f>INDEX('@'!$A:$EB,AL37,'1参加申込書'!$AB$3)</f>
        <v>－</v>
      </c>
      <c r="AN37" s="6">
        <f t="shared" si="1"/>
        <v>0</v>
      </c>
    </row>
    <row r="38" spans="1:40" ht="21" customHeight="1">
      <c r="A38" s="282">
        <f t="shared" si="2"/>
        <v>30</v>
      </c>
      <c r="B38" s="1054">
        <f>IF($AG$7+AD38=0,'２構成メンバー登録書'!B36,"掲載しない")</f>
      </c>
      <c r="C38" s="1055"/>
      <c r="D38" s="1055"/>
      <c r="E38" s="1056"/>
      <c r="F38" s="28" t="str">
        <f>IF($AG$7+AD38=0,'２構成メンバー登録書'!F36,"－")</f>
        <v>-</v>
      </c>
      <c r="G38" s="874" t="str">
        <f>IF($AG$7+AD38=0,'２構成メンバー登録書'!G36,"－")</f>
        <v>-</v>
      </c>
      <c r="H38" s="881"/>
      <c r="I38" s="219">
        <f t="shared" si="3"/>
        <v>65</v>
      </c>
      <c r="J38" s="1054">
        <f>IF($AG$7+AI38=0,'２構成メンバー登録書'!J36,"掲載しない")</f>
      </c>
      <c r="K38" s="1055"/>
      <c r="L38" s="1055"/>
      <c r="M38" s="1056"/>
      <c r="N38" s="28" t="str">
        <f>IF($AG$7+AI38=0,'２構成メンバー登録書'!N36,"－")</f>
        <v>-</v>
      </c>
      <c r="O38" s="874" t="str">
        <f>IF($AG$7+AI38=0,'２構成メンバー登録書'!O36,"－")</f>
        <v>-</v>
      </c>
      <c r="P38" s="881"/>
      <c r="Q38" s="219">
        <f t="shared" si="4"/>
        <v>100</v>
      </c>
      <c r="R38" s="1054">
        <f>IF($AG$7+AN38=0,'２構成メンバー登録書'!R36,"掲載しない")</f>
      </c>
      <c r="S38" s="1055"/>
      <c r="T38" s="1055"/>
      <c r="U38" s="1056"/>
      <c r="V38" s="28" t="str">
        <f>IF($AG$7+AN38=0,'２構成メンバー登録書'!V36,"－")</f>
        <v>-</v>
      </c>
      <c r="W38" s="874" t="str">
        <f>IF($AG$7+AN38=0,'２構成メンバー登録書'!W36,"－")</f>
        <v>-</v>
      </c>
      <c r="X38" s="875"/>
      <c r="Y38" s="2"/>
      <c r="AB38" s="6">
        <f t="shared" si="5"/>
        <v>802</v>
      </c>
      <c r="AC38" s="6" t="str">
        <f>INDEX('@'!$A:$EB,AB38,'1参加申込書'!$AB$3)</f>
        <v>－</v>
      </c>
      <c r="AD38" s="6">
        <f t="shared" si="6"/>
        <v>0</v>
      </c>
      <c r="AG38" s="6">
        <f t="shared" si="7"/>
        <v>837</v>
      </c>
      <c r="AH38" s="6" t="str">
        <f>INDEX('@'!$A:$EB,AG38,'1参加申込書'!$AB$3)</f>
        <v>－</v>
      </c>
      <c r="AI38" s="6">
        <f t="shared" si="0"/>
        <v>0</v>
      </c>
      <c r="AL38" s="6">
        <f t="shared" si="8"/>
        <v>872</v>
      </c>
      <c r="AM38" s="6" t="str">
        <f>INDEX('@'!$A:$EB,AL38,'1参加申込書'!$AB$3)</f>
        <v>－</v>
      </c>
      <c r="AN38" s="6">
        <f t="shared" si="1"/>
        <v>0</v>
      </c>
    </row>
    <row r="39" spans="1:40" ht="21" customHeight="1">
      <c r="A39" s="282">
        <f t="shared" si="2"/>
        <v>31</v>
      </c>
      <c r="B39" s="1054">
        <f>IF($AG$7+AD39=0,'２構成メンバー登録書'!B37,"掲載しない")</f>
      </c>
      <c r="C39" s="1055"/>
      <c r="D39" s="1055"/>
      <c r="E39" s="1056"/>
      <c r="F39" s="28" t="str">
        <f>IF($AG$7+AD39=0,'２構成メンバー登録書'!F37,"－")</f>
        <v>-</v>
      </c>
      <c r="G39" s="874" t="str">
        <f>IF($AG$7+AD39=0,'２構成メンバー登録書'!G37,"－")</f>
        <v>-</v>
      </c>
      <c r="H39" s="881"/>
      <c r="I39" s="219">
        <f t="shared" si="3"/>
        <v>66</v>
      </c>
      <c r="J39" s="1054">
        <f>IF($AG$7+AI39=0,'２構成メンバー登録書'!J37,"掲載しない")</f>
      </c>
      <c r="K39" s="1055"/>
      <c r="L39" s="1055"/>
      <c r="M39" s="1056"/>
      <c r="N39" s="28" t="str">
        <f>IF($AG$7+AI39=0,'２構成メンバー登録書'!N37,"－")</f>
        <v>-</v>
      </c>
      <c r="O39" s="874" t="str">
        <f>IF($AG$7+AI39=0,'２構成メンバー登録書'!O37,"－")</f>
        <v>-</v>
      </c>
      <c r="P39" s="881"/>
      <c r="Q39" s="219">
        <f t="shared" si="4"/>
        <v>101</v>
      </c>
      <c r="R39" s="1054">
        <f>IF($AG$7+AN39=0,'２構成メンバー登録書'!R37,"掲載しない")</f>
      </c>
      <c r="S39" s="1055"/>
      <c r="T39" s="1055"/>
      <c r="U39" s="1056"/>
      <c r="V39" s="28" t="str">
        <f>IF($AG$7+AN39=0,'２構成メンバー登録書'!V37,"－")</f>
        <v>-</v>
      </c>
      <c r="W39" s="874" t="str">
        <f>IF($AG$7+AN39=0,'２構成メンバー登録書'!W37,"－")</f>
        <v>-</v>
      </c>
      <c r="X39" s="875"/>
      <c r="Y39" s="2"/>
      <c r="AB39" s="6">
        <f t="shared" si="5"/>
        <v>803</v>
      </c>
      <c r="AC39" s="6" t="str">
        <f>INDEX('@'!$A:$EB,AB39,'1参加申込書'!$AB$3)</f>
        <v>－</v>
      </c>
      <c r="AD39" s="6">
        <f t="shared" si="6"/>
        <v>0</v>
      </c>
      <c r="AG39" s="6">
        <f t="shared" si="7"/>
        <v>838</v>
      </c>
      <c r="AH39" s="6" t="str">
        <f>INDEX('@'!$A:$EB,AG39,'1参加申込書'!$AB$3)</f>
        <v>－</v>
      </c>
      <c r="AI39" s="6">
        <f t="shared" si="0"/>
        <v>0</v>
      </c>
      <c r="AL39" s="6">
        <f t="shared" si="8"/>
        <v>873</v>
      </c>
      <c r="AM39" s="6" t="str">
        <f>INDEX('@'!$A:$EB,AL39,'1参加申込書'!$AB$3)</f>
        <v>－</v>
      </c>
      <c r="AN39" s="6">
        <f t="shared" si="1"/>
        <v>0</v>
      </c>
    </row>
    <row r="40" spans="1:40" ht="21" customHeight="1">
      <c r="A40" s="282">
        <f t="shared" si="2"/>
        <v>32</v>
      </c>
      <c r="B40" s="1054">
        <f>IF($AG$7+AD40=0,'２構成メンバー登録書'!B38,"掲載しない")</f>
      </c>
      <c r="C40" s="1055"/>
      <c r="D40" s="1055"/>
      <c r="E40" s="1056"/>
      <c r="F40" s="28" t="str">
        <f>IF($AG$7+AD40=0,'２構成メンバー登録書'!F38,"－")</f>
        <v>-</v>
      </c>
      <c r="G40" s="874" t="str">
        <f>IF($AG$7+AD40=0,'２構成メンバー登録書'!G38,"－")</f>
        <v>-</v>
      </c>
      <c r="H40" s="881"/>
      <c r="I40" s="219">
        <f t="shared" si="3"/>
        <v>67</v>
      </c>
      <c r="J40" s="1054">
        <f>IF($AG$7+AI40=0,'２構成メンバー登録書'!J38,"掲載しない")</f>
      </c>
      <c r="K40" s="1055"/>
      <c r="L40" s="1055"/>
      <c r="M40" s="1056"/>
      <c r="N40" s="28" t="str">
        <f>IF($AG$7+AI40=0,'２構成メンバー登録書'!N38,"－")</f>
        <v>-</v>
      </c>
      <c r="O40" s="874" t="str">
        <f>IF($AG$7+AI40=0,'２構成メンバー登録書'!O38,"－")</f>
        <v>-</v>
      </c>
      <c r="P40" s="881"/>
      <c r="Q40" s="219">
        <f t="shared" si="4"/>
        <v>102</v>
      </c>
      <c r="R40" s="1054">
        <f>IF($AG$7+AN40=0,'２構成メンバー登録書'!R38,"掲載しない")</f>
      </c>
      <c r="S40" s="1055"/>
      <c r="T40" s="1055"/>
      <c r="U40" s="1056"/>
      <c r="V40" s="28" t="str">
        <f>IF($AG$7+AN40=0,'２構成メンバー登録書'!V38,"－")</f>
        <v>-</v>
      </c>
      <c r="W40" s="874" t="str">
        <f>IF($AG$7+AN40=0,'２構成メンバー登録書'!W38,"－")</f>
        <v>-</v>
      </c>
      <c r="X40" s="875"/>
      <c r="Y40" s="2"/>
      <c r="AB40" s="6">
        <f t="shared" si="5"/>
        <v>804</v>
      </c>
      <c r="AC40" s="6" t="str">
        <f>INDEX('@'!$A:$EB,AB40,'1参加申込書'!$AB$3)</f>
        <v>－</v>
      </c>
      <c r="AD40" s="6">
        <f t="shared" si="6"/>
        <v>0</v>
      </c>
      <c r="AG40" s="6">
        <f t="shared" si="7"/>
        <v>839</v>
      </c>
      <c r="AH40" s="6" t="str">
        <f>INDEX('@'!$A:$EB,AG40,'1参加申込書'!$AB$3)</f>
        <v>－</v>
      </c>
      <c r="AI40" s="6">
        <f t="shared" si="0"/>
        <v>0</v>
      </c>
      <c r="AL40" s="6">
        <f t="shared" si="8"/>
        <v>874</v>
      </c>
      <c r="AM40" s="6" t="str">
        <f>INDEX('@'!$A:$EB,AL40,'1参加申込書'!$AB$3)</f>
        <v>－</v>
      </c>
      <c r="AN40" s="6">
        <f t="shared" si="1"/>
        <v>0</v>
      </c>
    </row>
    <row r="41" spans="1:40" ht="21" customHeight="1">
      <c r="A41" s="282">
        <f t="shared" si="2"/>
        <v>33</v>
      </c>
      <c r="B41" s="1054">
        <f>IF($AG$7+AD41=0,'２構成メンバー登録書'!B39,"掲載しない")</f>
      </c>
      <c r="C41" s="1055"/>
      <c r="D41" s="1055"/>
      <c r="E41" s="1056"/>
      <c r="F41" s="28" t="str">
        <f>IF($AG$7+AD41=0,'２構成メンバー登録書'!F39,"－")</f>
        <v>-</v>
      </c>
      <c r="G41" s="874" t="str">
        <f>IF($AG$7+AD41=0,'２構成メンバー登録書'!G39,"－")</f>
        <v>-</v>
      </c>
      <c r="H41" s="881"/>
      <c r="I41" s="219">
        <f t="shared" si="3"/>
        <v>68</v>
      </c>
      <c r="J41" s="1054">
        <f>IF($AG$7+AI41=0,'２構成メンバー登録書'!J39,"掲載しない")</f>
      </c>
      <c r="K41" s="1055"/>
      <c r="L41" s="1055"/>
      <c r="M41" s="1056"/>
      <c r="N41" s="28" t="str">
        <f>IF($AG$7+AI41=0,'２構成メンバー登録書'!N39,"－")</f>
        <v>-</v>
      </c>
      <c r="O41" s="874" t="str">
        <f>IF($AG$7+AI41=0,'２構成メンバー登録書'!O39,"－")</f>
        <v>-</v>
      </c>
      <c r="P41" s="881"/>
      <c r="Q41" s="219">
        <f t="shared" si="4"/>
        <v>103</v>
      </c>
      <c r="R41" s="1054">
        <f>IF($AG$7+AN41=0,'２構成メンバー登録書'!R39,"掲載しない")</f>
      </c>
      <c r="S41" s="1055"/>
      <c r="T41" s="1055"/>
      <c r="U41" s="1056"/>
      <c r="V41" s="28" t="str">
        <f>IF($AG$7+AN41=0,'２構成メンバー登録書'!V39,"－")</f>
        <v>-</v>
      </c>
      <c r="W41" s="874" t="str">
        <f>IF($AG$7+AN41=0,'２構成メンバー登録書'!W39,"－")</f>
        <v>-</v>
      </c>
      <c r="X41" s="875"/>
      <c r="Y41" s="2"/>
      <c r="AB41" s="6">
        <f t="shared" si="5"/>
        <v>805</v>
      </c>
      <c r="AC41" s="6" t="str">
        <f>INDEX('@'!$A:$EB,AB41,'1参加申込書'!$AB$3)</f>
        <v>－</v>
      </c>
      <c r="AD41" s="6">
        <f t="shared" si="6"/>
        <v>0</v>
      </c>
      <c r="AG41" s="6">
        <f t="shared" si="7"/>
        <v>840</v>
      </c>
      <c r="AH41" s="6" t="str">
        <f>INDEX('@'!$A:$EB,AG41,'1参加申込書'!$AB$3)</f>
        <v>－</v>
      </c>
      <c r="AI41" s="6">
        <f t="shared" si="0"/>
        <v>0</v>
      </c>
      <c r="AL41" s="6">
        <f t="shared" si="8"/>
        <v>875</v>
      </c>
      <c r="AM41" s="6" t="str">
        <f>INDEX('@'!$A:$EB,AL41,'1参加申込書'!$AB$3)</f>
        <v>－</v>
      </c>
      <c r="AN41" s="6">
        <f t="shared" si="1"/>
        <v>0</v>
      </c>
    </row>
    <row r="42" spans="1:40" ht="21" customHeight="1">
      <c r="A42" s="282">
        <f t="shared" si="2"/>
        <v>34</v>
      </c>
      <c r="B42" s="1054">
        <f>IF($AG$7+AD42=0,'２構成メンバー登録書'!B40,"掲載しない")</f>
      </c>
      <c r="C42" s="1055"/>
      <c r="D42" s="1055"/>
      <c r="E42" s="1056"/>
      <c r="F42" s="28" t="str">
        <f>IF($AG$7+AD42=0,'２構成メンバー登録書'!F40,"－")</f>
        <v>-</v>
      </c>
      <c r="G42" s="874" t="str">
        <f>IF($AG$7+AD42=0,'２構成メンバー登録書'!G40,"－")</f>
        <v>-</v>
      </c>
      <c r="H42" s="881"/>
      <c r="I42" s="219">
        <f t="shared" si="3"/>
        <v>69</v>
      </c>
      <c r="J42" s="1054">
        <f>IF($AG$7+AI42=0,'２構成メンバー登録書'!J40,"掲載しない")</f>
      </c>
      <c r="K42" s="1055"/>
      <c r="L42" s="1055"/>
      <c r="M42" s="1056"/>
      <c r="N42" s="28" t="str">
        <f>IF($AG$7+AI42=0,'２構成メンバー登録書'!N40,"－")</f>
        <v>-</v>
      </c>
      <c r="O42" s="874" t="str">
        <f>IF($AG$7+AI42=0,'２構成メンバー登録書'!O40,"－")</f>
        <v>-</v>
      </c>
      <c r="P42" s="881"/>
      <c r="Q42" s="219">
        <f t="shared" si="4"/>
        <v>104</v>
      </c>
      <c r="R42" s="1054">
        <f>IF($AG$7+AN42=0,'２構成メンバー登録書'!R40,"掲載しない")</f>
      </c>
      <c r="S42" s="1055"/>
      <c r="T42" s="1055"/>
      <c r="U42" s="1056"/>
      <c r="V42" s="28" t="str">
        <f>IF($AG$7+AN42=0,'２構成メンバー登録書'!V40,"－")</f>
        <v>-</v>
      </c>
      <c r="W42" s="874" t="str">
        <f>IF($AG$7+AN42=0,'２構成メンバー登録書'!W40,"－")</f>
        <v>-</v>
      </c>
      <c r="X42" s="875"/>
      <c r="Y42" s="2"/>
      <c r="AB42" s="6">
        <f t="shared" si="5"/>
        <v>806</v>
      </c>
      <c r="AC42" s="6" t="str">
        <f>INDEX('@'!$A:$EB,AB42,'1参加申込書'!$AB$3)</f>
        <v>－</v>
      </c>
      <c r="AD42" s="6">
        <f t="shared" si="6"/>
        <v>0</v>
      </c>
      <c r="AG42" s="6">
        <f t="shared" si="7"/>
        <v>841</v>
      </c>
      <c r="AH42" s="6" t="str">
        <f>INDEX('@'!$A:$EB,AG42,'1参加申込書'!$AB$3)</f>
        <v>－</v>
      </c>
      <c r="AI42" s="6">
        <f t="shared" si="0"/>
        <v>0</v>
      </c>
      <c r="AL42" s="6">
        <f t="shared" si="8"/>
        <v>876</v>
      </c>
      <c r="AM42" s="6" t="str">
        <f>INDEX('@'!$A:$EB,AL42,'1参加申込書'!$AB$3)</f>
        <v>－</v>
      </c>
      <c r="AN42" s="6">
        <f t="shared" si="1"/>
        <v>0</v>
      </c>
    </row>
    <row r="43" spans="1:40" ht="21" customHeight="1" thickBot="1">
      <c r="A43" s="283">
        <f t="shared" si="2"/>
        <v>35</v>
      </c>
      <c r="B43" s="1057">
        <f>IF($AG$7+AD43=0,'２構成メンバー登録書'!B41,"掲載しない")</f>
      </c>
      <c r="C43" s="1058"/>
      <c r="D43" s="1058"/>
      <c r="E43" s="1059"/>
      <c r="F43" s="29" t="str">
        <f>IF($AG$7+AD43=0,'２構成メンバー登録書'!F41,"－")</f>
        <v>-</v>
      </c>
      <c r="G43" s="879" t="str">
        <f>IF($AG$7+AD43=0,'２構成メンバー登録書'!G41,"－")</f>
        <v>-</v>
      </c>
      <c r="H43" s="880"/>
      <c r="I43" s="220">
        <f t="shared" si="3"/>
        <v>70</v>
      </c>
      <c r="J43" s="1057">
        <f>IF($AG$7+AI43=0,'２構成メンバー登録書'!J41,"掲載しない")</f>
      </c>
      <c r="K43" s="1058"/>
      <c r="L43" s="1058"/>
      <c r="M43" s="1059"/>
      <c r="N43" s="29" t="str">
        <f>IF($AG$7+AI43=0,'２構成メンバー登録書'!N41,"－")</f>
        <v>-</v>
      </c>
      <c r="O43" s="879" t="str">
        <f>IF($AG$7+AI43=0,'２構成メンバー登録書'!O41,"－")</f>
        <v>-</v>
      </c>
      <c r="P43" s="880"/>
      <c r="Q43" s="220">
        <f t="shared" si="4"/>
        <v>105</v>
      </c>
      <c r="R43" s="1057">
        <f>IF($AG$7+AN43=0,'２構成メンバー登録書'!R41,"掲載しない")</f>
      </c>
      <c r="S43" s="1058"/>
      <c r="T43" s="1058"/>
      <c r="U43" s="1059"/>
      <c r="V43" s="29" t="str">
        <f>IF($AG$7+AN43=0,'２構成メンバー登録書'!V41,"－")</f>
        <v>-</v>
      </c>
      <c r="W43" s="879" t="str">
        <f>IF($AG$7+AN43=0,'２構成メンバー登録書'!W41,"－")</f>
        <v>-</v>
      </c>
      <c r="X43" s="882"/>
      <c r="Y43" s="2"/>
      <c r="AB43" s="6">
        <f t="shared" si="5"/>
        <v>807</v>
      </c>
      <c r="AC43" s="6" t="str">
        <f>INDEX('@'!$A:$EB,AB43,'1参加申込書'!$AB$3)</f>
        <v>－</v>
      </c>
      <c r="AD43" s="6">
        <f t="shared" si="6"/>
        <v>0</v>
      </c>
      <c r="AG43" s="6">
        <f t="shared" si="7"/>
        <v>842</v>
      </c>
      <c r="AH43" s="6" t="str">
        <f>INDEX('@'!$A:$EB,AG43,'1参加申込書'!$AB$3)</f>
        <v>－</v>
      </c>
      <c r="AI43" s="6">
        <f t="shared" si="0"/>
        <v>0</v>
      </c>
      <c r="AL43" s="6">
        <f t="shared" si="8"/>
        <v>877</v>
      </c>
      <c r="AM43" s="6" t="str">
        <f>INDEX('@'!$A:$EB,AL43,'1参加申込書'!$AB$3)</f>
        <v>－</v>
      </c>
      <c r="AN43" s="6">
        <f t="shared" si="1"/>
        <v>0</v>
      </c>
    </row>
    <row r="44" spans="1:25" ht="15" customHeight="1" hidden="1" thickBot="1">
      <c r="A44" s="284" t="s">
        <v>641</v>
      </c>
      <c r="B44" s="926" t="s">
        <v>421</v>
      </c>
      <c r="C44" s="1067"/>
      <c r="D44" s="1067"/>
      <c r="E44" s="1068"/>
      <c r="F44" s="286" t="s">
        <v>114</v>
      </c>
      <c r="G44" s="1065" t="s">
        <v>505</v>
      </c>
      <c r="H44" s="1063"/>
      <c r="I44" s="280" t="s">
        <v>641</v>
      </c>
      <c r="J44" s="926" t="s">
        <v>421</v>
      </c>
      <c r="K44" s="1067"/>
      <c r="L44" s="1067"/>
      <c r="M44" s="1068"/>
      <c r="N44" s="286" t="s">
        <v>114</v>
      </c>
      <c r="O44" s="1065" t="s">
        <v>505</v>
      </c>
      <c r="P44" s="926"/>
      <c r="Q44" s="280" t="s">
        <v>641</v>
      </c>
      <c r="R44" s="1063" t="s">
        <v>421</v>
      </c>
      <c r="S44" s="1064"/>
      <c r="T44" s="1064"/>
      <c r="U44" s="1065"/>
      <c r="V44" s="279" t="s">
        <v>504</v>
      </c>
      <c r="W44" s="1065" t="s">
        <v>505</v>
      </c>
      <c r="X44" s="1066"/>
      <c r="Y44" s="2"/>
    </row>
    <row r="45" spans="1:40" ht="21" customHeight="1" hidden="1" thickTop="1">
      <c r="A45" s="281">
        <f>Q43+1</f>
        <v>106</v>
      </c>
      <c r="B45" s="1060">
        <f>IF($AG$7+AD45=0,'２構成メンバー登録書'!B43,"掲載しない")</f>
      </c>
      <c r="C45" s="1061"/>
      <c r="D45" s="1061"/>
      <c r="E45" s="1062"/>
      <c r="F45" s="27" t="str">
        <f>IF($AG$7+AD45=0,'２構成メンバー登録書'!F43,"－")</f>
        <v>-</v>
      </c>
      <c r="G45" s="892" t="str">
        <f>IF($AG$7+AD45=0,'２構成メンバー登録書'!G43,"－")</f>
        <v>-</v>
      </c>
      <c r="H45" s="929"/>
      <c r="I45" s="218">
        <f>A79+1</f>
        <v>141</v>
      </c>
      <c r="J45" s="1060">
        <f>IF($AG$7+AI45=0,'２構成メンバー登録書'!J43,"掲載しない")</f>
      </c>
      <c r="K45" s="1061"/>
      <c r="L45" s="1061"/>
      <c r="M45" s="1062"/>
      <c r="N45" s="27" t="str">
        <f>IF($AG$7+AI45=0,'２構成メンバー登録書'!N43,"－")</f>
        <v>-</v>
      </c>
      <c r="O45" s="892" t="str">
        <f>IF($AG$7+AI45=0,'２構成メンバー登録書'!O43,"－")</f>
        <v>-</v>
      </c>
      <c r="P45" s="929"/>
      <c r="Q45" s="218">
        <f>I79+1</f>
        <v>176</v>
      </c>
      <c r="R45" s="1060">
        <f>IF($AG$7+AN45=0,'２構成メンバー登録書'!R43,"掲載しない")</f>
      </c>
      <c r="S45" s="1061"/>
      <c r="T45" s="1061"/>
      <c r="U45" s="1062"/>
      <c r="V45" s="27" t="str">
        <f>IF($AG$7+AN45=0,'２構成メンバー登録書'!V43,"－")</f>
        <v>-</v>
      </c>
      <c r="W45" s="892" t="str">
        <f>IF($AG$7+AN45=0,'２構成メンバー登録書'!W43,"－")</f>
        <v>-</v>
      </c>
      <c r="X45" s="927"/>
      <c r="AB45" s="6">
        <f>AL43+1</f>
        <v>878</v>
      </c>
      <c r="AC45" s="6" t="str">
        <f>INDEX('@'!$A:$EB,AB45,'1参加申込書'!$AB$3)</f>
        <v>－</v>
      </c>
      <c r="AD45" s="6">
        <f aca="true" t="shared" si="9" ref="AD45:AD79">IF(AC45=$AL$6,3,0)</f>
        <v>0</v>
      </c>
      <c r="AG45" s="6">
        <f>AB79+1</f>
        <v>913</v>
      </c>
      <c r="AH45" s="6" t="str">
        <f>INDEX('@'!$A:$EB,AG45,'1参加申込書'!$AB$3)</f>
        <v>－</v>
      </c>
      <c r="AI45" s="6">
        <f aca="true" t="shared" si="10" ref="AI45:AI79">IF(AH45=$AL$6,3,0)</f>
        <v>0</v>
      </c>
      <c r="AL45" s="6">
        <f>AG79+1</f>
        <v>948</v>
      </c>
      <c r="AM45" s="6" t="str">
        <f>INDEX('@'!$A:$EB,AL45,'1参加申込書'!$AB$3)</f>
        <v>－</v>
      </c>
      <c r="AN45" s="6">
        <f aca="true" t="shared" si="11" ref="AN45:AN69">IF(AM45=$AL$6,3,0)</f>
        <v>0</v>
      </c>
    </row>
    <row r="46" spans="1:40" ht="21" customHeight="1" hidden="1">
      <c r="A46" s="282">
        <f aca="true" t="shared" si="12" ref="A46:A79">A45+1</f>
        <v>107</v>
      </c>
      <c r="B46" s="1054">
        <f>IF($AG$7+AD46=0,'２構成メンバー登録書'!B44,"掲載しない")</f>
      </c>
      <c r="C46" s="1055"/>
      <c r="D46" s="1055"/>
      <c r="E46" s="1056"/>
      <c r="F46" s="28" t="str">
        <f>IF($AG$7+AD46=0,'２構成メンバー登録書'!F44,"－")</f>
        <v>-</v>
      </c>
      <c r="G46" s="874" t="str">
        <f>IF($AG$7+AD46=0,'２構成メンバー登録書'!G44,"－")</f>
        <v>-</v>
      </c>
      <c r="H46" s="881"/>
      <c r="I46" s="219">
        <f aca="true" t="shared" si="13" ref="I46:I79">I45+1</f>
        <v>142</v>
      </c>
      <c r="J46" s="1054">
        <f>IF($AG$7+AI46=0,'２構成メンバー登録書'!J44,"掲載しない")</f>
      </c>
      <c r="K46" s="1055"/>
      <c r="L46" s="1055"/>
      <c r="M46" s="1056"/>
      <c r="N46" s="28" t="str">
        <f>IF($AG$7+AI46=0,'２構成メンバー登録書'!N44,"－")</f>
        <v>-</v>
      </c>
      <c r="O46" s="874" t="str">
        <f>IF($AG$7+AI46=0,'２構成メンバー登録書'!O44,"－")</f>
        <v>-</v>
      </c>
      <c r="P46" s="881"/>
      <c r="Q46" s="219">
        <f aca="true" t="shared" si="14" ref="Q46:Q79">Q45+1</f>
        <v>177</v>
      </c>
      <c r="R46" s="1054">
        <f>IF($AG$7+AN46=0,'２構成メンバー登録書'!R44,"掲載しない")</f>
      </c>
      <c r="S46" s="1055"/>
      <c r="T46" s="1055"/>
      <c r="U46" s="1056"/>
      <c r="V46" s="28" t="str">
        <f>IF($AG$7+AN46=0,'２構成メンバー登録書'!V44,"－")</f>
        <v>-</v>
      </c>
      <c r="W46" s="874" t="str">
        <f>IF($AG$7+AN46=0,'２構成メンバー登録書'!W44,"－")</f>
        <v>-</v>
      </c>
      <c r="X46" s="875"/>
      <c r="AB46" s="6">
        <f aca="true" t="shared" si="15" ref="AB46:AB79">AB45+1</f>
        <v>879</v>
      </c>
      <c r="AC46" s="6" t="str">
        <f>INDEX('@'!$A:$EB,AB46,'1参加申込書'!$AB$3)</f>
        <v>－</v>
      </c>
      <c r="AD46" s="6">
        <f t="shared" si="9"/>
        <v>0</v>
      </c>
      <c r="AG46" s="6">
        <f aca="true" t="shared" si="16" ref="AG46:AG79">AG45+1</f>
        <v>914</v>
      </c>
      <c r="AH46" s="6" t="str">
        <f>INDEX('@'!$A:$EB,AG46,'1参加申込書'!$AB$3)</f>
        <v>－</v>
      </c>
      <c r="AI46" s="6">
        <f t="shared" si="10"/>
        <v>0</v>
      </c>
      <c r="AL46" s="6">
        <f aca="true" t="shared" si="17" ref="AL46:AL79">AL45+1</f>
        <v>949</v>
      </c>
      <c r="AM46" s="6" t="str">
        <f>INDEX('@'!$A:$EB,AL46,'1参加申込書'!$AB$3)</f>
        <v>－</v>
      </c>
      <c r="AN46" s="6">
        <f t="shared" si="11"/>
        <v>0</v>
      </c>
    </row>
    <row r="47" spans="1:40" ht="21" customHeight="1" hidden="1">
      <c r="A47" s="282">
        <f t="shared" si="12"/>
        <v>108</v>
      </c>
      <c r="B47" s="1054">
        <f>IF($AG$7+AD47=0,'２構成メンバー登録書'!B45,"掲載しない")</f>
      </c>
      <c r="C47" s="1055"/>
      <c r="D47" s="1055"/>
      <c r="E47" s="1056"/>
      <c r="F47" s="28" t="str">
        <f>IF($AG$7+AD47=0,'２構成メンバー登録書'!F45,"－")</f>
        <v>-</v>
      </c>
      <c r="G47" s="874" t="str">
        <f>IF($AG$7+AD47=0,'２構成メンバー登録書'!G45,"－")</f>
        <v>-</v>
      </c>
      <c r="H47" s="881"/>
      <c r="I47" s="219">
        <f t="shared" si="13"/>
        <v>143</v>
      </c>
      <c r="J47" s="1054">
        <f>IF($AG$7+AI47=0,'２構成メンバー登録書'!J45,"掲載しない")</f>
      </c>
      <c r="K47" s="1055"/>
      <c r="L47" s="1055"/>
      <c r="M47" s="1056"/>
      <c r="N47" s="28" t="str">
        <f>IF($AG$7+AI47=0,'２構成メンバー登録書'!N45,"－")</f>
        <v>-</v>
      </c>
      <c r="O47" s="874" t="str">
        <f>IF($AG$7+AI47=0,'２構成メンバー登録書'!O45,"－")</f>
        <v>-</v>
      </c>
      <c r="P47" s="881"/>
      <c r="Q47" s="219">
        <f t="shared" si="14"/>
        <v>178</v>
      </c>
      <c r="R47" s="1054">
        <f>IF($AG$7+AN47=0,'２構成メンバー登録書'!R45,"掲載しない")</f>
      </c>
      <c r="S47" s="1055"/>
      <c r="T47" s="1055"/>
      <c r="U47" s="1056"/>
      <c r="V47" s="28" t="str">
        <f>IF($AG$7+AN47=0,'２構成メンバー登録書'!V45,"－")</f>
        <v>-</v>
      </c>
      <c r="W47" s="874" t="str">
        <f>IF($AG$7+AN47=0,'２構成メンバー登録書'!W45,"－")</f>
        <v>-</v>
      </c>
      <c r="X47" s="875"/>
      <c r="AB47" s="6">
        <f t="shared" si="15"/>
        <v>880</v>
      </c>
      <c r="AC47" s="6" t="str">
        <f>INDEX('@'!$A:$EB,AB47,'1参加申込書'!$AB$3)</f>
        <v>－</v>
      </c>
      <c r="AD47" s="6">
        <f t="shared" si="9"/>
        <v>0</v>
      </c>
      <c r="AG47" s="6">
        <f t="shared" si="16"/>
        <v>915</v>
      </c>
      <c r="AH47" s="6" t="str">
        <f>INDEX('@'!$A:$EB,AG47,'1参加申込書'!$AB$3)</f>
        <v>－</v>
      </c>
      <c r="AI47" s="6">
        <f t="shared" si="10"/>
        <v>0</v>
      </c>
      <c r="AL47" s="6">
        <f t="shared" si="17"/>
        <v>950</v>
      </c>
      <c r="AM47" s="6" t="str">
        <f>INDEX('@'!$A:$EB,AL47,'1参加申込書'!$AB$3)</f>
        <v>－</v>
      </c>
      <c r="AN47" s="6">
        <f t="shared" si="11"/>
        <v>0</v>
      </c>
    </row>
    <row r="48" spans="1:40" ht="21" customHeight="1" hidden="1">
      <c r="A48" s="282">
        <f t="shared" si="12"/>
        <v>109</v>
      </c>
      <c r="B48" s="1054">
        <f>IF($AG$7+AD48=0,'２構成メンバー登録書'!B46,"掲載しない")</f>
      </c>
      <c r="C48" s="1055"/>
      <c r="D48" s="1055"/>
      <c r="E48" s="1056"/>
      <c r="F48" s="28" t="str">
        <f>IF($AG$7+AD48=0,'２構成メンバー登録書'!F46,"－")</f>
        <v>-</v>
      </c>
      <c r="G48" s="874" t="str">
        <f>IF($AG$7+AD48=0,'２構成メンバー登録書'!G46,"－")</f>
        <v>-</v>
      </c>
      <c r="H48" s="881"/>
      <c r="I48" s="219">
        <f t="shared" si="13"/>
        <v>144</v>
      </c>
      <c r="J48" s="1054">
        <f>IF($AG$7+AI48=0,'２構成メンバー登録書'!J46,"掲載しない")</f>
      </c>
      <c r="K48" s="1055"/>
      <c r="L48" s="1055"/>
      <c r="M48" s="1056"/>
      <c r="N48" s="28" t="str">
        <f>IF($AG$7+AI48=0,'２構成メンバー登録書'!N46,"－")</f>
        <v>-</v>
      </c>
      <c r="O48" s="874" t="str">
        <f>IF($AG$7+AI48=0,'２構成メンバー登録書'!O46,"－")</f>
        <v>-</v>
      </c>
      <c r="P48" s="881"/>
      <c r="Q48" s="219">
        <f t="shared" si="14"/>
        <v>179</v>
      </c>
      <c r="R48" s="1054">
        <f>IF($AG$7+AN48=0,'２構成メンバー登録書'!R46,"掲載しない")</f>
      </c>
      <c r="S48" s="1055"/>
      <c r="T48" s="1055"/>
      <c r="U48" s="1056"/>
      <c r="V48" s="28" t="str">
        <f>IF($AG$7+AN48=0,'２構成メンバー登録書'!V46,"－")</f>
        <v>-</v>
      </c>
      <c r="W48" s="874" t="str">
        <f>IF($AG$7+AN48=0,'２構成メンバー登録書'!W46,"－")</f>
        <v>-</v>
      </c>
      <c r="X48" s="875"/>
      <c r="AB48" s="6">
        <f t="shared" si="15"/>
        <v>881</v>
      </c>
      <c r="AC48" s="6" t="str">
        <f>INDEX('@'!$A:$EB,AB48,'1参加申込書'!$AB$3)</f>
        <v>－</v>
      </c>
      <c r="AD48" s="6">
        <f t="shared" si="9"/>
        <v>0</v>
      </c>
      <c r="AG48" s="6">
        <f t="shared" si="16"/>
        <v>916</v>
      </c>
      <c r="AH48" s="6" t="str">
        <f>INDEX('@'!$A:$EB,AG48,'1参加申込書'!$AB$3)</f>
        <v>－</v>
      </c>
      <c r="AI48" s="6">
        <f t="shared" si="10"/>
        <v>0</v>
      </c>
      <c r="AL48" s="6">
        <f t="shared" si="17"/>
        <v>951</v>
      </c>
      <c r="AM48" s="6" t="str">
        <f>INDEX('@'!$A:$EB,AL48,'1参加申込書'!$AB$3)</f>
        <v>－</v>
      </c>
      <c r="AN48" s="6">
        <f t="shared" si="11"/>
        <v>0</v>
      </c>
    </row>
    <row r="49" spans="1:40" ht="21" customHeight="1" hidden="1">
      <c r="A49" s="282">
        <f t="shared" si="12"/>
        <v>110</v>
      </c>
      <c r="B49" s="1054">
        <f>IF($AG$7+AD49=0,'２構成メンバー登録書'!B47,"掲載しない")</f>
      </c>
      <c r="C49" s="1055"/>
      <c r="D49" s="1055"/>
      <c r="E49" s="1056"/>
      <c r="F49" s="28" t="str">
        <f>IF($AG$7+AD49=0,'２構成メンバー登録書'!F47,"－")</f>
        <v>-</v>
      </c>
      <c r="G49" s="874" t="str">
        <f>IF($AG$7+AD49=0,'２構成メンバー登録書'!G47,"－")</f>
        <v>-</v>
      </c>
      <c r="H49" s="881"/>
      <c r="I49" s="219">
        <f t="shared" si="13"/>
        <v>145</v>
      </c>
      <c r="J49" s="1054">
        <f>IF($AG$7+AI49=0,'２構成メンバー登録書'!J47,"掲載しない")</f>
      </c>
      <c r="K49" s="1055"/>
      <c r="L49" s="1055"/>
      <c r="M49" s="1056"/>
      <c r="N49" s="28" t="str">
        <f>IF($AG$7+AI49=0,'２構成メンバー登録書'!N47,"－")</f>
        <v>-</v>
      </c>
      <c r="O49" s="874" t="str">
        <f>IF($AG$7+AI49=0,'２構成メンバー登録書'!O47,"－")</f>
        <v>-</v>
      </c>
      <c r="P49" s="881"/>
      <c r="Q49" s="219">
        <f t="shared" si="14"/>
        <v>180</v>
      </c>
      <c r="R49" s="1054">
        <f>IF($AG$7+AN49=0,'２構成メンバー登録書'!R47,"掲載しない")</f>
      </c>
      <c r="S49" s="1055"/>
      <c r="T49" s="1055"/>
      <c r="U49" s="1056"/>
      <c r="V49" s="28" t="str">
        <f>IF($AG$7+AN49=0,'２構成メンバー登録書'!V47,"－")</f>
        <v>-</v>
      </c>
      <c r="W49" s="874" t="str">
        <f>IF($AG$7+AN49=0,'２構成メンバー登録書'!W47,"－")</f>
        <v>-</v>
      </c>
      <c r="X49" s="875"/>
      <c r="AB49" s="6">
        <f t="shared" si="15"/>
        <v>882</v>
      </c>
      <c r="AC49" s="6" t="str">
        <f>INDEX('@'!$A:$EB,AB49,'1参加申込書'!$AB$3)</f>
        <v>－</v>
      </c>
      <c r="AD49" s="6">
        <f t="shared" si="9"/>
        <v>0</v>
      </c>
      <c r="AG49" s="6">
        <f t="shared" si="16"/>
        <v>917</v>
      </c>
      <c r="AH49" s="6" t="str">
        <f>INDEX('@'!$A:$EB,AG49,'1参加申込書'!$AB$3)</f>
        <v>－</v>
      </c>
      <c r="AI49" s="6">
        <f t="shared" si="10"/>
        <v>0</v>
      </c>
      <c r="AL49" s="6">
        <f t="shared" si="17"/>
        <v>952</v>
      </c>
      <c r="AM49" s="6" t="str">
        <f>INDEX('@'!$A:$EB,AL49,'1参加申込書'!$AB$3)</f>
        <v>－</v>
      </c>
      <c r="AN49" s="6">
        <f t="shared" si="11"/>
        <v>0</v>
      </c>
    </row>
    <row r="50" spans="1:40" ht="21" customHeight="1" hidden="1">
      <c r="A50" s="282">
        <f t="shared" si="12"/>
        <v>111</v>
      </c>
      <c r="B50" s="1054">
        <f>IF($AG$7+AD50=0,'２構成メンバー登録書'!B48,"掲載しない")</f>
      </c>
      <c r="C50" s="1055"/>
      <c r="D50" s="1055"/>
      <c r="E50" s="1056"/>
      <c r="F50" s="28" t="str">
        <f>IF($AG$7+AD50=0,'２構成メンバー登録書'!F48,"－")</f>
        <v>-</v>
      </c>
      <c r="G50" s="874" t="str">
        <f>IF($AG$7+AD50=0,'２構成メンバー登録書'!G48,"－")</f>
        <v>-</v>
      </c>
      <c r="H50" s="881"/>
      <c r="I50" s="219">
        <f t="shared" si="13"/>
        <v>146</v>
      </c>
      <c r="J50" s="1054">
        <f>IF($AG$7+AI50=0,'２構成メンバー登録書'!J48,"掲載しない")</f>
      </c>
      <c r="K50" s="1055"/>
      <c r="L50" s="1055"/>
      <c r="M50" s="1056"/>
      <c r="N50" s="28" t="str">
        <f>IF($AG$7+AI50=0,'２構成メンバー登録書'!N48,"－")</f>
        <v>-</v>
      </c>
      <c r="O50" s="874" t="str">
        <f>IF($AG$7+AI50=0,'２構成メンバー登録書'!O48,"－")</f>
        <v>-</v>
      </c>
      <c r="P50" s="881"/>
      <c r="Q50" s="219">
        <f t="shared" si="14"/>
        <v>181</v>
      </c>
      <c r="R50" s="1054">
        <f>IF($AG$7+AN50=0,'２構成メンバー登録書'!R48,"掲載しない")</f>
      </c>
      <c r="S50" s="1055"/>
      <c r="T50" s="1055"/>
      <c r="U50" s="1056"/>
      <c r="V50" s="28" t="str">
        <f>IF($AG$7+AN50=0,'２構成メンバー登録書'!V48,"－")</f>
        <v>-</v>
      </c>
      <c r="W50" s="874" t="str">
        <f>IF($AG$7+AN50=0,'２構成メンバー登録書'!W48,"－")</f>
        <v>-</v>
      </c>
      <c r="X50" s="875"/>
      <c r="AB50" s="6">
        <f t="shared" si="15"/>
        <v>883</v>
      </c>
      <c r="AC50" s="6" t="str">
        <f>INDEX('@'!$A:$EB,AB50,'1参加申込書'!$AB$3)</f>
        <v>－</v>
      </c>
      <c r="AD50" s="6">
        <f t="shared" si="9"/>
        <v>0</v>
      </c>
      <c r="AG50" s="6">
        <f t="shared" si="16"/>
        <v>918</v>
      </c>
      <c r="AH50" s="6" t="str">
        <f>INDEX('@'!$A:$EB,AG50,'1参加申込書'!$AB$3)</f>
        <v>－</v>
      </c>
      <c r="AI50" s="6">
        <f t="shared" si="10"/>
        <v>0</v>
      </c>
      <c r="AL50" s="6">
        <f t="shared" si="17"/>
        <v>953</v>
      </c>
      <c r="AM50" s="6" t="str">
        <f>INDEX('@'!$A:$EB,AL50,'1参加申込書'!$AB$3)</f>
        <v>－</v>
      </c>
      <c r="AN50" s="6">
        <f t="shared" si="11"/>
        <v>0</v>
      </c>
    </row>
    <row r="51" spans="1:40" ht="21" customHeight="1" hidden="1">
      <c r="A51" s="282">
        <f t="shared" si="12"/>
        <v>112</v>
      </c>
      <c r="B51" s="1054">
        <f>IF($AG$7+AD51=0,'２構成メンバー登録書'!B49,"掲載しない")</f>
      </c>
      <c r="C51" s="1055"/>
      <c r="D51" s="1055"/>
      <c r="E51" s="1056"/>
      <c r="F51" s="28" t="str">
        <f>IF($AG$7+AD51=0,'２構成メンバー登録書'!F49,"－")</f>
        <v>-</v>
      </c>
      <c r="G51" s="874" t="str">
        <f>IF($AG$7+AD51=0,'２構成メンバー登録書'!G49,"－")</f>
        <v>-</v>
      </c>
      <c r="H51" s="881"/>
      <c r="I51" s="219">
        <f t="shared" si="13"/>
        <v>147</v>
      </c>
      <c r="J51" s="1054">
        <f>IF($AG$7+AI51=0,'２構成メンバー登録書'!J49,"掲載しない")</f>
      </c>
      <c r="K51" s="1055"/>
      <c r="L51" s="1055"/>
      <c r="M51" s="1056"/>
      <c r="N51" s="28" t="str">
        <f>IF($AG$7+AI51=0,'２構成メンバー登録書'!N49,"－")</f>
        <v>-</v>
      </c>
      <c r="O51" s="874" t="str">
        <f>IF($AG$7+AI51=0,'２構成メンバー登録書'!O49,"－")</f>
        <v>-</v>
      </c>
      <c r="P51" s="881"/>
      <c r="Q51" s="219">
        <f t="shared" si="14"/>
        <v>182</v>
      </c>
      <c r="R51" s="1054">
        <f>IF($AG$7+AN51=0,'２構成メンバー登録書'!R49,"掲載しない")</f>
      </c>
      <c r="S51" s="1055"/>
      <c r="T51" s="1055"/>
      <c r="U51" s="1056"/>
      <c r="V51" s="28" t="str">
        <f>IF($AG$7+AN51=0,'２構成メンバー登録書'!V49,"－")</f>
        <v>-</v>
      </c>
      <c r="W51" s="874" t="str">
        <f>IF($AG$7+AN51=0,'２構成メンバー登録書'!W49,"－")</f>
        <v>-</v>
      </c>
      <c r="X51" s="875"/>
      <c r="AB51" s="6">
        <f t="shared" si="15"/>
        <v>884</v>
      </c>
      <c r="AC51" s="6" t="str">
        <f>INDEX('@'!$A:$EB,AB51,'1参加申込書'!$AB$3)</f>
        <v>－</v>
      </c>
      <c r="AD51" s="6">
        <f t="shared" si="9"/>
        <v>0</v>
      </c>
      <c r="AG51" s="6">
        <f t="shared" si="16"/>
        <v>919</v>
      </c>
      <c r="AH51" s="6" t="str">
        <f>INDEX('@'!$A:$EB,AG51,'1参加申込書'!$AB$3)</f>
        <v>－</v>
      </c>
      <c r="AI51" s="6">
        <f t="shared" si="10"/>
        <v>0</v>
      </c>
      <c r="AL51" s="6">
        <f t="shared" si="17"/>
        <v>954</v>
      </c>
      <c r="AM51" s="6" t="str">
        <f>INDEX('@'!$A:$EB,AL51,'1参加申込書'!$AB$3)</f>
        <v>－</v>
      </c>
      <c r="AN51" s="6">
        <f t="shared" si="11"/>
        <v>0</v>
      </c>
    </row>
    <row r="52" spans="1:40" ht="21" customHeight="1" hidden="1">
      <c r="A52" s="282">
        <f t="shared" si="12"/>
        <v>113</v>
      </c>
      <c r="B52" s="1054">
        <f>IF($AG$7+AD52=0,'２構成メンバー登録書'!B50,"掲載しない")</f>
      </c>
      <c r="C52" s="1055"/>
      <c r="D52" s="1055"/>
      <c r="E52" s="1056"/>
      <c r="F52" s="28" t="str">
        <f>IF($AG$7+AD52=0,'２構成メンバー登録書'!F50,"－")</f>
        <v>-</v>
      </c>
      <c r="G52" s="874" t="str">
        <f>IF($AG$7+AD52=0,'２構成メンバー登録書'!G50,"－")</f>
        <v>-</v>
      </c>
      <c r="H52" s="881"/>
      <c r="I52" s="219">
        <f t="shared" si="13"/>
        <v>148</v>
      </c>
      <c r="J52" s="1054">
        <f>IF($AG$7+AI52=0,'２構成メンバー登録書'!J50,"掲載しない")</f>
      </c>
      <c r="K52" s="1055"/>
      <c r="L52" s="1055"/>
      <c r="M52" s="1056"/>
      <c r="N52" s="28" t="str">
        <f>IF($AG$7+AI52=0,'２構成メンバー登録書'!N50,"－")</f>
        <v>-</v>
      </c>
      <c r="O52" s="874" t="str">
        <f>IF($AG$7+AI52=0,'２構成メンバー登録書'!O50,"－")</f>
        <v>-</v>
      </c>
      <c r="P52" s="881"/>
      <c r="Q52" s="219">
        <f t="shared" si="14"/>
        <v>183</v>
      </c>
      <c r="R52" s="1054">
        <f>IF($AG$7+AN52=0,'２構成メンバー登録書'!R50,"掲載しない")</f>
      </c>
      <c r="S52" s="1055"/>
      <c r="T52" s="1055"/>
      <c r="U52" s="1056"/>
      <c r="V52" s="28" t="str">
        <f>IF($AG$7+AN52=0,'２構成メンバー登録書'!V50,"－")</f>
        <v>-</v>
      </c>
      <c r="W52" s="874" t="str">
        <f>IF($AG$7+AN52=0,'２構成メンバー登録書'!W50,"－")</f>
        <v>-</v>
      </c>
      <c r="X52" s="875"/>
      <c r="AB52" s="6">
        <f t="shared" si="15"/>
        <v>885</v>
      </c>
      <c r="AC52" s="6" t="str">
        <f>INDEX('@'!$A:$EB,AB52,'1参加申込書'!$AB$3)</f>
        <v>－</v>
      </c>
      <c r="AD52" s="6">
        <f t="shared" si="9"/>
        <v>0</v>
      </c>
      <c r="AG52" s="6">
        <f t="shared" si="16"/>
        <v>920</v>
      </c>
      <c r="AH52" s="6" t="str">
        <f>INDEX('@'!$A:$EB,AG52,'1参加申込書'!$AB$3)</f>
        <v>－</v>
      </c>
      <c r="AI52" s="6">
        <f t="shared" si="10"/>
        <v>0</v>
      </c>
      <c r="AL52" s="6">
        <f t="shared" si="17"/>
        <v>955</v>
      </c>
      <c r="AM52" s="6" t="str">
        <f>INDEX('@'!$A:$EB,AL52,'1参加申込書'!$AB$3)</f>
        <v>－</v>
      </c>
      <c r="AN52" s="6">
        <f t="shared" si="11"/>
        <v>0</v>
      </c>
    </row>
    <row r="53" spans="1:40" ht="21" customHeight="1" hidden="1">
      <c r="A53" s="282">
        <f t="shared" si="12"/>
        <v>114</v>
      </c>
      <c r="B53" s="1054">
        <f>IF($AG$7+AD53=0,'２構成メンバー登録書'!B51,"掲載しない")</f>
      </c>
      <c r="C53" s="1055"/>
      <c r="D53" s="1055"/>
      <c r="E53" s="1056"/>
      <c r="F53" s="28" t="str">
        <f>IF($AG$7+AD53=0,'２構成メンバー登録書'!F51,"－")</f>
        <v>-</v>
      </c>
      <c r="G53" s="874" t="str">
        <f>IF($AG$7+AD53=0,'２構成メンバー登録書'!G51,"－")</f>
        <v>-</v>
      </c>
      <c r="H53" s="881"/>
      <c r="I53" s="219">
        <f t="shared" si="13"/>
        <v>149</v>
      </c>
      <c r="J53" s="1054">
        <f>IF($AG$7+AI53=0,'２構成メンバー登録書'!J51,"掲載しない")</f>
      </c>
      <c r="K53" s="1055"/>
      <c r="L53" s="1055"/>
      <c r="M53" s="1056"/>
      <c r="N53" s="28" t="str">
        <f>IF($AG$7+AI53=0,'２構成メンバー登録書'!N51,"－")</f>
        <v>-</v>
      </c>
      <c r="O53" s="874" t="str">
        <f>IF($AG$7+AI53=0,'２構成メンバー登録書'!O51,"－")</f>
        <v>-</v>
      </c>
      <c r="P53" s="881"/>
      <c r="Q53" s="219">
        <f t="shared" si="14"/>
        <v>184</v>
      </c>
      <c r="R53" s="1054">
        <f>IF($AG$7+AN53=0,'２構成メンバー登録書'!R51,"掲載しない")</f>
      </c>
      <c r="S53" s="1055"/>
      <c r="T53" s="1055"/>
      <c r="U53" s="1056"/>
      <c r="V53" s="28" t="str">
        <f>IF($AG$7+AN53=0,'２構成メンバー登録書'!V51,"－")</f>
        <v>-</v>
      </c>
      <c r="W53" s="874" t="str">
        <f>IF($AG$7+AN53=0,'２構成メンバー登録書'!W51,"－")</f>
        <v>-</v>
      </c>
      <c r="X53" s="875"/>
      <c r="AB53" s="6">
        <f t="shared" si="15"/>
        <v>886</v>
      </c>
      <c r="AC53" s="6" t="str">
        <f>INDEX('@'!$A:$EB,AB53,'1参加申込書'!$AB$3)</f>
        <v>－</v>
      </c>
      <c r="AD53" s="6">
        <f t="shared" si="9"/>
        <v>0</v>
      </c>
      <c r="AG53" s="6">
        <f t="shared" si="16"/>
        <v>921</v>
      </c>
      <c r="AH53" s="6" t="str">
        <f>INDEX('@'!$A:$EB,AG53,'1参加申込書'!$AB$3)</f>
        <v>－</v>
      </c>
      <c r="AI53" s="6">
        <f t="shared" si="10"/>
        <v>0</v>
      </c>
      <c r="AL53" s="6">
        <f t="shared" si="17"/>
        <v>956</v>
      </c>
      <c r="AM53" s="6" t="str">
        <f>INDEX('@'!$A:$EB,AL53,'1参加申込書'!$AB$3)</f>
        <v>－</v>
      </c>
      <c r="AN53" s="6">
        <f t="shared" si="11"/>
        <v>0</v>
      </c>
    </row>
    <row r="54" spans="1:40" ht="21" customHeight="1" hidden="1">
      <c r="A54" s="282">
        <f t="shared" si="12"/>
        <v>115</v>
      </c>
      <c r="B54" s="1054">
        <f>IF($AG$7+AD54=0,'２構成メンバー登録書'!B52,"掲載しない")</f>
      </c>
      <c r="C54" s="1055"/>
      <c r="D54" s="1055"/>
      <c r="E54" s="1056"/>
      <c r="F54" s="28" t="str">
        <f>IF($AG$7+AD54=0,'２構成メンバー登録書'!F52,"－")</f>
        <v>-</v>
      </c>
      <c r="G54" s="874" t="str">
        <f>IF($AG$7+AD54=0,'２構成メンバー登録書'!G52,"－")</f>
        <v>-</v>
      </c>
      <c r="H54" s="881"/>
      <c r="I54" s="219">
        <f t="shared" si="13"/>
        <v>150</v>
      </c>
      <c r="J54" s="1054">
        <f>IF($AG$7+AI54=0,'２構成メンバー登録書'!J52,"掲載しない")</f>
      </c>
      <c r="K54" s="1055"/>
      <c r="L54" s="1055"/>
      <c r="M54" s="1056"/>
      <c r="N54" s="28" t="str">
        <f>IF($AG$7+AI54=0,'２構成メンバー登録書'!N52,"－")</f>
        <v>-</v>
      </c>
      <c r="O54" s="874" t="str">
        <f>IF($AG$7+AI54=0,'２構成メンバー登録書'!O52,"－")</f>
        <v>-</v>
      </c>
      <c r="P54" s="881"/>
      <c r="Q54" s="219">
        <f t="shared" si="14"/>
        <v>185</v>
      </c>
      <c r="R54" s="1054">
        <f>IF($AG$7+AN54=0,'２構成メンバー登録書'!R52,"掲載しない")</f>
      </c>
      <c r="S54" s="1055"/>
      <c r="T54" s="1055"/>
      <c r="U54" s="1056"/>
      <c r="V54" s="28" t="str">
        <f>IF($AG$7+AN54=0,'２構成メンバー登録書'!V52,"－")</f>
        <v>-</v>
      </c>
      <c r="W54" s="874" t="str">
        <f>IF($AG$7+AN54=0,'２構成メンバー登録書'!W52,"－")</f>
        <v>-</v>
      </c>
      <c r="X54" s="875"/>
      <c r="AB54" s="6">
        <f t="shared" si="15"/>
        <v>887</v>
      </c>
      <c r="AC54" s="6" t="str">
        <f>INDEX('@'!$A:$EB,AB54,'1参加申込書'!$AB$3)</f>
        <v>－</v>
      </c>
      <c r="AD54" s="6">
        <f t="shared" si="9"/>
        <v>0</v>
      </c>
      <c r="AG54" s="6">
        <f t="shared" si="16"/>
        <v>922</v>
      </c>
      <c r="AH54" s="6" t="str">
        <f>INDEX('@'!$A:$EB,AG54,'1参加申込書'!$AB$3)</f>
        <v>－</v>
      </c>
      <c r="AI54" s="6">
        <f t="shared" si="10"/>
        <v>0</v>
      </c>
      <c r="AL54" s="6">
        <f t="shared" si="17"/>
        <v>957</v>
      </c>
      <c r="AM54" s="6" t="str">
        <f>INDEX('@'!$A:$EB,AL54,'1参加申込書'!$AB$3)</f>
        <v>－</v>
      </c>
      <c r="AN54" s="6">
        <f t="shared" si="11"/>
        <v>0</v>
      </c>
    </row>
    <row r="55" spans="1:40" ht="21" customHeight="1" hidden="1">
      <c r="A55" s="282">
        <f t="shared" si="12"/>
        <v>116</v>
      </c>
      <c r="B55" s="1054">
        <f>IF($AG$7+AD55=0,'２構成メンバー登録書'!B53,"掲載しない")</f>
      </c>
      <c r="C55" s="1055"/>
      <c r="D55" s="1055"/>
      <c r="E55" s="1056"/>
      <c r="F55" s="28" t="str">
        <f>IF($AG$7+AD55=0,'２構成メンバー登録書'!F53,"－")</f>
        <v>-</v>
      </c>
      <c r="G55" s="874" t="str">
        <f>IF($AG$7+AD55=0,'２構成メンバー登録書'!G53,"－")</f>
        <v>-</v>
      </c>
      <c r="H55" s="881"/>
      <c r="I55" s="219">
        <f t="shared" si="13"/>
        <v>151</v>
      </c>
      <c r="J55" s="1054">
        <f>IF($AG$7+AI55=0,'２構成メンバー登録書'!J53,"掲載しない")</f>
      </c>
      <c r="K55" s="1055"/>
      <c r="L55" s="1055"/>
      <c r="M55" s="1056"/>
      <c r="N55" s="28" t="str">
        <f>IF($AG$7+AI55=0,'２構成メンバー登録書'!N53,"－")</f>
        <v>-</v>
      </c>
      <c r="O55" s="874" t="str">
        <f>IF($AG$7+AI55=0,'２構成メンバー登録書'!O53,"－")</f>
        <v>-</v>
      </c>
      <c r="P55" s="881"/>
      <c r="Q55" s="219">
        <f t="shared" si="14"/>
        <v>186</v>
      </c>
      <c r="R55" s="1054">
        <f>IF($AG$7+AN55=0,'２構成メンバー登録書'!R53,"掲載しない")</f>
      </c>
      <c r="S55" s="1055"/>
      <c r="T55" s="1055"/>
      <c r="U55" s="1056"/>
      <c r="V55" s="28" t="str">
        <f>IF($AG$7+AN55=0,'２構成メンバー登録書'!V53,"－")</f>
        <v>-</v>
      </c>
      <c r="W55" s="874" t="str">
        <f>IF($AG$7+AN55=0,'２構成メンバー登録書'!W53,"－")</f>
        <v>-</v>
      </c>
      <c r="X55" s="875"/>
      <c r="AB55" s="6">
        <f t="shared" si="15"/>
        <v>888</v>
      </c>
      <c r="AC55" s="6" t="str">
        <f>INDEX('@'!$A:$EB,AB55,'1参加申込書'!$AB$3)</f>
        <v>－</v>
      </c>
      <c r="AD55" s="6">
        <f t="shared" si="9"/>
        <v>0</v>
      </c>
      <c r="AG55" s="6">
        <f t="shared" si="16"/>
        <v>923</v>
      </c>
      <c r="AH55" s="6" t="str">
        <f>INDEX('@'!$A:$EB,AG55,'1参加申込書'!$AB$3)</f>
        <v>－</v>
      </c>
      <c r="AI55" s="6">
        <f t="shared" si="10"/>
        <v>0</v>
      </c>
      <c r="AL55" s="6">
        <f t="shared" si="17"/>
        <v>958</v>
      </c>
      <c r="AM55" s="6" t="str">
        <f>INDEX('@'!$A:$EB,AL55,'1参加申込書'!$AB$3)</f>
        <v>－</v>
      </c>
      <c r="AN55" s="6">
        <f t="shared" si="11"/>
        <v>0</v>
      </c>
    </row>
    <row r="56" spans="1:40" ht="21" customHeight="1" hidden="1">
      <c r="A56" s="282">
        <f t="shared" si="12"/>
        <v>117</v>
      </c>
      <c r="B56" s="1054">
        <f>IF($AG$7+AD56=0,'２構成メンバー登録書'!B54,"掲載しない")</f>
      </c>
      <c r="C56" s="1055"/>
      <c r="D56" s="1055"/>
      <c r="E56" s="1056"/>
      <c r="F56" s="28" t="str">
        <f>IF($AG$7+AD56=0,'２構成メンバー登録書'!F54,"－")</f>
        <v>-</v>
      </c>
      <c r="G56" s="874" t="str">
        <f>IF($AG$7+AD56=0,'２構成メンバー登録書'!G54,"－")</f>
        <v>-</v>
      </c>
      <c r="H56" s="881"/>
      <c r="I56" s="219">
        <f t="shared" si="13"/>
        <v>152</v>
      </c>
      <c r="J56" s="1054">
        <f>IF($AG$7+AI56=0,'２構成メンバー登録書'!J54,"掲載しない")</f>
      </c>
      <c r="K56" s="1055"/>
      <c r="L56" s="1055"/>
      <c r="M56" s="1056"/>
      <c r="N56" s="28" t="str">
        <f>IF($AG$7+AI56=0,'２構成メンバー登録書'!N54,"－")</f>
        <v>-</v>
      </c>
      <c r="O56" s="874" t="str">
        <f>IF($AG$7+AI56=0,'２構成メンバー登録書'!O54,"－")</f>
        <v>-</v>
      </c>
      <c r="P56" s="881"/>
      <c r="Q56" s="219">
        <f t="shared" si="14"/>
        <v>187</v>
      </c>
      <c r="R56" s="1054">
        <f>IF($AG$7+AN56=0,'２構成メンバー登録書'!R54,"掲載しない")</f>
      </c>
      <c r="S56" s="1055"/>
      <c r="T56" s="1055"/>
      <c r="U56" s="1056"/>
      <c r="V56" s="28" t="str">
        <f>IF($AG$7+AN56=0,'２構成メンバー登録書'!V54,"－")</f>
        <v>-</v>
      </c>
      <c r="W56" s="874" t="str">
        <f>IF($AG$7+AN56=0,'２構成メンバー登録書'!W54,"－")</f>
        <v>-</v>
      </c>
      <c r="X56" s="875"/>
      <c r="AB56" s="6">
        <f t="shared" si="15"/>
        <v>889</v>
      </c>
      <c r="AC56" s="6" t="str">
        <f>INDEX('@'!$A:$EB,AB56,'1参加申込書'!$AB$3)</f>
        <v>－</v>
      </c>
      <c r="AD56" s="6">
        <f t="shared" si="9"/>
        <v>0</v>
      </c>
      <c r="AG56" s="6">
        <f t="shared" si="16"/>
        <v>924</v>
      </c>
      <c r="AH56" s="6" t="str">
        <f>INDEX('@'!$A:$EB,AG56,'1参加申込書'!$AB$3)</f>
        <v>－</v>
      </c>
      <c r="AI56" s="6">
        <f t="shared" si="10"/>
        <v>0</v>
      </c>
      <c r="AL56" s="6">
        <f t="shared" si="17"/>
        <v>959</v>
      </c>
      <c r="AM56" s="6" t="str">
        <f>INDEX('@'!$A:$EB,AL56,'1参加申込書'!$AB$3)</f>
        <v>－</v>
      </c>
      <c r="AN56" s="6">
        <f t="shared" si="11"/>
        <v>0</v>
      </c>
    </row>
    <row r="57" spans="1:40" ht="21" customHeight="1" hidden="1">
      <c r="A57" s="282">
        <f t="shared" si="12"/>
        <v>118</v>
      </c>
      <c r="B57" s="1054">
        <f>IF($AG$7+AD57=0,'２構成メンバー登録書'!B55,"掲載しない")</f>
      </c>
      <c r="C57" s="1055"/>
      <c r="D57" s="1055"/>
      <c r="E57" s="1056"/>
      <c r="F57" s="28" t="str">
        <f>IF($AG$7+AD57=0,'２構成メンバー登録書'!F55,"－")</f>
        <v>-</v>
      </c>
      <c r="G57" s="874" t="str">
        <f>IF($AG$7+AD57=0,'２構成メンバー登録書'!G55,"－")</f>
        <v>-</v>
      </c>
      <c r="H57" s="881"/>
      <c r="I57" s="219">
        <f t="shared" si="13"/>
        <v>153</v>
      </c>
      <c r="J57" s="1054">
        <f>IF($AG$7+AI57=0,'２構成メンバー登録書'!J55,"掲載しない")</f>
      </c>
      <c r="K57" s="1055"/>
      <c r="L57" s="1055"/>
      <c r="M57" s="1056"/>
      <c r="N57" s="28" t="str">
        <f>IF($AG$7+AI57=0,'２構成メンバー登録書'!N55,"－")</f>
        <v>-</v>
      </c>
      <c r="O57" s="874" t="str">
        <f>IF($AG$7+AI57=0,'２構成メンバー登録書'!O55,"－")</f>
        <v>-</v>
      </c>
      <c r="P57" s="881"/>
      <c r="Q57" s="219">
        <f t="shared" si="14"/>
        <v>188</v>
      </c>
      <c r="R57" s="1054">
        <f>IF($AG$7+AN57=0,'２構成メンバー登録書'!R55,"掲載しない")</f>
      </c>
      <c r="S57" s="1055"/>
      <c r="T57" s="1055"/>
      <c r="U57" s="1056"/>
      <c r="V57" s="28" t="str">
        <f>IF($AG$7+AN57=0,'２構成メンバー登録書'!V55,"－")</f>
        <v>-</v>
      </c>
      <c r="W57" s="874" t="str">
        <f>IF($AG$7+AN57=0,'２構成メンバー登録書'!W55,"－")</f>
        <v>-</v>
      </c>
      <c r="X57" s="875"/>
      <c r="AB57" s="6">
        <f t="shared" si="15"/>
        <v>890</v>
      </c>
      <c r="AC57" s="6" t="str">
        <f>INDEX('@'!$A:$EB,AB57,'1参加申込書'!$AB$3)</f>
        <v>－</v>
      </c>
      <c r="AD57" s="6">
        <f t="shared" si="9"/>
        <v>0</v>
      </c>
      <c r="AG57" s="6">
        <f t="shared" si="16"/>
        <v>925</v>
      </c>
      <c r="AH57" s="6" t="str">
        <f>INDEX('@'!$A:$EB,AG57,'1参加申込書'!$AB$3)</f>
        <v>－</v>
      </c>
      <c r="AI57" s="6">
        <f t="shared" si="10"/>
        <v>0</v>
      </c>
      <c r="AL57" s="6">
        <f t="shared" si="17"/>
        <v>960</v>
      </c>
      <c r="AM57" s="6" t="str">
        <f>INDEX('@'!$A:$EB,AL57,'1参加申込書'!$AB$3)</f>
        <v>－</v>
      </c>
      <c r="AN57" s="6">
        <f t="shared" si="11"/>
        <v>0</v>
      </c>
    </row>
    <row r="58" spans="1:40" ht="21" customHeight="1" hidden="1">
      <c r="A58" s="282">
        <f t="shared" si="12"/>
        <v>119</v>
      </c>
      <c r="B58" s="1054">
        <f>IF($AG$7+AD58=0,'２構成メンバー登録書'!B56,"掲載しない")</f>
      </c>
      <c r="C58" s="1055"/>
      <c r="D58" s="1055"/>
      <c r="E58" s="1056"/>
      <c r="F58" s="28" t="str">
        <f>IF($AG$7+AD58=0,'２構成メンバー登録書'!F56,"－")</f>
        <v>-</v>
      </c>
      <c r="G58" s="874" t="str">
        <f>IF($AG$7+AD58=0,'２構成メンバー登録書'!G56,"－")</f>
        <v>-</v>
      </c>
      <c r="H58" s="881"/>
      <c r="I58" s="219">
        <f t="shared" si="13"/>
        <v>154</v>
      </c>
      <c r="J58" s="1054">
        <f>IF($AG$7+AI58=0,'２構成メンバー登録書'!J56,"掲載しない")</f>
      </c>
      <c r="K58" s="1055"/>
      <c r="L58" s="1055"/>
      <c r="M58" s="1056"/>
      <c r="N58" s="28" t="str">
        <f>IF($AG$7+AI58=0,'２構成メンバー登録書'!N56,"－")</f>
        <v>-</v>
      </c>
      <c r="O58" s="874" t="str">
        <f>IF($AG$7+AI58=0,'２構成メンバー登録書'!O56,"－")</f>
        <v>-</v>
      </c>
      <c r="P58" s="881"/>
      <c r="Q58" s="219">
        <f t="shared" si="14"/>
        <v>189</v>
      </c>
      <c r="R58" s="1054">
        <f>IF($AG$7+AN58=0,'２構成メンバー登録書'!R56,"掲載しない")</f>
      </c>
      <c r="S58" s="1055"/>
      <c r="T58" s="1055"/>
      <c r="U58" s="1056"/>
      <c r="V58" s="28" t="str">
        <f>IF($AG$7+AN58=0,'２構成メンバー登録書'!V56,"－")</f>
        <v>-</v>
      </c>
      <c r="W58" s="874" t="str">
        <f>IF($AG$7+AN58=0,'２構成メンバー登録書'!W56,"－")</f>
        <v>-</v>
      </c>
      <c r="X58" s="875"/>
      <c r="AB58" s="6">
        <f t="shared" si="15"/>
        <v>891</v>
      </c>
      <c r="AC58" s="6" t="str">
        <f>INDEX('@'!$A:$EB,AB58,'1参加申込書'!$AB$3)</f>
        <v>－</v>
      </c>
      <c r="AD58" s="6">
        <f t="shared" si="9"/>
        <v>0</v>
      </c>
      <c r="AG58" s="6">
        <f t="shared" si="16"/>
        <v>926</v>
      </c>
      <c r="AH58" s="6" t="str">
        <f>INDEX('@'!$A:$EB,AG58,'1参加申込書'!$AB$3)</f>
        <v>－</v>
      </c>
      <c r="AI58" s="6">
        <f t="shared" si="10"/>
        <v>0</v>
      </c>
      <c r="AL58" s="6">
        <f t="shared" si="17"/>
        <v>961</v>
      </c>
      <c r="AM58" s="6" t="str">
        <f>INDEX('@'!$A:$EB,AL58,'1参加申込書'!$AB$3)</f>
        <v>－</v>
      </c>
      <c r="AN58" s="6">
        <f t="shared" si="11"/>
        <v>0</v>
      </c>
    </row>
    <row r="59" spans="1:40" ht="21" customHeight="1" hidden="1">
      <c r="A59" s="282">
        <f t="shared" si="12"/>
        <v>120</v>
      </c>
      <c r="B59" s="1054">
        <f>IF($AG$7+AD59=0,'２構成メンバー登録書'!B57,"掲載しない")</f>
      </c>
      <c r="C59" s="1055"/>
      <c r="D59" s="1055"/>
      <c r="E59" s="1056"/>
      <c r="F59" s="28" t="str">
        <f>IF($AG$7+AD59=0,'２構成メンバー登録書'!F57,"－")</f>
        <v>-</v>
      </c>
      <c r="G59" s="874" t="str">
        <f>IF($AG$7+AD59=0,'２構成メンバー登録書'!G57,"－")</f>
        <v>-</v>
      </c>
      <c r="H59" s="881"/>
      <c r="I59" s="219">
        <f t="shared" si="13"/>
        <v>155</v>
      </c>
      <c r="J59" s="1054">
        <f>IF($AG$7+AI59=0,'２構成メンバー登録書'!J57,"掲載しない")</f>
      </c>
      <c r="K59" s="1055"/>
      <c r="L59" s="1055"/>
      <c r="M59" s="1056"/>
      <c r="N59" s="28" t="str">
        <f>IF($AG$7+AI59=0,'２構成メンバー登録書'!N57,"－")</f>
        <v>-</v>
      </c>
      <c r="O59" s="874" t="str">
        <f>IF($AG$7+AI59=0,'２構成メンバー登録書'!O57,"－")</f>
        <v>-</v>
      </c>
      <c r="P59" s="881"/>
      <c r="Q59" s="219">
        <f t="shared" si="14"/>
        <v>190</v>
      </c>
      <c r="R59" s="1054">
        <f>IF($AG$7+AN59=0,'２構成メンバー登録書'!R57,"掲載しない")</f>
      </c>
      <c r="S59" s="1055"/>
      <c r="T59" s="1055"/>
      <c r="U59" s="1056"/>
      <c r="V59" s="28" t="str">
        <f>IF($AG$7+AN59=0,'２構成メンバー登録書'!V57,"－")</f>
        <v>-</v>
      </c>
      <c r="W59" s="874" t="str">
        <f>IF($AG$7+AN59=0,'２構成メンバー登録書'!W57,"－")</f>
        <v>-</v>
      </c>
      <c r="X59" s="875"/>
      <c r="AB59" s="6">
        <f t="shared" si="15"/>
        <v>892</v>
      </c>
      <c r="AC59" s="6" t="str">
        <f>INDEX('@'!$A:$EB,AB59,'1参加申込書'!$AB$3)</f>
        <v>－</v>
      </c>
      <c r="AD59" s="6">
        <f t="shared" si="9"/>
        <v>0</v>
      </c>
      <c r="AG59" s="6">
        <f t="shared" si="16"/>
        <v>927</v>
      </c>
      <c r="AH59" s="6" t="str">
        <f>INDEX('@'!$A:$EB,AG59,'1参加申込書'!$AB$3)</f>
        <v>－</v>
      </c>
      <c r="AI59" s="6">
        <f t="shared" si="10"/>
        <v>0</v>
      </c>
      <c r="AL59" s="6">
        <f t="shared" si="17"/>
        <v>962</v>
      </c>
      <c r="AM59" s="6" t="str">
        <f>INDEX('@'!$A:$EB,AL59,'1参加申込書'!$AB$3)</f>
        <v>－</v>
      </c>
      <c r="AN59" s="6">
        <f t="shared" si="11"/>
        <v>0</v>
      </c>
    </row>
    <row r="60" spans="1:40" ht="21" customHeight="1" hidden="1">
      <c r="A60" s="282">
        <f t="shared" si="12"/>
        <v>121</v>
      </c>
      <c r="B60" s="1054">
        <f>IF($AG$7+AD60=0,'２構成メンバー登録書'!B58,"掲載しない")</f>
      </c>
      <c r="C60" s="1055"/>
      <c r="D60" s="1055"/>
      <c r="E60" s="1056"/>
      <c r="F60" s="28" t="str">
        <f>IF($AG$7+AD60=0,'２構成メンバー登録書'!F58,"－")</f>
        <v>-</v>
      </c>
      <c r="G60" s="874" t="str">
        <f>IF($AG$7+AD60=0,'２構成メンバー登録書'!G58,"－")</f>
        <v>-</v>
      </c>
      <c r="H60" s="881"/>
      <c r="I60" s="219">
        <f t="shared" si="13"/>
        <v>156</v>
      </c>
      <c r="J60" s="1054">
        <f>IF($AG$7+AI60=0,'２構成メンバー登録書'!J58,"掲載しない")</f>
      </c>
      <c r="K60" s="1055"/>
      <c r="L60" s="1055"/>
      <c r="M60" s="1056"/>
      <c r="N60" s="28" t="str">
        <f>IF($AG$7+AI60=0,'２構成メンバー登録書'!N58,"－")</f>
        <v>-</v>
      </c>
      <c r="O60" s="874" t="str">
        <f>IF($AG$7+AI60=0,'２構成メンバー登録書'!O58,"－")</f>
        <v>-</v>
      </c>
      <c r="P60" s="881"/>
      <c r="Q60" s="219">
        <f t="shared" si="14"/>
        <v>191</v>
      </c>
      <c r="R60" s="1054">
        <f>IF($AG$7+AN60=0,'２構成メンバー登録書'!R58,"掲載しない")</f>
      </c>
      <c r="S60" s="1055"/>
      <c r="T60" s="1055"/>
      <c r="U60" s="1056"/>
      <c r="V60" s="28" t="str">
        <f>IF($AG$7+AN60=0,'２構成メンバー登録書'!V58,"－")</f>
        <v>-</v>
      </c>
      <c r="W60" s="874" t="str">
        <f>IF($AG$7+AN60=0,'２構成メンバー登録書'!W58,"－")</f>
        <v>-</v>
      </c>
      <c r="X60" s="875"/>
      <c r="AB60" s="6">
        <f t="shared" si="15"/>
        <v>893</v>
      </c>
      <c r="AC60" s="6" t="str">
        <f>INDEX('@'!$A:$EB,AB60,'1参加申込書'!$AB$3)</f>
        <v>－</v>
      </c>
      <c r="AD60" s="6">
        <f t="shared" si="9"/>
        <v>0</v>
      </c>
      <c r="AG60" s="6">
        <f t="shared" si="16"/>
        <v>928</v>
      </c>
      <c r="AH60" s="6" t="str">
        <f>INDEX('@'!$A:$EB,AG60,'1参加申込書'!$AB$3)</f>
        <v>－</v>
      </c>
      <c r="AI60" s="6">
        <f t="shared" si="10"/>
        <v>0</v>
      </c>
      <c r="AL60" s="6">
        <f t="shared" si="17"/>
        <v>963</v>
      </c>
      <c r="AM60" s="6" t="str">
        <f>INDEX('@'!$A:$EB,AL60,'1参加申込書'!$AB$3)</f>
        <v>－</v>
      </c>
      <c r="AN60" s="6">
        <f t="shared" si="11"/>
        <v>0</v>
      </c>
    </row>
    <row r="61" spans="1:40" ht="21" customHeight="1" hidden="1">
      <c r="A61" s="282">
        <f t="shared" si="12"/>
        <v>122</v>
      </c>
      <c r="B61" s="1054">
        <f>IF($AG$7+AD61=0,'２構成メンバー登録書'!B59,"掲載しない")</f>
      </c>
      <c r="C61" s="1055"/>
      <c r="D61" s="1055"/>
      <c r="E61" s="1056"/>
      <c r="F61" s="28" t="str">
        <f>IF($AG$7+AD61=0,'２構成メンバー登録書'!F59,"－")</f>
        <v>-</v>
      </c>
      <c r="G61" s="874" t="str">
        <f>IF($AG$7+AD61=0,'２構成メンバー登録書'!G59,"－")</f>
        <v>-</v>
      </c>
      <c r="H61" s="881"/>
      <c r="I61" s="219">
        <f t="shared" si="13"/>
        <v>157</v>
      </c>
      <c r="J61" s="1054">
        <f>IF($AG$7+AI61=0,'２構成メンバー登録書'!J59,"掲載しない")</f>
      </c>
      <c r="K61" s="1055"/>
      <c r="L61" s="1055"/>
      <c r="M61" s="1056"/>
      <c r="N61" s="28" t="str">
        <f>IF($AG$7+AI61=0,'２構成メンバー登録書'!N59,"－")</f>
        <v>-</v>
      </c>
      <c r="O61" s="874" t="str">
        <f>IF($AG$7+AI61=0,'２構成メンバー登録書'!O59,"－")</f>
        <v>-</v>
      </c>
      <c r="P61" s="881"/>
      <c r="Q61" s="219">
        <f t="shared" si="14"/>
        <v>192</v>
      </c>
      <c r="R61" s="1054">
        <f>IF($AG$7+AN61=0,'２構成メンバー登録書'!R59,"掲載しない")</f>
      </c>
      <c r="S61" s="1055"/>
      <c r="T61" s="1055"/>
      <c r="U61" s="1056"/>
      <c r="V61" s="28" t="str">
        <f>IF($AG$7+AN61=0,'２構成メンバー登録書'!V59,"－")</f>
        <v>-</v>
      </c>
      <c r="W61" s="874" t="str">
        <f>IF($AG$7+AN61=0,'２構成メンバー登録書'!W59,"－")</f>
        <v>-</v>
      </c>
      <c r="X61" s="875"/>
      <c r="AB61" s="6">
        <f t="shared" si="15"/>
        <v>894</v>
      </c>
      <c r="AC61" s="6" t="str">
        <f>INDEX('@'!$A:$EB,AB61,'1参加申込書'!$AB$3)</f>
        <v>－</v>
      </c>
      <c r="AD61" s="6">
        <f t="shared" si="9"/>
        <v>0</v>
      </c>
      <c r="AG61" s="6">
        <f t="shared" si="16"/>
        <v>929</v>
      </c>
      <c r="AH61" s="6" t="str">
        <f>INDEX('@'!$A:$EB,AG61,'1参加申込書'!$AB$3)</f>
        <v>－</v>
      </c>
      <c r="AI61" s="6">
        <f t="shared" si="10"/>
        <v>0</v>
      </c>
      <c r="AL61" s="6">
        <f t="shared" si="17"/>
        <v>964</v>
      </c>
      <c r="AM61" s="6" t="str">
        <f>INDEX('@'!$A:$EB,AL61,'1参加申込書'!$AB$3)</f>
        <v>－</v>
      </c>
      <c r="AN61" s="6">
        <f t="shared" si="11"/>
        <v>0</v>
      </c>
    </row>
    <row r="62" spans="1:40" ht="21" customHeight="1" hidden="1">
      <c r="A62" s="282">
        <f t="shared" si="12"/>
        <v>123</v>
      </c>
      <c r="B62" s="1054">
        <f>IF($AG$7+AD62=0,'２構成メンバー登録書'!B60,"掲載しない")</f>
      </c>
      <c r="C62" s="1055"/>
      <c r="D62" s="1055"/>
      <c r="E62" s="1056"/>
      <c r="F62" s="28" t="str">
        <f>IF($AG$7+AD62=0,'２構成メンバー登録書'!F60,"－")</f>
        <v>-</v>
      </c>
      <c r="G62" s="874" t="str">
        <f>IF($AG$7+AD62=0,'２構成メンバー登録書'!G60,"－")</f>
        <v>-</v>
      </c>
      <c r="H62" s="881"/>
      <c r="I62" s="219">
        <f t="shared" si="13"/>
        <v>158</v>
      </c>
      <c r="J62" s="1054">
        <f>IF($AG$7+AI62=0,'２構成メンバー登録書'!J60,"掲載しない")</f>
      </c>
      <c r="K62" s="1055"/>
      <c r="L62" s="1055"/>
      <c r="M62" s="1056"/>
      <c r="N62" s="28" t="str">
        <f>IF($AG$7+AI62=0,'２構成メンバー登録書'!N60,"－")</f>
        <v>-</v>
      </c>
      <c r="O62" s="874" t="str">
        <f>IF($AG$7+AI62=0,'２構成メンバー登録書'!O60,"－")</f>
        <v>-</v>
      </c>
      <c r="P62" s="881"/>
      <c r="Q62" s="219">
        <f t="shared" si="14"/>
        <v>193</v>
      </c>
      <c r="R62" s="1054">
        <f>IF($AG$7+AN62=0,'２構成メンバー登録書'!R60,"掲載しない")</f>
      </c>
      <c r="S62" s="1055"/>
      <c r="T62" s="1055"/>
      <c r="U62" s="1056"/>
      <c r="V62" s="28" t="str">
        <f>IF($AG$7+AN62=0,'２構成メンバー登録書'!V60,"－")</f>
        <v>-</v>
      </c>
      <c r="W62" s="874" t="str">
        <f>IF($AG$7+AN62=0,'２構成メンバー登録書'!W60,"－")</f>
        <v>-</v>
      </c>
      <c r="X62" s="875"/>
      <c r="AB62" s="6">
        <f t="shared" si="15"/>
        <v>895</v>
      </c>
      <c r="AC62" s="6" t="str">
        <f>INDEX('@'!$A:$EB,AB62,'1参加申込書'!$AB$3)</f>
        <v>－</v>
      </c>
      <c r="AD62" s="6">
        <f t="shared" si="9"/>
        <v>0</v>
      </c>
      <c r="AG62" s="6">
        <f t="shared" si="16"/>
        <v>930</v>
      </c>
      <c r="AH62" s="6" t="str">
        <f>INDEX('@'!$A:$EB,AG62,'1参加申込書'!$AB$3)</f>
        <v>－</v>
      </c>
      <c r="AI62" s="6">
        <f t="shared" si="10"/>
        <v>0</v>
      </c>
      <c r="AL62" s="6">
        <f t="shared" si="17"/>
        <v>965</v>
      </c>
      <c r="AM62" s="6" t="str">
        <f>INDEX('@'!$A:$EB,AL62,'1参加申込書'!$AB$3)</f>
        <v>－</v>
      </c>
      <c r="AN62" s="6">
        <f t="shared" si="11"/>
        <v>0</v>
      </c>
    </row>
    <row r="63" spans="1:40" ht="21" customHeight="1" hidden="1">
      <c r="A63" s="282">
        <f t="shared" si="12"/>
        <v>124</v>
      </c>
      <c r="B63" s="1054">
        <f>IF($AG$7+AD63=0,'２構成メンバー登録書'!B61,"掲載しない")</f>
      </c>
      <c r="C63" s="1055"/>
      <c r="D63" s="1055"/>
      <c r="E63" s="1056"/>
      <c r="F63" s="28" t="str">
        <f>IF($AG$7+AD63=0,'２構成メンバー登録書'!F61,"－")</f>
        <v>-</v>
      </c>
      <c r="G63" s="874" t="str">
        <f>IF($AG$7+AD63=0,'２構成メンバー登録書'!G61,"－")</f>
        <v>-</v>
      </c>
      <c r="H63" s="881"/>
      <c r="I63" s="219">
        <f t="shared" si="13"/>
        <v>159</v>
      </c>
      <c r="J63" s="1054">
        <f>IF($AG$7+AI63=0,'２構成メンバー登録書'!J61,"掲載しない")</f>
      </c>
      <c r="K63" s="1055"/>
      <c r="L63" s="1055"/>
      <c r="M63" s="1056"/>
      <c r="N63" s="28" t="str">
        <f>IF($AG$7+AI63=0,'２構成メンバー登録書'!N61,"－")</f>
        <v>-</v>
      </c>
      <c r="O63" s="874" t="str">
        <f>IF($AG$7+AI63=0,'２構成メンバー登録書'!O61,"－")</f>
        <v>-</v>
      </c>
      <c r="P63" s="881"/>
      <c r="Q63" s="219">
        <f t="shared" si="14"/>
        <v>194</v>
      </c>
      <c r="R63" s="1054">
        <f>IF($AG$7+AN63=0,'２構成メンバー登録書'!R61,"掲載しない")</f>
      </c>
      <c r="S63" s="1055"/>
      <c r="T63" s="1055"/>
      <c r="U63" s="1056"/>
      <c r="V63" s="28" t="str">
        <f>IF($AG$7+AN63=0,'２構成メンバー登録書'!V61,"－")</f>
        <v>-</v>
      </c>
      <c r="W63" s="874" t="str">
        <f>IF($AG$7+AN63=0,'２構成メンバー登録書'!W61,"－")</f>
        <v>-</v>
      </c>
      <c r="X63" s="875"/>
      <c r="AB63" s="6">
        <f t="shared" si="15"/>
        <v>896</v>
      </c>
      <c r="AC63" s="6" t="str">
        <f>INDEX('@'!$A:$EB,AB63,'1参加申込書'!$AB$3)</f>
        <v>－</v>
      </c>
      <c r="AD63" s="6">
        <f t="shared" si="9"/>
        <v>0</v>
      </c>
      <c r="AG63" s="6">
        <f t="shared" si="16"/>
        <v>931</v>
      </c>
      <c r="AH63" s="6" t="str">
        <f>INDEX('@'!$A:$EB,AG63,'1参加申込書'!$AB$3)</f>
        <v>－</v>
      </c>
      <c r="AI63" s="6">
        <f t="shared" si="10"/>
        <v>0</v>
      </c>
      <c r="AL63" s="6">
        <f t="shared" si="17"/>
        <v>966</v>
      </c>
      <c r="AM63" s="6" t="str">
        <f>INDEX('@'!$A:$EB,AL63,'1参加申込書'!$AB$3)</f>
        <v>－</v>
      </c>
      <c r="AN63" s="6">
        <f t="shared" si="11"/>
        <v>0</v>
      </c>
    </row>
    <row r="64" spans="1:40" ht="21" customHeight="1" hidden="1">
      <c r="A64" s="282">
        <f t="shared" si="12"/>
        <v>125</v>
      </c>
      <c r="B64" s="1054">
        <f>IF($AG$7+AD64=0,'２構成メンバー登録書'!B62,"掲載しない")</f>
      </c>
      <c r="C64" s="1055"/>
      <c r="D64" s="1055"/>
      <c r="E64" s="1056"/>
      <c r="F64" s="28" t="str">
        <f>IF($AG$7+AD64=0,'２構成メンバー登録書'!F62,"－")</f>
        <v>-</v>
      </c>
      <c r="G64" s="874" t="str">
        <f>IF($AG$7+AD64=0,'２構成メンバー登録書'!G62,"－")</f>
        <v>-</v>
      </c>
      <c r="H64" s="881"/>
      <c r="I64" s="219">
        <f t="shared" si="13"/>
        <v>160</v>
      </c>
      <c r="J64" s="1054">
        <f>IF($AG$7+AI64=0,'２構成メンバー登録書'!J62,"掲載しない")</f>
      </c>
      <c r="K64" s="1055"/>
      <c r="L64" s="1055"/>
      <c r="M64" s="1056"/>
      <c r="N64" s="28" t="str">
        <f>IF($AG$7+AI64=0,'２構成メンバー登録書'!N62,"－")</f>
        <v>-</v>
      </c>
      <c r="O64" s="874" t="str">
        <f>IF($AG$7+AI64=0,'２構成メンバー登録書'!O62,"－")</f>
        <v>-</v>
      </c>
      <c r="P64" s="881"/>
      <c r="Q64" s="219">
        <f t="shared" si="14"/>
        <v>195</v>
      </c>
      <c r="R64" s="1054">
        <f>IF($AG$7+AN64=0,'２構成メンバー登録書'!R62,"掲載しない")</f>
      </c>
      <c r="S64" s="1055"/>
      <c r="T64" s="1055"/>
      <c r="U64" s="1056"/>
      <c r="V64" s="28" t="str">
        <f>IF($AG$7+AN64=0,'２構成メンバー登録書'!V62,"－")</f>
        <v>-</v>
      </c>
      <c r="W64" s="874" t="str">
        <f>IF($AG$7+AN64=0,'２構成メンバー登録書'!W62,"－")</f>
        <v>-</v>
      </c>
      <c r="X64" s="875"/>
      <c r="AB64" s="6">
        <f t="shared" si="15"/>
        <v>897</v>
      </c>
      <c r="AC64" s="6" t="str">
        <f>INDEX('@'!$A:$EB,AB64,'1参加申込書'!$AB$3)</f>
        <v>－</v>
      </c>
      <c r="AD64" s="6">
        <f t="shared" si="9"/>
        <v>0</v>
      </c>
      <c r="AG64" s="6">
        <f t="shared" si="16"/>
        <v>932</v>
      </c>
      <c r="AH64" s="6" t="str">
        <f>INDEX('@'!$A:$EB,AG64,'1参加申込書'!$AB$3)</f>
        <v>－</v>
      </c>
      <c r="AI64" s="6">
        <f t="shared" si="10"/>
        <v>0</v>
      </c>
      <c r="AL64" s="6">
        <f t="shared" si="17"/>
        <v>967</v>
      </c>
      <c r="AM64" s="6" t="str">
        <f>INDEX('@'!$A:$EB,AL64,'1参加申込書'!$AB$3)</f>
        <v>－</v>
      </c>
      <c r="AN64" s="6">
        <f t="shared" si="11"/>
        <v>0</v>
      </c>
    </row>
    <row r="65" spans="1:40" ht="21" customHeight="1" hidden="1">
      <c r="A65" s="282">
        <f t="shared" si="12"/>
        <v>126</v>
      </c>
      <c r="B65" s="1054">
        <f>IF($AG$7+AD65=0,'２構成メンバー登録書'!B63,"掲載しない")</f>
      </c>
      <c r="C65" s="1055"/>
      <c r="D65" s="1055"/>
      <c r="E65" s="1056"/>
      <c r="F65" s="28" t="str">
        <f>IF($AG$7+AD65=0,'２構成メンバー登録書'!F63,"－")</f>
        <v>-</v>
      </c>
      <c r="G65" s="874" t="str">
        <f>IF($AG$7+AD65=0,'２構成メンバー登録書'!G63,"－")</f>
        <v>-</v>
      </c>
      <c r="H65" s="881"/>
      <c r="I65" s="219">
        <f t="shared" si="13"/>
        <v>161</v>
      </c>
      <c r="J65" s="1054">
        <f>IF($AG$7+AI65=0,'２構成メンバー登録書'!J63,"掲載しない")</f>
      </c>
      <c r="K65" s="1055"/>
      <c r="L65" s="1055"/>
      <c r="M65" s="1056"/>
      <c r="N65" s="28" t="str">
        <f>IF($AG$7+AI65=0,'２構成メンバー登録書'!N63,"－")</f>
        <v>-</v>
      </c>
      <c r="O65" s="874" t="str">
        <f>IF($AG$7+AI65=0,'２構成メンバー登録書'!O63,"－")</f>
        <v>-</v>
      </c>
      <c r="P65" s="881"/>
      <c r="Q65" s="219">
        <f t="shared" si="14"/>
        <v>196</v>
      </c>
      <c r="R65" s="1054">
        <f>IF($AG$7+AN65=0,'２構成メンバー登録書'!R63,"掲載しない")</f>
      </c>
      <c r="S65" s="1055"/>
      <c r="T65" s="1055"/>
      <c r="U65" s="1056"/>
      <c r="V65" s="28" t="str">
        <f>IF($AG$7+AN65=0,'２構成メンバー登録書'!V63,"－")</f>
        <v>-</v>
      </c>
      <c r="W65" s="874" t="str">
        <f>IF($AG$7+AN65=0,'２構成メンバー登録書'!W63,"－")</f>
        <v>-</v>
      </c>
      <c r="X65" s="875"/>
      <c r="AB65" s="6">
        <f t="shared" si="15"/>
        <v>898</v>
      </c>
      <c r="AC65" s="6" t="str">
        <f>INDEX('@'!$A:$EB,AB65,'1参加申込書'!$AB$3)</f>
        <v>－</v>
      </c>
      <c r="AD65" s="6">
        <f t="shared" si="9"/>
        <v>0</v>
      </c>
      <c r="AG65" s="6">
        <f t="shared" si="16"/>
        <v>933</v>
      </c>
      <c r="AH65" s="6" t="str">
        <f>INDEX('@'!$A:$EB,AG65,'1参加申込書'!$AB$3)</f>
        <v>－</v>
      </c>
      <c r="AI65" s="6">
        <f t="shared" si="10"/>
        <v>0</v>
      </c>
      <c r="AL65" s="6">
        <f t="shared" si="17"/>
        <v>968</v>
      </c>
      <c r="AM65" s="6" t="str">
        <f>INDEX('@'!$A:$EB,AL65,'1参加申込書'!$AB$3)</f>
        <v>－</v>
      </c>
      <c r="AN65" s="6">
        <f t="shared" si="11"/>
        <v>0</v>
      </c>
    </row>
    <row r="66" spans="1:40" ht="21" customHeight="1" hidden="1">
      <c r="A66" s="282">
        <f t="shared" si="12"/>
        <v>127</v>
      </c>
      <c r="B66" s="1054">
        <f>IF($AG$7+AD66=0,'２構成メンバー登録書'!B64,"掲載しない")</f>
      </c>
      <c r="C66" s="1055"/>
      <c r="D66" s="1055"/>
      <c r="E66" s="1056"/>
      <c r="F66" s="28" t="str">
        <f>IF($AG$7+AD66=0,'２構成メンバー登録書'!F64,"－")</f>
        <v>-</v>
      </c>
      <c r="G66" s="874" t="str">
        <f>IF($AG$7+AD66=0,'２構成メンバー登録書'!G64,"－")</f>
        <v>-</v>
      </c>
      <c r="H66" s="881"/>
      <c r="I66" s="219">
        <f t="shared" si="13"/>
        <v>162</v>
      </c>
      <c r="J66" s="1054">
        <f>IF($AG$7+AI66=0,'２構成メンバー登録書'!J64,"掲載しない")</f>
      </c>
      <c r="K66" s="1055"/>
      <c r="L66" s="1055"/>
      <c r="M66" s="1056"/>
      <c r="N66" s="28" t="str">
        <f>IF($AG$7+AI66=0,'２構成メンバー登録書'!N64,"－")</f>
        <v>-</v>
      </c>
      <c r="O66" s="874" t="str">
        <f>IF($AG$7+AI66=0,'２構成メンバー登録書'!O64,"－")</f>
        <v>-</v>
      </c>
      <c r="P66" s="881"/>
      <c r="Q66" s="219">
        <f t="shared" si="14"/>
        <v>197</v>
      </c>
      <c r="R66" s="1054">
        <f>IF($AG$7+AN66=0,'２構成メンバー登録書'!R64,"掲載しない")</f>
      </c>
      <c r="S66" s="1055"/>
      <c r="T66" s="1055"/>
      <c r="U66" s="1056"/>
      <c r="V66" s="28" t="str">
        <f>IF($AG$7+AN66=0,'２構成メンバー登録書'!V64,"－")</f>
        <v>-</v>
      </c>
      <c r="W66" s="874" t="str">
        <f>IF($AG$7+AN66=0,'２構成メンバー登録書'!W64,"－")</f>
        <v>-</v>
      </c>
      <c r="X66" s="875"/>
      <c r="AB66" s="6">
        <f t="shared" si="15"/>
        <v>899</v>
      </c>
      <c r="AC66" s="6" t="str">
        <f>INDEX('@'!$A:$EB,AB66,'1参加申込書'!$AB$3)</f>
        <v>－</v>
      </c>
      <c r="AD66" s="6">
        <f t="shared" si="9"/>
        <v>0</v>
      </c>
      <c r="AG66" s="6">
        <f t="shared" si="16"/>
        <v>934</v>
      </c>
      <c r="AH66" s="6" t="str">
        <f>INDEX('@'!$A:$EB,AG66,'1参加申込書'!$AB$3)</f>
        <v>－</v>
      </c>
      <c r="AI66" s="6">
        <f t="shared" si="10"/>
        <v>0</v>
      </c>
      <c r="AL66" s="6">
        <f t="shared" si="17"/>
        <v>969</v>
      </c>
      <c r="AM66" s="6" t="str">
        <f>INDEX('@'!$A:$EB,AL66,'1参加申込書'!$AB$3)</f>
        <v>－</v>
      </c>
      <c r="AN66" s="6">
        <f t="shared" si="11"/>
        <v>0</v>
      </c>
    </row>
    <row r="67" spans="1:40" ht="21" customHeight="1" hidden="1">
      <c r="A67" s="282">
        <f t="shared" si="12"/>
        <v>128</v>
      </c>
      <c r="B67" s="1054">
        <f>IF($AG$7+AD67=0,'２構成メンバー登録書'!B65,"掲載しない")</f>
      </c>
      <c r="C67" s="1055"/>
      <c r="D67" s="1055"/>
      <c r="E67" s="1056"/>
      <c r="F67" s="28" t="str">
        <f>IF($AG$7+AD67=0,'２構成メンバー登録書'!F65,"－")</f>
        <v>-</v>
      </c>
      <c r="G67" s="874" t="str">
        <f>IF($AG$7+AD67=0,'２構成メンバー登録書'!G65,"－")</f>
        <v>-</v>
      </c>
      <c r="H67" s="881"/>
      <c r="I67" s="219">
        <f t="shared" si="13"/>
        <v>163</v>
      </c>
      <c r="J67" s="1054">
        <f>IF($AG$7+AI67=0,'２構成メンバー登録書'!J65,"掲載しない")</f>
      </c>
      <c r="K67" s="1055"/>
      <c r="L67" s="1055"/>
      <c r="M67" s="1056"/>
      <c r="N67" s="28" t="str">
        <f>IF($AG$7+AI67=0,'２構成メンバー登録書'!N65,"－")</f>
        <v>-</v>
      </c>
      <c r="O67" s="874" t="str">
        <f>IF($AG$7+AI67=0,'２構成メンバー登録書'!O65,"－")</f>
        <v>-</v>
      </c>
      <c r="P67" s="881"/>
      <c r="Q67" s="219">
        <f t="shared" si="14"/>
        <v>198</v>
      </c>
      <c r="R67" s="1054">
        <f>IF($AG$7+AN67=0,'２構成メンバー登録書'!R65,"掲載しない")</f>
      </c>
      <c r="S67" s="1055"/>
      <c r="T67" s="1055"/>
      <c r="U67" s="1056"/>
      <c r="V67" s="28" t="str">
        <f>IF($AG$7+AN67=0,'２構成メンバー登録書'!V65,"－")</f>
        <v>-</v>
      </c>
      <c r="W67" s="874" t="str">
        <f>IF($AG$7+AN67=0,'２構成メンバー登録書'!W65,"－")</f>
        <v>-</v>
      </c>
      <c r="X67" s="875"/>
      <c r="AB67" s="6">
        <f t="shared" si="15"/>
        <v>900</v>
      </c>
      <c r="AC67" s="6" t="str">
        <f>INDEX('@'!$A:$EB,AB67,'1参加申込書'!$AB$3)</f>
        <v>－</v>
      </c>
      <c r="AD67" s="6">
        <f t="shared" si="9"/>
        <v>0</v>
      </c>
      <c r="AG67" s="6">
        <f t="shared" si="16"/>
        <v>935</v>
      </c>
      <c r="AH67" s="6" t="str">
        <f>INDEX('@'!$A:$EB,AG67,'1参加申込書'!$AB$3)</f>
        <v>－</v>
      </c>
      <c r="AI67" s="6">
        <f t="shared" si="10"/>
        <v>0</v>
      </c>
      <c r="AL67" s="6">
        <f t="shared" si="17"/>
        <v>970</v>
      </c>
      <c r="AM67" s="6" t="str">
        <f>INDEX('@'!$A:$EB,AL67,'1参加申込書'!$AB$3)</f>
        <v>－</v>
      </c>
      <c r="AN67" s="6">
        <f t="shared" si="11"/>
        <v>0</v>
      </c>
    </row>
    <row r="68" spans="1:40" ht="21" customHeight="1" hidden="1">
      <c r="A68" s="282">
        <f t="shared" si="12"/>
        <v>129</v>
      </c>
      <c r="B68" s="1054">
        <f>IF($AG$7+AD68=0,'２構成メンバー登録書'!B66,"掲載しない")</f>
      </c>
      <c r="C68" s="1055"/>
      <c r="D68" s="1055"/>
      <c r="E68" s="1056"/>
      <c r="F68" s="28" t="str">
        <f>IF($AG$7+AD68=0,'２構成メンバー登録書'!F66,"－")</f>
        <v>-</v>
      </c>
      <c r="G68" s="874" t="str">
        <f>IF($AG$7+AD68=0,'２構成メンバー登録書'!G66,"－")</f>
        <v>-</v>
      </c>
      <c r="H68" s="881"/>
      <c r="I68" s="219">
        <f t="shared" si="13"/>
        <v>164</v>
      </c>
      <c r="J68" s="1054">
        <f>IF($AG$7+AI68=0,'２構成メンバー登録書'!J66,"掲載しない")</f>
      </c>
      <c r="K68" s="1055"/>
      <c r="L68" s="1055"/>
      <c r="M68" s="1056"/>
      <c r="N68" s="28" t="str">
        <f>IF($AG$7+AI68=0,'２構成メンバー登録書'!N66,"－")</f>
        <v>-</v>
      </c>
      <c r="O68" s="874" t="str">
        <f>IF($AG$7+AI68=0,'２構成メンバー登録書'!O66,"－")</f>
        <v>-</v>
      </c>
      <c r="P68" s="881"/>
      <c r="Q68" s="219">
        <f t="shared" si="14"/>
        <v>199</v>
      </c>
      <c r="R68" s="1054">
        <f>IF($AG$7+AN68=0,'２構成メンバー登録書'!R66,"掲載しない")</f>
      </c>
      <c r="S68" s="1055"/>
      <c r="T68" s="1055"/>
      <c r="U68" s="1056"/>
      <c r="V68" s="28" t="str">
        <f>IF($AG$7+AN68=0,'２構成メンバー登録書'!V66,"－")</f>
        <v>-</v>
      </c>
      <c r="W68" s="874" t="str">
        <f>IF($AG$7+AN68=0,'２構成メンバー登録書'!W66,"－")</f>
        <v>-</v>
      </c>
      <c r="X68" s="875"/>
      <c r="AB68" s="6">
        <f t="shared" si="15"/>
        <v>901</v>
      </c>
      <c r="AC68" s="6" t="str">
        <f>INDEX('@'!$A:$EB,AB68,'1参加申込書'!$AB$3)</f>
        <v>－</v>
      </c>
      <c r="AD68" s="6">
        <f t="shared" si="9"/>
        <v>0</v>
      </c>
      <c r="AG68" s="6">
        <f t="shared" si="16"/>
        <v>936</v>
      </c>
      <c r="AH68" s="6" t="str">
        <f>INDEX('@'!$A:$EB,AG68,'1参加申込書'!$AB$3)</f>
        <v>－</v>
      </c>
      <c r="AI68" s="6">
        <f t="shared" si="10"/>
        <v>0</v>
      </c>
      <c r="AL68" s="6">
        <f t="shared" si="17"/>
        <v>971</v>
      </c>
      <c r="AM68" s="6" t="str">
        <f>INDEX('@'!$A:$EB,AL68,'1参加申込書'!$AB$3)</f>
        <v>－</v>
      </c>
      <c r="AN68" s="6">
        <f t="shared" si="11"/>
        <v>0</v>
      </c>
    </row>
    <row r="69" spans="1:40" ht="21" customHeight="1" hidden="1">
      <c r="A69" s="282">
        <f t="shared" si="12"/>
        <v>130</v>
      </c>
      <c r="B69" s="1054">
        <f>IF($AG$7+AD69=0,'２構成メンバー登録書'!B67,"掲載しない")</f>
      </c>
      <c r="C69" s="1055"/>
      <c r="D69" s="1055"/>
      <c r="E69" s="1056"/>
      <c r="F69" s="28" t="str">
        <f>IF($AG$7+AD69=0,'２構成メンバー登録書'!F67,"－")</f>
        <v>-</v>
      </c>
      <c r="G69" s="874" t="str">
        <f>IF($AG$7+AD69=0,'２構成メンバー登録書'!G67,"－")</f>
        <v>-</v>
      </c>
      <c r="H69" s="881"/>
      <c r="I69" s="219">
        <f t="shared" si="13"/>
        <v>165</v>
      </c>
      <c r="J69" s="1054">
        <f>IF($AG$7+AI69=0,'２構成メンバー登録書'!J67,"掲載しない")</f>
      </c>
      <c r="K69" s="1055"/>
      <c r="L69" s="1055"/>
      <c r="M69" s="1056"/>
      <c r="N69" s="28" t="str">
        <f>IF($AG$7+AI69=0,'２構成メンバー登録書'!N67,"－")</f>
        <v>-</v>
      </c>
      <c r="O69" s="874" t="str">
        <f>IF($AG$7+AI69=0,'２構成メンバー登録書'!O67,"－")</f>
        <v>-</v>
      </c>
      <c r="P69" s="881"/>
      <c r="Q69" s="219">
        <f t="shared" si="14"/>
        <v>200</v>
      </c>
      <c r="R69" s="1054">
        <f>IF($AG$7+AN69=0,'２構成メンバー登録書'!R67,"掲載しない")</f>
      </c>
      <c r="S69" s="1055"/>
      <c r="T69" s="1055"/>
      <c r="U69" s="1056"/>
      <c r="V69" s="28" t="str">
        <f>IF($AG$7+AN69=0,'２構成メンバー登録書'!V67,"－")</f>
        <v>-</v>
      </c>
      <c r="W69" s="874" t="str">
        <f>IF($AG$7+AN69=0,'２構成メンバー登録書'!W67,"－")</f>
        <v>-</v>
      </c>
      <c r="X69" s="875"/>
      <c r="AB69" s="6">
        <f t="shared" si="15"/>
        <v>902</v>
      </c>
      <c r="AC69" s="6" t="str">
        <f>INDEX('@'!$A:$EB,AB69,'1参加申込書'!$AB$3)</f>
        <v>－</v>
      </c>
      <c r="AD69" s="6">
        <f t="shared" si="9"/>
        <v>0</v>
      </c>
      <c r="AG69" s="6">
        <f t="shared" si="16"/>
        <v>937</v>
      </c>
      <c r="AH69" s="6" t="str">
        <f>INDEX('@'!$A:$EB,AG69,'1参加申込書'!$AB$3)</f>
        <v>－</v>
      </c>
      <c r="AI69" s="6">
        <f t="shared" si="10"/>
        <v>0</v>
      </c>
      <c r="AL69" s="6">
        <f t="shared" si="17"/>
        <v>972</v>
      </c>
      <c r="AM69" s="6" t="str">
        <f>INDEX('@'!$A:$EB,AL69,'1参加申込書'!$AB$3)</f>
        <v>－</v>
      </c>
      <c r="AN69" s="6">
        <f t="shared" si="11"/>
        <v>0</v>
      </c>
    </row>
    <row r="70" spans="1:40" ht="21" customHeight="1" hidden="1">
      <c r="A70" s="282">
        <f t="shared" si="12"/>
        <v>131</v>
      </c>
      <c r="B70" s="1054">
        <f>IF($AG$7+AD70=0,'２構成メンバー登録書'!B68,"掲載しない")</f>
      </c>
      <c r="C70" s="1055"/>
      <c r="D70" s="1055"/>
      <c r="E70" s="1056"/>
      <c r="F70" s="28" t="str">
        <f>IF($AG$7+AD70=0,'２構成メンバー登録書'!F68,"－")</f>
        <v>-</v>
      </c>
      <c r="G70" s="874" t="str">
        <f>IF($AG$7+AD70=0,'２構成メンバー登録書'!G68,"－")</f>
        <v>-</v>
      </c>
      <c r="H70" s="881"/>
      <c r="I70" s="219">
        <f t="shared" si="13"/>
        <v>166</v>
      </c>
      <c r="J70" s="1054">
        <f>IF($AG$7+AI70=0,'２構成メンバー登録書'!J68,"掲載しない")</f>
      </c>
      <c r="K70" s="1055"/>
      <c r="L70" s="1055"/>
      <c r="M70" s="1056"/>
      <c r="N70" s="28" t="str">
        <f>IF($AG$7+AI70=0,'２構成メンバー登録書'!N68,"－")</f>
        <v>-</v>
      </c>
      <c r="O70" s="874" t="str">
        <f>IF($AG$7+AI70=0,'２構成メンバー登録書'!O68,"－")</f>
        <v>-</v>
      </c>
      <c r="P70" s="881"/>
      <c r="Q70" s="219">
        <f t="shared" si="14"/>
        <v>201</v>
      </c>
      <c r="R70" s="1054">
        <f>IF($AG$7+AN70=0,'２構成メンバー登録書'!R68,"掲載しない")</f>
      </c>
      <c r="S70" s="1055"/>
      <c r="T70" s="1055"/>
      <c r="U70" s="1056"/>
      <c r="V70" s="28" t="str">
        <f>IF($AG$7+AN70=0,'２構成メンバー登録書'!V68,"－")</f>
        <v>-</v>
      </c>
      <c r="W70" s="874" t="str">
        <f>IF($AG$7+AN70=0,'２構成メンバー登録書'!W68,"－")</f>
        <v>-</v>
      </c>
      <c r="X70" s="875"/>
      <c r="AB70" s="6">
        <f t="shared" si="15"/>
        <v>903</v>
      </c>
      <c r="AC70" s="6" t="str">
        <f>INDEX('@'!$A:$EB,AB70,'1参加申込書'!$AB$3)</f>
        <v>－</v>
      </c>
      <c r="AD70" s="6">
        <f t="shared" si="9"/>
        <v>0</v>
      </c>
      <c r="AG70" s="6">
        <f t="shared" si="16"/>
        <v>938</v>
      </c>
      <c r="AH70" s="6" t="str">
        <f>INDEX('@'!$A:$EB,AG70,'1参加申込書'!$AB$3)</f>
        <v>－</v>
      </c>
      <c r="AI70" s="6">
        <f t="shared" si="10"/>
        <v>0</v>
      </c>
      <c r="AL70" s="6">
        <f t="shared" si="17"/>
        <v>973</v>
      </c>
      <c r="AM70" s="6" t="str">
        <f>INDEX('@'!$A:$EB,AL70,'1参加申込書'!$AB$3)</f>
        <v>－</v>
      </c>
      <c r="AN70" s="6">
        <f aca="true" t="shared" si="18" ref="AN70:AN79">IF(AM70=$AL$6,3,0)</f>
        <v>0</v>
      </c>
    </row>
    <row r="71" spans="1:40" ht="21" customHeight="1" hidden="1">
      <c r="A71" s="282">
        <f t="shared" si="12"/>
        <v>132</v>
      </c>
      <c r="B71" s="1054">
        <f>IF($AG$7+AD71=0,'２構成メンバー登録書'!B69,"掲載しない")</f>
      </c>
      <c r="C71" s="1055"/>
      <c r="D71" s="1055"/>
      <c r="E71" s="1056"/>
      <c r="F71" s="28" t="str">
        <f>IF($AG$7+AD71=0,'２構成メンバー登録書'!F69,"－")</f>
        <v>-</v>
      </c>
      <c r="G71" s="874" t="str">
        <f>IF($AG$7+AD71=0,'２構成メンバー登録書'!G69,"－")</f>
        <v>-</v>
      </c>
      <c r="H71" s="881"/>
      <c r="I71" s="219">
        <f t="shared" si="13"/>
        <v>167</v>
      </c>
      <c r="J71" s="1054">
        <f>IF($AG$7+AI71=0,'２構成メンバー登録書'!J69,"掲載しない")</f>
      </c>
      <c r="K71" s="1055"/>
      <c r="L71" s="1055"/>
      <c r="M71" s="1056"/>
      <c r="N71" s="28" t="str">
        <f>IF($AG$7+AI71=0,'２構成メンバー登録書'!N69,"－")</f>
        <v>-</v>
      </c>
      <c r="O71" s="874" t="str">
        <f>IF($AG$7+AI71=0,'２構成メンバー登録書'!O69,"－")</f>
        <v>-</v>
      </c>
      <c r="P71" s="881"/>
      <c r="Q71" s="219">
        <f t="shared" si="14"/>
        <v>202</v>
      </c>
      <c r="R71" s="1054">
        <f>IF($AG$7+AN71=0,'２構成メンバー登録書'!R69,"掲載しない")</f>
      </c>
      <c r="S71" s="1055"/>
      <c r="T71" s="1055"/>
      <c r="U71" s="1056"/>
      <c r="V71" s="28" t="str">
        <f>IF($AG$7+AN71=0,'２構成メンバー登録書'!V69,"－")</f>
        <v>-</v>
      </c>
      <c r="W71" s="874" t="str">
        <f>IF($AG$7+AN71=0,'２構成メンバー登録書'!W69,"－")</f>
        <v>-</v>
      </c>
      <c r="X71" s="875"/>
      <c r="AB71" s="6">
        <f t="shared" si="15"/>
        <v>904</v>
      </c>
      <c r="AC71" s="6" t="str">
        <f>INDEX('@'!$A:$EB,AB71,'1参加申込書'!$AB$3)</f>
        <v>－</v>
      </c>
      <c r="AD71" s="6">
        <f t="shared" si="9"/>
        <v>0</v>
      </c>
      <c r="AG71" s="6">
        <f t="shared" si="16"/>
        <v>939</v>
      </c>
      <c r="AH71" s="6" t="str">
        <f>INDEX('@'!$A:$EB,AG71,'1参加申込書'!$AB$3)</f>
        <v>－</v>
      </c>
      <c r="AI71" s="6">
        <f t="shared" si="10"/>
        <v>0</v>
      </c>
      <c r="AL71" s="6">
        <f t="shared" si="17"/>
        <v>974</v>
      </c>
      <c r="AM71" s="6" t="str">
        <f>INDEX('@'!$A:$EB,AL71,'1参加申込書'!$AB$3)</f>
        <v>－</v>
      </c>
      <c r="AN71" s="6">
        <f t="shared" si="18"/>
        <v>0</v>
      </c>
    </row>
    <row r="72" spans="1:40" ht="21" customHeight="1" hidden="1">
      <c r="A72" s="282">
        <f t="shared" si="12"/>
        <v>133</v>
      </c>
      <c r="B72" s="1054">
        <f>IF($AG$7+AD72=0,'２構成メンバー登録書'!B70,"掲載しない")</f>
      </c>
      <c r="C72" s="1055"/>
      <c r="D72" s="1055"/>
      <c r="E72" s="1056"/>
      <c r="F72" s="28" t="str">
        <f>IF($AG$7+AD72=0,'２構成メンバー登録書'!F70,"－")</f>
        <v>-</v>
      </c>
      <c r="G72" s="874" t="str">
        <f>IF($AG$7+AD72=0,'２構成メンバー登録書'!G70,"－")</f>
        <v>-</v>
      </c>
      <c r="H72" s="881"/>
      <c r="I72" s="219">
        <f t="shared" si="13"/>
        <v>168</v>
      </c>
      <c r="J72" s="1054">
        <f>IF($AG$7+AI72=0,'２構成メンバー登録書'!J70,"掲載しない")</f>
      </c>
      <c r="K72" s="1055"/>
      <c r="L72" s="1055"/>
      <c r="M72" s="1056"/>
      <c r="N72" s="28" t="str">
        <f>IF($AG$7+AI72=0,'２構成メンバー登録書'!N70,"－")</f>
        <v>-</v>
      </c>
      <c r="O72" s="874" t="str">
        <f>IF($AG$7+AI72=0,'２構成メンバー登録書'!O70,"－")</f>
        <v>-</v>
      </c>
      <c r="P72" s="881"/>
      <c r="Q72" s="219">
        <f t="shared" si="14"/>
        <v>203</v>
      </c>
      <c r="R72" s="1054">
        <f>IF($AG$7+AN72=0,'２構成メンバー登録書'!R70,"掲載しない")</f>
      </c>
      <c r="S72" s="1055"/>
      <c r="T72" s="1055"/>
      <c r="U72" s="1056"/>
      <c r="V72" s="28" t="str">
        <f>IF($AG$7+AN72=0,'２構成メンバー登録書'!V70,"－")</f>
        <v>-</v>
      </c>
      <c r="W72" s="874" t="str">
        <f>IF($AG$7+AN72=0,'２構成メンバー登録書'!W70,"－")</f>
        <v>-</v>
      </c>
      <c r="X72" s="875"/>
      <c r="AB72" s="6">
        <f t="shared" si="15"/>
        <v>905</v>
      </c>
      <c r="AC72" s="6" t="str">
        <f>INDEX('@'!$A:$EB,AB72,'1参加申込書'!$AB$3)</f>
        <v>－</v>
      </c>
      <c r="AD72" s="6">
        <f t="shared" si="9"/>
        <v>0</v>
      </c>
      <c r="AG72" s="6">
        <f t="shared" si="16"/>
        <v>940</v>
      </c>
      <c r="AH72" s="6" t="str">
        <f>INDEX('@'!$A:$EB,AG72,'1参加申込書'!$AB$3)</f>
        <v>－</v>
      </c>
      <c r="AI72" s="6">
        <f t="shared" si="10"/>
        <v>0</v>
      </c>
      <c r="AL72" s="6">
        <f t="shared" si="17"/>
        <v>975</v>
      </c>
      <c r="AM72" s="6" t="str">
        <f>INDEX('@'!$A:$EB,AL72,'1参加申込書'!$AB$3)</f>
        <v>－</v>
      </c>
      <c r="AN72" s="6">
        <f t="shared" si="18"/>
        <v>0</v>
      </c>
    </row>
    <row r="73" spans="1:40" ht="21" customHeight="1" hidden="1">
      <c r="A73" s="282">
        <f t="shared" si="12"/>
        <v>134</v>
      </c>
      <c r="B73" s="1054">
        <f>IF($AG$7+AD73=0,'２構成メンバー登録書'!B71,"掲載しない")</f>
      </c>
      <c r="C73" s="1055"/>
      <c r="D73" s="1055"/>
      <c r="E73" s="1056"/>
      <c r="F73" s="28" t="str">
        <f>IF($AG$7+AD73=0,'２構成メンバー登録書'!F71,"－")</f>
        <v>-</v>
      </c>
      <c r="G73" s="874" t="str">
        <f>IF($AG$7+AD73=0,'２構成メンバー登録書'!G71,"－")</f>
        <v>-</v>
      </c>
      <c r="H73" s="881"/>
      <c r="I73" s="219">
        <f t="shared" si="13"/>
        <v>169</v>
      </c>
      <c r="J73" s="1054">
        <f>IF($AG$7+AI73=0,'２構成メンバー登録書'!J71,"掲載しない")</f>
      </c>
      <c r="K73" s="1055"/>
      <c r="L73" s="1055"/>
      <c r="M73" s="1056"/>
      <c r="N73" s="28" t="str">
        <f>IF($AG$7+AI73=0,'２構成メンバー登録書'!N71,"－")</f>
        <v>-</v>
      </c>
      <c r="O73" s="874" t="str">
        <f>IF($AG$7+AI73=0,'２構成メンバー登録書'!O71,"－")</f>
        <v>-</v>
      </c>
      <c r="P73" s="881"/>
      <c r="Q73" s="219">
        <f t="shared" si="14"/>
        <v>204</v>
      </c>
      <c r="R73" s="1054">
        <f>IF($AG$7+AN73=0,'２構成メンバー登録書'!R71,"掲載しない")</f>
      </c>
      <c r="S73" s="1055"/>
      <c r="T73" s="1055"/>
      <c r="U73" s="1056"/>
      <c r="V73" s="28" t="str">
        <f>IF($AG$7+AN73=0,'２構成メンバー登録書'!V71,"－")</f>
        <v>-</v>
      </c>
      <c r="W73" s="874" t="str">
        <f>IF($AG$7+AN73=0,'２構成メンバー登録書'!W71,"－")</f>
        <v>-</v>
      </c>
      <c r="X73" s="875"/>
      <c r="AB73" s="6">
        <f t="shared" si="15"/>
        <v>906</v>
      </c>
      <c r="AC73" s="6" t="str">
        <f>INDEX('@'!$A:$EB,AB73,'1参加申込書'!$AB$3)</f>
        <v>－</v>
      </c>
      <c r="AD73" s="6">
        <f t="shared" si="9"/>
        <v>0</v>
      </c>
      <c r="AG73" s="6">
        <f t="shared" si="16"/>
        <v>941</v>
      </c>
      <c r="AH73" s="6" t="str">
        <f>INDEX('@'!$A:$EB,AG73,'1参加申込書'!$AB$3)</f>
        <v>－</v>
      </c>
      <c r="AI73" s="6">
        <f t="shared" si="10"/>
        <v>0</v>
      </c>
      <c r="AL73" s="6">
        <f t="shared" si="17"/>
        <v>976</v>
      </c>
      <c r="AM73" s="6" t="str">
        <f>INDEX('@'!$A:$EB,AL73,'1参加申込書'!$AB$3)</f>
        <v>－</v>
      </c>
      <c r="AN73" s="6">
        <f t="shared" si="18"/>
        <v>0</v>
      </c>
    </row>
    <row r="74" spans="1:40" ht="21" customHeight="1" hidden="1">
      <c r="A74" s="282">
        <f t="shared" si="12"/>
        <v>135</v>
      </c>
      <c r="B74" s="1054">
        <f>IF($AG$7+AD74=0,'２構成メンバー登録書'!B72,"掲載しない")</f>
      </c>
      <c r="C74" s="1055"/>
      <c r="D74" s="1055"/>
      <c r="E74" s="1056"/>
      <c r="F74" s="28" t="str">
        <f>IF($AG$7+AD74=0,'２構成メンバー登録書'!F72,"－")</f>
        <v>-</v>
      </c>
      <c r="G74" s="874" t="str">
        <f>IF($AG$7+AD74=0,'２構成メンバー登録書'!G72,"－")</f>
        <v>-</v>
      </c>
      <c r="H74" s="881"/>
      <c r="I74" s="219">
        <f t="shared" si="13"/>
        <v>170</v>
      </c>
      <c r="J74" s="1054">
        <f>IF($AG$7+AI74=0,'２構成メンバー登録書'!J72,"掲載しない")</f>
      </c>
      <c r="K74" s="1055"/>
      <c r="L74" s="1055"/>
      <c r="M74" s="1056"/>
      <c r="N74" s="28" t="str">
        <f>IF($AG$7+AI74=0,'２構成メンバー登録書'!N72,"－")</f>
        <v>-</v>
      </c>
      <c r="O74" s="874" t="str">
        <f>IF($AG$7+AI74=0,'２構成メンバー登録書'!O72,"－")</f>
        <v>-</v>
      </c>
      <c r="P74" s="881"/>
      <c r="Q74" s="219">
        <f t="shared" si="14"/>
        <v>205</v>
      </c>
      <c r="R74" s="1054">
        <f>IF($AG$7+AN74=0,'２構成メンバー登録書'!R72,"掲載しない")</f>
      </c>
      <c r="S74" s="1055"/>
      <c r="T74" s="1055"/>
      <c r="U74" s="1056"/>
      <c r="V74" s="28" t="str">
        <f>IF($AG$7+AN74=0,'２構成メンバー登録書'!V72,"－")</f>
        <v>-</v>
      </c>
      <c r="W74" s="874" t="str">
        <f>IF($AG$7+AN74=0,'２構成メンバー登録書'!W72,"－")</f>
        <v>-</v>
      </c>
      <c r="X74" s="875"/>
      <c r="AB74" s="6">
        <f t="shared" si="15"/>
        <v>907</v>
      </c>
      <c r="AC74" s="6" t="str">
        <f>INDEX('@'!$A:$EB,AB74,'1参加申込書'!$AB$3)</f>
        <v>－</v>
      </c>
      <c r="AD74" s="6">
        <f t="shared" si="9"/>
        <v>0</v>
      </c>
      <c r="AG74" s="6">
        <f t="shared" si="16"/>
        <v>942</v>
      </c>
      <c r="AH74" s="6" t="str">
        <f>INDEX('@'!$A:$EB,AG74,'1参加申込書'!$AB$3)</f>
        <v>－</v>
      </c>
      <c r="AI74" s="6">
        <f t="shared" si="10"/>
        <v>0</v>
      </c>
      <c r="AL74" s="6">
        <f t="shared" si="17"/>
        <v>977</v>
      </c>
      <c r="AM74" s="6" t="str">
        <f>INDEX('@'!$A:$EB,AL74,'1参加申込書'!$AB$3)</f>
        <v>－</v>
      </c>
      <c r="AN74" s="6">
        <f t="shared" si="18"/>
        <v>0</v>
      </c>
    </row>
    <row r="75" spans="1:40" ht="21" customHeight="1" hidden="1">
      <c r="A75" s="282">
        <f t="shared" si="12"/>
        <v>136</v>
      </c>
      <c r="B75" s="1054">
        <f>IF($AG$7+AD75=0,'２構成メンバー登録書'!B73,"掲載しない")</f>
      </c>
      <c r="C75" s="1055"/>
      <c r="D75" s="1055"/>
      <c r="E75" s="1056"/>
      <c r="F75" s="28" t="str">
        <f>IF($AG$7+AD75=0,'２構成メンバー登録書'!F73,"－")</f>
        <v>-</v>
      </c>
      <c r="G75" s="874" t="str">
        <f>IF($AG$7+AD75=0,'２構成メンバー登録書'!G73,"－")</f>
        <v>-</v>
      </c>
      <c r="H75" s="881"/>
      <c r="I75" s="219">
        <f t="shared" si="13"/>
        <v>171</v>
      </c>
      <c r="J75" s="1054">
        <f>IF($AG$7+AI75=0,'２構成メンバー登録書'!J73,"掲載しない")</f>
      </c>
      <c r="K75" s="1055"/>
      <c r="L75" s="1055"/>
      <c r="M75" s="1056"/>
      <c r="N75" s="28" t="str">
        <f>IF($AG$7+AI75=0,'２構成メンバー登録書'!N73,"－")</f>
        <v>-</v>
      </c>
      <c r="O75" s="874" t="str">
        <f>IF($AG$7+AI75=0,'２構成メンバー登録書'!O73,"－")</f>
        <v>-</v>
      </c>
      <c r="P75" s="881"/>
      <c r="Q75" s="219">
        <f t="shared" si="14"/>
        <v>206</v>
      </c>
      <c r="R75" s="1054">
        <f>IF($AG$7+AN75=0,'２構成メンバー登録書'!R73,"掲載しない")</f>
      </c>
      <c r="S75" s="1055"/>
      <c r="T75" s="1055"/>
      <c r="U75" s="1056"/>
      <c r="V75" s="28" t="str">
        <f>IF($AG$7+AN75=0,'２構成メンバー登録書'!V73,"－")</f>
        <v>-</v>
      </c>
      <c r="W75" s="874" t="str">
        <f>IF($AG$7+AN75=0,'２構成メンバー登録書'!W73,"－")</f>
        <v>-</v>
      </c>
      <c r="X75" s="875"/>
      <c r="AB75" s="6">
        <f t="shared" si="15"/>
        <v>908</v>
      </c>
      <c r="AC75" s="6" t="str">
        <f>INDEX('@'!$A:$EB,AB75,'1参加申込書'!$AB$3)</f>
        <v>－</v>
      </c>
      <c r="AD75" s="6">
        <f t="shared" si="9"/>
        <v>0</v>
      </c>
      <c r="AG75" s="6">
        <f t="shared" si="16"/>
        <v>943</v>
      </c>
      <c r="AH75" s="6" t="str">
        <f>INDEX('@'!$A:$EB,AG75,'1参加申込書'!$AB$3)</f>
        <v>－</v>
      </c>
      <c r="AI75" s="6">
        <f t="shared" si="10"/>
        <v>0</v>
      </c>
      <c r="AL75" s="6">
        <f t="shared" si="17"/>
        <v>978</v>
      </c>
      <c r="AM75" s="6" t="str">
        <f>INDEX('@'!$A:$EB,AL75,'1参加申込書'!$AB$3)</f>
        <v>－</v>
      </c>
      <c r="AN75" s="6">
        <f t="shared" si="18"/>
        <v>0</v>
      </c>
    </row>
    <row r="76" spans="1:40" ht="21" customHeight="1" hidden="1">
      <c r="A76" s="282">
        <f t="shared" si="12"/>
        <v>137</v>
      </c>
      <c r="B76" s="1054">
        <f>IF($AG$7+AD76=0,'２構成メンバー登録書'!B74,"掲載しない")</f>
      </c>
      <c r="C76" s="1055"/>
      <c r="D76" s="1055"/>
      <c r="E76" s="1056"/>
      <c r="F76" s="28" t="str">
        <f>IF($AG$7+AD76=0,'２構成メンバー登録書'!F74,"－")</f>
        <v>-</v>
      </c>
      <c r="G76" s="874" t="str">
        <f>IF($AG$7+AD76=0,'２構成メンバー登録書'!G74,"－")</f>
        <v>-</v>
      </c>
      <c r="H76" s="881"/>
      <c r="I76" s="219">
        <f t="shared" si="13"/>
        <v>172</v>
      </c>
      <c r="J76" s="1054">
        <f>IF($AG$7+AI76=0,'２構成メンバー登録書'!J74,"掲載しない")</f>
      </c>
      <c r="K76" s="1055"/>
      <c r="L76" s="1055"/>
      <c r="M76" s="1056"/>
      <c r="N76" s="28" t="str">
        <f>IF($AG$7+AI76=0,'２構成メンバー登録書'!N74,"－")</f>
        <v>-</v>
      </c>
      <c r="O76" s="874" t="str">
        <f>IF($AG$7+AI76=0,'２構成メンバー登録書'!O74,"－")</f>
        <v>-</v>
      </c>
      <c r="P76" s="881"/>
      <c r="Q76" s="219">
        <f t="shared" si="14"/>
        <v>207</v>
      </c>
      <c r="R76" s="1054">
        <f>IF($AG$7+AN76=0,'２構成メンバー登録書'!R74,"掲載しない")</f>
      </c>
      <c r="S76" s="1055"/>
      <c r="T76" s="1055"/>
      <c r="U76" s="1056"/>
      <c r="V76" s="28" t="str">
        <f>IF($AG$7+AN76=0,'２構成メンバー登録書'!V74,"－")</f>
        <v>-</v>
      </c>
      <c r="W76" s="874" t="str">
        <f>IF($AG$7+AN76=0,'２構成メンバー登録書'!W74,"－")</f>
        <v>-</v>
      </c>
      <c r="X76" s="875"/>
      <c r="AB76" s="6">
        <f t="shared" si="15"/>
        <v>909</v>
      </c>
      <c r="AC76" s="6" t="str">
        <f>INDEX('@'!$A:$EB,AB76,'1参加申込書'!$AB$3)</f>
        <v>－</v>
      </c>
      <c r="AD76" s="6">
        <f t="shared" si="9"/>
        <v>0</v>
      </c>
      <c r="AG76" s="6">
        <f t="shared" si="16"/>
        <v>944</v>
      </c>
      <c r="AH76" s="6" t="str">
        <f>INDEX('@'!$A:$EB,AG76,'1参加申込書'!$AB$3)</f>
        <v>－</v>
      </c>
      <c r="AI76" s="6">
        <f t="shared" si="10"/>
        <v>0</v>
      </c>
      <c r="AL76" s="6">
        <f t="shared" si="17"/>
        <v>979</v>
      </c>
      <c r="AM76" s="6" t="str">
        <f>INDEX('@'!$A:$EB,AL76,'1参加申込書'!$AB$3)</f>
        <v>－</v>
      </c>
      <c r="AN76" s="6">
        <f t="shared" si="18"/>
        <v>0</v>
      </c>
    </row>
    <row r="77" spans="1:40" ht="21" customHeight="1" hidden="1">
      <c r="A77" s="282">
        <f t="shared" si="12"/>
        <v>138</v>
      </c>
      <c r="B77" s="1054">
        <f>IF($AG$7+AD77=0,'２構成メンバー登録書'!B75,"掲載しない")</f>
      </c>
      <c r="C77" s="1055"/>
      <c r="D77" s="1055"/>
      <c r="E77" s="1056"/>
      <c r="F77" s="28" t="str">
        <f>IF($AG$7+AD77=0,'２構成メンバー登録書'!F75,"－")</f>
        <v>-</v>
      </c>
      <c r="G77" s="874" t="str">
        <f>IF($AG$7+AD77=0,'２構成メンバー登録書'!G75,"－")</f>
        <v>-</v>
      </c>
      <c r="H77" s="881"/>
      <c r="I77" s="219">
        <f t="shared" si="13"/>
        <v>173</v>
      </c>
      <c r="J77" s="1054">
        <f>IF($AG$7+AI77=0,'２構成メンバー登録書'!J75,"掲載しない")</f>
      </c>
      <c r="K77" s="1055"/>
      <c r="L77" s="1055"/>
      <c r="M77" s="1056"/>
      <c r="N77" s="28" t="str">
        <f>IF($AG$7+AI77=0,'２構成メンバー登録書'!N75,"－")</f>
        <v>-</v>
      </c>
      <c r="O77" s="874" t="str">
        <f>IF($AG$7+AI77=0,'２構成メンバー登録書'!O75,"－")</f>
        <v>-</v>
      </c>
      <c r="P77" s="881"/>
      <c r="Q77" s="219">
        <f t="shared" si="14"/>
        <v>208</v>
      </c>
      <c r="R77" s="1054">
        <f>IF($AG$7+AN77=0,'２構成メンバー登録書'!R75,"掲載しない")</f>
      </c>
      <c r="S77" s="1055"/>
      <c r="T77" s="1055"/>
      <c r="U77" s="1056"/>
      <c r="V77" s="28" t="str">
        <f>IF($AG$7+AN77=0,'２構成メンバー登録書'!V75,"－")</f>
        <v>-</v>
      </c>
      <c r="W77" s="874" t="str">
        <f>IF($AG$7+AN77=0,'２構成メンバー登録書'!W75,"－")</f>
        <v>-</v>
      </c>
      <c r="X77" s="875"/>
      <c r="AB77" s="6">
        <f t="shared" si="15"/>
        <v>910</v>
      </c>
      <c r="AC77" s="6" t="str">
        <f>INDEX('@'!$A:$EB,AB77,'1参加申込書'!$AB$3)</f>
        <v>－</v>
      </c>
      <c r="AD77" s="6">
        <f t="shared" si="9"/>
        <v>0</v>
      </c>
      <c r="AG77" s="6">
        <f t="shared" si="16"/>
        <v>945</v>
      </c>
      <c r="AH77" s="6" t="str">
        <f>INDEX('@'!$A:$EB,AG77,'1参加申込書'!$AB$3)</f>
        <v>－</v>
      </c>
      <c r="AI77" s="6">
        <f t="shared" si="10"/>
        <v>0</v>
      </c>
      <c r="AL77" s="6">
        <f t="shared" si="17"/>
        <v>980</v>
      </c>
      <c r="AM77" s="6" t="str">
        <f>INDEX('@'!$A:$EB,AL77,'1参加申込書'!$AB$3)</f>
        <v>－</v>
      </c>
      <c r="AN77" s="6">
        <f t="shared" si="18"/>
        <v>0</v>
      </c>
    </row>
    <row r="78" spans="1:40" ht="21" customHeight="1" hidden="1">
      <c r="A78" s="282">
        <f t="shared" si="12"/>
        <v>139</v>
      </c>
      <c r="B78" s="1054">
        <f>IF($AG$7+AD78=0,'２構成メンバー登録書'!B76,"掲載しない")</f>
      </c>
      <c r="C78" s="1055"/>
      <c r="D78" s="1055"/>
      <c r="E78" s="1056"/>
      <c r="F78" s="28" t="str">
        <f>IF($AG$7+AD78=0,'２構成メンバー登録書'!F76,"－")</f>
        <v>-</v>
      </c>
      <c r="G78" s="874" t="str">
        <f>IF($AG$7+AD78=0,'２構成メンバー登録書'!G76,"－")</f>
        <v>-</v>
      </c>
      <c r="H78" s="881"/>
      <c r="I78" s="219">
        <f t="shared" si="13"/>
        <v>174</v>
      </c>
      <c r="J78" s="1054">
        <f>IF($AG$7+AI78=0,'２構成メンバー登録書'!J76,"掲載しない")</f>
      </c>
      <c r="K78" s="1055"/>
      <c r="L78" s="1055"/>
      <c r="M78" s="1056"/>
      <c r="N78" s="28" t="str">
        <f>IF($AG$7+AI78=0,'２構成メンバー登録書'!N76,"－")</f>
        <v>-</v>
      </c>
      <c r="O78" s="874" t="str">
        <f>IF($AG$7+AI78=0,'２構成メンバー登録書'!O76,"－")</f>
        <v>-</v>
      </c>
      <c r="P78" s="881"/>
      <c r="Q78" s="219">
        <f t="shared" si="14"/>
        <v>209</v>
      </c>
      <c r="R78" s="1054">
        <f>IF($AG$7+AN78=0,'２構成メンバー登録書'!R76,"掲載しない")</f>
      </c>
      <c r="S78" s="1055"/>
      <c r="T78" s="1055"/>
      <c r="U78" s="1056"/>
      <c r="V78" s="28" t="str">
        <f>IF($AG$7+AN78=0,'２構成メンバー登録書'!V76,"－")</f>
        <v>-</v>
      </c>
      <c r="W78" s="874" t="str">
        <f>IF($AG$7+AN78=0,'２構成メンバー登録書'!W76,"－")</f>
        <v>-</v>
      </c>
      <c r="X78" s="875"/>
      <c r="AB78" s="6">
        <f t="shared" si="15"/>
        <v>911</v>
      </c>
      <c r="AC78" s="6" t="str">
        <f>INDEX('@'!$A:$EB,AB78,'1参加申込書'!$AB$3)</f>
        <v>－</v>
      </c>
      <c r="AD78" s="6">
        <f t="shared" si="9"/>
        <v>0</v>
      </c>
      <c r="AG78" s="6">
        <f t="shared" si="16"/>
        <v>946</v>
      </c>
      <c r="AH78" s="6" t="str">
        <f>INDEX('@'!$A:$EB,AG78,'1参加申込書'!$AB$3)</f>
        <v>－</v>
      </c>
      <c r="AI78" s="6">
        <f t="shared" si="10"/>
        <v>0</v>
      </c>
      <c r="AL78" s="6">
        <f t="shared" si="17"/>
        <v>981</v>
      </c>
      <c r="AM78" s="6" t="str">
        <f>INDEX('@'!$A:$EB,AL78,'1参加申込書'!$AB$3)</f>
        <v>－</v>
      </c>
      <c r="AN78" s="6">
        <f t="shared" si="18"/>
        <v>0</v>
      </c>
    </row>
    <row r="79" spans="1:40" ht="21" customHeight="1" hidden="1" thickBot="1">
      <c r="A79" s="283">
        <f t="shared" si="12"/>
        <v>140</v>
      </c>
      <c r="B79" s="1057">
        <f>IF($AG$7+AD79=0,'２構成メンバー登録書'!B77,"掲載しない")</f>
      </c>
      <c r="C79" s="1058"/>
      <c r="D79" s="1058"/>
      <c r="E79" s="1059"/>
      <c r="F79" s="29" t="str">
        <f>IF($AG$7+AD79=0,'２構成メンバー登録書'!F77,"－")</f>
        <v>-</v>
      </c>
      <c r="G79" s="879" t="str">
        <f>IF($AG$7+AD79=0,'２構成メンバー登録書'!G77,"－")</f>
        <v>-</v>
      </c>
      <c r="H79" s="880"/>
      <c r="I79" s="220">
        <f t="shared" si="13"/>
        <v>175</v>
      </c>
      <c r="J79" s="1057">
        <f>IF($AG$7+AI79=0,'２構成メンバー登録書'!J77,"掲載しない")</f>
      </c>
      <c r="K79" s="1058"/>
      <c r="L79" s="1058"/>
      <c r="M79" s="1059"/>
      <c r="N79" s="29" t="str">
        <f>IF($AG$7+AI79=0,'２構成メンバー登録書'!N77,"－")</f>
        <v>-</v>
      </c>
      <c r="O79" s="879" t="str">
        <f>IF($AG$7+AI79=0,'２構成メンバー登録書'!O77,"－")</f>
        <v>-</v>
      </c>
      <c r="P79" s="880"/>
      <c r="Q79" s="219">
        <f t="shared" si="14"/>
        <v>210</v>
      </c>
      <c r="R79" s="1054">
        <f>IF($AG$7+AN79=0,'２構成メンバー登録書'!R77,"掲載しない")</f>
      </c>
      <c r="S79" s="1055"/>
      <c r="T79" s="1055"/>
      <c r="U79" s="1056"/>
      <c r="V79" s="28" t="str">
        <f>IF($AG$7+AN79=0,'２構成メンバー登録書'!V77,"－")</f>
        <v>-</v>
      </c>
      <c r="W79" s="874" t="str">
        <f>IF($AG$7+AN79=0,'２構成メンバー登録書'!W77,"－")</f>
        <v>-</v>
      </c>
      <c r="X79" s="875"/>
      <c r="AB79" s="6">
        <f t="shared" si="15"/>
        <v>912</v>
      </c>
      <c r="AC79" s="6" t="str">
        <f>INDEX('@'!$A:$EB,AB79,'1参加申込書'!$AB$3)</f>
        <v>－</v>
      </c>
      <c r="AD79" s="6">
        <f t="shared" si="9"/>
        <v>0</v>
      </c>
      <c r="AG79" s="6">
        <f t="shared" si="16"/>
        <v>947</v>
      </c>
      <c r="AH79" s="6" t="str">
        <f>INDEX('@'!$A:$EB,AG79,'1参加申込書'!$AB$3)</f>
        <v>－</v>
      </c>
      <c r="AI79" s="6">
        <f t="shared" si="10"/>
        <v>0</v>
      </c>
      <c r="AL79" s="6">
        <f t="shared" si="17"/>
        <v>982</v>
      </c>
      <c r="AM79" s="6" t="str">
        <f>INDEX('@'!$A:$EB,AL79,'1参加申込書'!$AB$3)</f>
        <v>－</v>
      </c>
      <c r="AN79" s="6">
        <f t="shared" si="18"/>
        <v>0</v>
      </c>
    </row>
    <row r="80" spans="1:24" ht="15" customHeight="1" hidden="1" thickBot="1">
      <c r="A80" s="284" t="s">
        <v>641</v>
      </c>
      <c r="B80" s="926" t="s">
        <v>421</v>
      </c>
      <c r="C80" s="1067"/>
      <c r="D80" s="1067"/>
      <c r="E80" s="1068"/>
      <c r="F80" s="286" t="s">
        <v>114</v>
      </c>
      <c r="G80" s="1065" t="s">
        <v>505</v>
      </c>
      <c r="H80" s="1063"/>
      <c r="I80" s="280" t="s">
        <v>641</v>
      </c>
      <c r="J80" s="926" t="s">
        <v>421</v>
      </c>
      <c r="K80" s="1067"/>
      <c r="L80" s="1067"/>
      <c r="M80" s="1068"/>
      <c r="N80" s="286" t="s">
        <v>114</v>
      </c>
      <c r="O80" s="1065" t="s">
        <v>505</v>
      </c>
      <c r="P80" s="926"/>
      <c r="Q80" s="280" t="s">
        <v>641</v>
      </c>
      <c r="R80" s="1063" t="s">
        <v>421</v>
      </c>
      <c r="S80" s="1064"/>
      <c r="T80" s="1064"/>
      <c r="U80" s="1065"/>
      <c r="V80" s="279" t="s">
        <v>504</v>
      </c>
      <c r="W80" s="1065" t="s">
        <v>505</v>
      </c>
      <c r="X80" s="1066"/>
    </row>
    <row r="81" spans="1:35" ht="21" customHeight="1" hidden="1" thickTop="1">
      <c r="A81" s="281">
        <f>Q79+1</f>
        <v>211</v>
      </c>
      <c r="B81" s="1060">
        <f>IF($AG$7+AD81=0,'２構成メンバー登録書'!B79,"掲載しない")</f>
      </c>
      <c r="C81" s="1061"/>
      <c r="D81" s="1061"/>
      <c r="E81" s="1062"/>
      <c r="F81" s="27" t="str">
        <f>IF($AG$7+AD81=0,'２構成メンバー登録書'!F79,"－")</f>
        <v>-</v>
      </c>
      <c r="G81" s="892" t="str">
        <f>IF($AG$7+AD81=0,'２構成メンバー登録書'!G79,"－")</f>
        <v>-</v>
      </c>
      <c r="H81" s="929"/>
      <c r="I81" s="218">
        <f>A115+1</f>
        <v>246</v>
      </c>
      <c r="J81" s="1060">
        <f>IF($AG$7+AI81=0,'２構成メンバー登録書'!J79,"掲載しない")</f>
      </c>
      <c r="K81" s="1061"/>
      <c r="L81" s="1061"/>
      <c r="M81" s="1062"/>
      <c r="N81" s="27" t="str">
        <f>IF($AG$7+AI81=0,'２構成メンバー登録書'!N79,"－")</f>
        <v>-</v>
      </c>
      <c r="O81" s="892" t="str">
        <f>IF($AG$7+AI81=0,'２構成メンバー登録書'!O79,"－")</f>
        <v>-</v>
      </c>
      <c r="P81" s="929"/>
      <c r="Q81" s="218"/>
      <c r="R81" s="1060"/>
      <c r="S81" s="1061"/>
      <c r="T81" s="1061"/>
      <c r="U81" s="1062"/>
      <c r="V81" s="27"/>
      <c r="W81" s="892"/>
      <c r="X81" s="927"/>
      <c r="AB81" s="6">
        <f>AL79+1</f>
        <v>983</v>
      </c>
      <c r="AC81" s="6" t="str">
        <f>INDEX('@'!$A:$EB,AB81,'1参加申込書'!$AB$3)</f>
        <v>－</v>
      </c>
      <c r="AD81" s="6">
        <f aca="true" t="shared" si="19" ref="AD81:AD115">IF(AC81=$AL$6,3,0)</f>
        <v>0</v>
      </c>
      <c r="AG81" s="6">
        <f>AB115+1</f>
        <v>1018</v>
      </c>
      <c r="AH81" s="6" t="str">
        <f>INDEX('@'!$A:$EB,AG81,'1参加申込書'!$AB$3)</f>
        <v>－</v>
      </c>
      <c r="AI81" s="6">
        <f>IF(AH81=$AL$6,3,0)</f>
        <v>0</v>
      </c>
    </row>
    <row r="82" spans="1:35" ht="21" customHeight="1" hidden="1">
      <c r="A82" s="282">
        <f aca="true" t="shared" si="20" ref="A82:A115">A81+1</f>
        <v>212</v>
      </c>
      <c r="B82" s="1054">
        <f>IF($AG$7+AD82=0,'２構成メンバー登録書'!B80,"掲載しない")</f>
      </c>
      <c r="C82" s="1055"/>
      <c r="D82" s="1055"/>
      <c r="E82" s="1056"/>
      <c r="F82" s="28" t="str">
        <f>IF($AG$7+AD82=0,'２構成メンバー登録書'!F80,"－")</f>
        <v>-</v>
      </c>
      <c r="G82" s="874" t="str">
        <f>IF($AG$7+AD82=0,'２構成メンバー登録書'!G80,"－")</f>
        <v>-</v>
      </c>
      <c r="H82" s="881"/>
      <c r="I82" s="219">
        <f>I81+1</f>
        <v>247</v>
      </c>
      <c r="J82" s="1054">
        <f>IF($AG$7+AI82=0,'２構成メンバー登録書'!J80,"掲載しない")</f>
      </c>
      <c r="K82" s="1055"/>
      <c r="L82" s="1055"/>
      <c r="M82" s="1056"/>
      <c r="N82" s="28" t="str">
        <f>IF($AG$7+AI82=0,'２構成メンバー登録書'!N80,"－")</f>
        <v>-</v>
      </c>
      <c r="O82" s="874" t="str">
        <f>IF($AG$7+AI82=0,'２構成メンバー登録書'!O80,"－")</f>
        <v>-</v>
      </c>
      <c r="P82" s="881"/>
      <c r="Q82" s="219"/>
      <c r="R82" s="1054"/>
      <c r="S82" s="1055"/>
      <c r="T82" s="1055"/>
      <c r="U82" s="1056"/>
      <c r="V82" s="28"/>
      <c r="W82" s="874"/>
      <c r="X82" s="875"/>
      <c r="AB82" s="6">
        <f aca="true" t="shared" si="21" ref="AB82:AB115">AB81+1</f>
        <v>984</v>
      </c>
      <c r="AC82" s="6" t="str">
        <f>INDEX('@'!$A:$EB,AB82,'1参加申込書'!$AB$3)</f>
        <v>－</v>
      </c>
      <c r="AD82" s="6">
        <f t="shared" si="19"/>
        <v>0</v>
      </c>
      <c r="AG82" s="6">
        <f>AG81+1</f>
        <v>1019</v>
      </c>
      <c r="AH82" s="6" t="str">
        <f>INDEX('@'!$A:$EB,AG82,'1参加申込書'!$AB$3)</f>
        <v>－</v>
      </c>
      <c r="AI82" s="6">
        <f>IF(AH82=$AL$6,3,0)</f>
        <v>0</v>
      </c>
    </row>
    <row r="83" spans="1:35" ht="21" customHeight="1" hidden="1">
      <c r="A83" s="282">
        <f t="shared" si="20"/>
        <v>213</v>
      </c>
      <c r="B83" s="1054">
        <f>IF($AG$7+AD83=0,'２構成メンバー登録書'!B81,"掲載しない")</f>
      </c>
      <c r="C83" s="1055"/>
      <c r="D83" s="1055"/>
      <c r="E83" s="1056"/>
      <c r="F83" s="28" t="str">
        <f>IF($AG$7+AD83=0,'２構成メンバー登録書'!F81,"－")</f>
        <v>-</v>
      </c>
      <c r="G83" s="874" t="str">
        <f>IF($AG$7+AD83=0,'２構成メンバー登録書'!G81,"－")</f>
        <v>-</v>
      </c>
      <c r="H83" s="881"/>
      <c r="I83" s="219">
        <f>I82+1</f>
        <v>248</v>
      </c>
      <c r="J83" s="1054">
        <f>IF($AG$7+AI83=0,'２構成メンバー登録書'!J81,"掲載しない")</f>
      </c>
      <c r="K83" s="1055"/>
      <c r="L83" s="1055"/>
      <c r="M83" s="1056"/>
      <c r="N83" s="28" t="str">
        <f>IF($AG$7+AI83=0,'２構成メンバー登録書'!N81,"－")</f>
        <v>-</v>
      </c>
      <c r="O83" s="874" t="str">
        <f>IF($AG$7+AI83=0,'２構成メンバー登録書'!O81,"－")</f>
        <v>-</v>
      </c>
      <c r="P83" s="881"/>
      <c r="Q83" s="219"/>
      <c r="R83" s="1054"/>
      <c r="S83" s="1055"/>
      <c r="T83" s="1055"/>
      <c r="U83" s="1056"/>
      <c r="V83" s="28"/>
      <c r="W83" s="874"/>
      <c r="X83" s="875"/>
      <c r="AB83" s="6">
        <f t="shared" si="21"/>
        <v>985</v>
      </c>
      <c r="AC83" s="6" t="str">
        <f>INDEX('@'!$A:$EB,AB83,'1参加申込書'!$AB$3)</f>
        <v>－</v>
      </c>
      <c r="AD83" s="6">
        <f t="shared" si="19"/>
        <v>0</v>
      </c>
      <c r="AG83" s="6">
        <f>AG82+1</f>
        <v>1020</v>
      </c>
      <c r="AH83" s="6" t="str">
        <f>INDEX('@'!$A:$EB,AG83,'1参加申込書'!$AB$3)</f>
        <v>－</v>
      </c>
      <c r="AI83" s="6">
        <f>IF(AH83=$AL$6,3,0)</f>
        <v>0</v>
      </c>
    </row>
    <row r="84" spans="1:35" ht="21" customHeight="1" hidden="1">
      <c r="A84" s="282">
        <f t="shared" si="20"/>
        <v>214</v>
      </c>
      <c r="B84" s="1054">
        <f>IF($AG$7+AD84=0,'２構成メンバー登録書'!B82,"掲載しない")</f>
      </c>
      <c r="C84" s="1055"/>
      <c r="D84" s="1055"/>
      <c r="E84" s="1056"/>
      <c r="F84" s="28" t="str">
        <f>IF($AG$7+AD84=0,'２構成メンバー登録書'!F82,"－")</f>
        <v>-</v>
      </c>
      <c r="G84" s="874" t="str">
        <f>IF($AG$7+AD84=0,'２構成メンバー登録書'!G82,"－")</f>
        <v>-</v>
      </c>
      <c r="H84" s="881"/>
      <c r="I84" s="219">
        <f>I83+1</f>
        <v>249</v>
      </c>
      <c r="J84" s="1054">
        <f>IF($AG$7+AI84=0,'２構成メンバー登録書'!J82,"掲載しない")</f>
      </c>
      <c r="K84" s="1055"/>
      <c r="L84" s="1055"/>
      <c r="M84" s="1056"/>
      <c r="N84" s="28" t="str">
        <f>IF($AG$7+AI84=0,'２構成メンバー登録書'!N82,"－")</f>
        <v>-</v>
      </c>
      <c r="O84" s="874" t="str">
        <f>IF($AG$7+AI84=0,'２構成メンバー登録書'!O82,"－")</f>
        <v>-</v>
      </c>
      <c r="P84" s="881"/>
      <c r="Q84" s="219"/>
      <c r="R84" s="1054"/>
      <c r="S84" s="1055"/>
      <c r="T84" s="1055"/>
      <c r="U84" s="1056"/>
      <c r="V84" s="28"/>
      <c r="W84" s="874"/>
      <c r="X84" s="875"/>
      <c r="AB84" s="6">
        <f t="shared" si="21"/>
        <v>986</v>
      </c>
      <c r="AC84" s="6" t="str">
        <f>INDEX('@'!$A:$EB,AB84,'1参加申込書'!$AB$3)</f>
        <v>－</v>
      </c>
      <c r="AD84" s="6">
        <f t="shared" si="19"/>
        <v>0</v>
      </c>
      <c r="AG84" s="6">
        <f>AG83+1</f>
        <v>1021</v>
      </c>
      <c r="AH84" s="6" t="str">
        <f>INDEX('@'!$A:$EB,AG84,'1参加申込書'!$AB$3)</f>
        <v>－</v>
      </c>
      <c r="AI84" s="6">
        <f>IF(AH84=$AL$6,3,0)</f>
        <v>0</v>
      </c>
    </row>
    <row r="85" spans="1:35" ht="21" customHeight="1" hidden="1">
      <c r="A85" s="282">
        <f t="shared" si="20"/>
        <v>215</v>
      </c>
      <c r="B85" s="1054">
        <f>IF($AG$7+AD85=0,'２構成メンバー登録書'!B83,"掲載しない")</f>
      </c>
      <c r="C85" s="1055"/>
      <c r="D85" s="1055"/>
      <c r="E85" s="1056"/>
      <c r="F85" s="28" t="str">
        <f>IF($AG$7+AD85=0,'２構成メンバー登録書'!F83,"－")</f>
        <v>-</v>
      </c>
      <c r="G85" s="874" t="str">
        <f>IF($AG$7+AD85=0,'２構成メンバー登録書'!G83,"－")</f>
        <v>-</v>
      </c>
      <c r="H85" s="881"/>
      <c r="I85" s="219">
        <f>I84+1</f>
        <v>250</v>
      </c>
      <c r="J85" s="1054">
        <f>IF($AG$7+AI85=0,'２構成メンバー登録書'!J83,"掲載しない")</f>
      </c>
      <c r="K85" s="1055"/>
      <c r="L85" s="1055"/>
      <c r="M85" s="1056"/>
      <c r="N85" s="28" t="str">
        <f>IF($AG$7+AI85=0,'２構成メンバー登録書'!N83,"－")</f>
        <v>-</v>
      </c>
      <c r="O85" s="874" t="str">
        <f>IF($AG$7+AI85=0,'２構成メンバー登録書'!O83,"－")</f>
        <v>-</v>
      </c>
      <c r="P85" s="881"/>
      <c r="Q85" s="219"/>
      <c r="R85" s="1054"/>
      <c r="S85" s="1055"/>
      <c r="T85" s="1055"/>
      <c r="U85" s="1056"/>
      <c r="V85" s="28"/>
      <c r="W85" s="874"/>
      <c r="X85" s="875"/>
      <c r="AB85" s="6">
        <f t="shared" si="21"/>
        <v>987</v>
      </c>
      <c r="AC85" s="6" t="str">
        <f>INDEX('@'!$A:$EB,AB85,'1参加申込書'!$AB$3)</f>
        <v>－</v>
      </c>
      <c r="AD85" s="6">
        <f t="shared" si="19"/>
        <v>0</v>
      </c>
      <c r="AG85" s="6">
        <f>AG84+1</f>
        <v>1022</v>
      </c>
      <c r="AH85" s="6" t="str">
        <f>INDEX('@'!$A:$EB,AG85,'1参加申込書'!$AB$3)</f>
        <v>－</v>
      </c>
      <c r="AI85" s="6">
        <f>IF(AH85=$AL$6,3,0)</f>
        <v>0</v>
      </c>
    </row>
    <row r="86" spans="1:30" ht="21" customHeight="1" hidden="1">
      <c r="A86" s="282">
        <f t="shared" si="20"/>
        <v>216</v>
      </c>
      <c r="B86" s="1054">
        <f>IF($AG$7+AD86=0,'２構成メンバー登録書'!B84,"掲載しない")</f>
      </c>
      <c r="C86" s="1055"/>
      <c r="D86" s="1055"/>
      <c r="E86" s="1056"/>
      <c r="F86" s="28" t="str">
        <f>IF($AG$7+AD86=0,'２構成メンバー登録書'!F84,"－")</f>
        <v>-</v>
      </c>
      <c r="G86" s="874" t="str">
        <f>IF($AG$7+AD86=0,'２構成メンバー登録書'!G84,"－")</f>
        <v>-</v>
      </c>
      <c r="H86" s="881"/>
      <c r="I86" s="219"/>
      <c r="J86" s="1054"/>
      <c r="K86" s="1055"/>
      <c r="L86" s="1055"/>
      <c r="M86" s="1056"/>
      <c r="N86" s="28"/>
      <c r="O86" s="874"/>
      <c r="P86" s="881"/>
      <c r="Q86" s="219"/>
      <c r="R86" s="1054"/>
      <c r="S86" s="1055"/>
      <c r="T86" s="1055"/>
      <c r="U86" s="1056"/>
      <c r="V86" s="28"/>
      <c r="W86" s="874"/>
      <c r="X86" s="875"/>
      <c r="AB86" s="6">
        <f t="shared" si="21"/>
        <v>988</v>
      </c>
      <c r="AC86" s="6" t="str">
        <f>INDEX('@'!$A:$EB,AB86,'1参加申込書'!$AB$3)</f>
        <v>－</v>
      </c>
      <c r="AD86" s="6">
        <f t="shared" si="19"/>
        <v>0</v>
      </c>
    </row>
    <row r="87" spans="1:30" ht="21" customHeight="1" hidden="1">
      <c r="A87" s="282">
        <f t="shared" si="20"/>
        <v>217</v>
      </c>
      <c r="B87" s="1054">
        <f>IF($AG$7+AD87=0,'２構成メンバー登録書'!B85,"掲載しない")</f>
      </c>
      <c r="C87" s="1055"/>
      <c r="D87" s="1055"/>
      <c r="E87" s="1056"/>
      <c r="F87" s="28" t="str">
        <f>IF($AG$7+AD87=0,'２構成メンバー登録書'!F85,"－")</f>
        <v>-</v>
      </c>
      <c r="G87" s="874" t="str">
        <f>IF($AG$7+AD87=0,'２構成メンバー登録書'!G85,"－")</f>
        <v>-</v>
      </c>
      <c r="H87" s="881"/>
      <c r="I87" s="219"/>
      <c r="J87" s="1054"/>
      <c r="K87" s="1055"/>
      <c r="L87" s="1055"/>
      <c r="M87" s="1056"/>
      <c r="N87" s="28"/>
      <c r="O87" s="874"/>
      <c r="P87" s="881"/>
      <c r="Q87" s="219"/>
      <c r="R87" s="1054"/>
      <c r="S87" s="1055"/>
      <c r="T87" s="1055"/>
      <c r="U87" s="1056"/>
      <c r="V87" s="28"/>
      <c r="W87" s="874"/>
      <c r="X87" s="875"/>
      <c r="AB87" s="6">
        <f t="shared" si="21"/>
        <v>989</v>
      </c>
      <c r="AC87" s="6" t="str">
        <f>INDEX('@'!$A:$EB,AB87,'1参加申込書'!$AB$3)</f>
        <v>－</v>
      </c>
      <c r="AD87" s="6">
        <f t="shared" si="19"/>
        <v>0</v>
      </c>
    </row>
    <row r="88" spans="1:30" ht="21" customHeight="1" hidden="1">
      <c r="A88" s="282">
        <f t="shared" si="20"/>
        <v>218</v>
      </c>
      <c r="B88" s="1054">
        <f>IF($AG$7+AD88=0,'２構成メンバー登録書'!B86,"掲載しない")</f>
      </c>
      <c r="C88" s="1055"/>
      <c r="D88" s="1055"/>
      <c r="E88" s="1056"/>
      <c r="F88" s="28" t="str">
        <f>IF($AG$7+AD88=0,'２構成メンバー登録書'!F86,"－")</f>
        <v>-</v>
      </c>
      <c r="G88" s="874" t="str">
        <f>IF($AG$7+AD88=0,'２構成メンバー登録書'!G86,"－")</f>
        <v>-</v>
      </c>
      <c r="H88" s="881"/>
      <c r="I88" s="219"/>
      <c r="J88" s="1054"/>
      <c r="K88" s="1055"/>
      <c r="L88" s="1055"/>
      <c r="M88" s="1056"/>
      <c r="N88" s="28"/>
      <c r="O88" s="874"/>
      <c r="P88" s="881"/>
      <c r="Q88" s="219"/>
      <c r="R88" s="1054"/>
      <c r="S88" s="1055"/>
      <c r="T88" s="1055"/>
      <c r="U88" s="1056"/>
      <c r="V88" s="28"/>
      <c r="W88" s="874"/>
      <c r="X88" s="875"/>
      <c r="AB88" s="6">
        <f t="shared" si="21"/>
        <v>990</v>
      </c>
      <c r="AC88" s="6" t="str">
        <f>INDEX('@'!$A:$EB,AB88,'1参加申込書'!$AB$3)</f>
        <v>－</v>
      </c>
      <c r="AD88" s="6">
        <f t="shared" si="19"/>
        <v>0</v>
      </c>
    </row>
    <row r="89" spans="1:30" ht="21" customHeight="1" hidden="1">
      <c r="A89" s="282">
        <f t="shared" si="20"/>
        <v>219</v>
      </c>
      <c r="B89" s="1054">
        <f>IF($AG$7+AD89=0,'２構成メンバー登録書'!B87,"掲載しない")</f>
      </c>
      <c r="C89" s="1055"/>
      <c r="D89" s="1055"/>
      <c r="E89" s="1056"/>
      <c r="F89" s="28" t="str">
        <f>IF($AG$7+AD89=0,'２構成メンバー登録書'!F87,"－")</f>
        <v>-</v>
      </c>
      <c r="G89" s="874" t="str">
        <f>IF($AG$7+AD89=0,'２構成メンバー登録書'!G87,"－")</f>
        <v>-</v>
      </c>
      <c r="H89" s="881"/>
      <c r="I89" s="219"/>
      <c r="J89" s="1054"/>
      <c r="K89" s="1055"/>
      <c r="L89" s="1055"/>
      <c r="M89" s="1056"/>
      <c r="N89" s="28"/>
      <c r="O89" s="874"/>
      <c r="P89" s="881"/>
      <c r="Q89" s="219"/>
      <c r="R89" s="1054"/>
      <c r="S89" s="1055"/>
      <c r="T89" s="1055"/>
      <c r="U89" s="1056"/>
      <c r="V89" s="28"/>
      <c r="W89" s="874"/>
      <c r="X89" s="875"/>
      <c r="AB89" s="6">
        <f t="shared" si="21"/>
        <v>991</v>
      </c>
      <c r="AC89" s="6" t="str">
        <f>INDEX('@'!$A:$EB,AB89,'1参加申込書'!$AB$3)</f>
        <v>－</v>
      </c>
      <c r="AD89" s="6">
        <f t="shared" si="19"/>
        <v>0</v>
      </c>
    </row>
    <row r="90" spans="1:30" ht="21" customHeight="1" hidden="1">
      <c r="A90" s="282">
        <f t="shared" si="20"/>
        <v>220</v>
      </c>
      <c r="B90" s="1054">
        <f>IF($AG$7+AD90=0,'２構成メンバー登録書'!B88,"掲載しない")</f>
      </c>
      <c r="C90" s="1055"/>
      <c r="D90" s="1055"/>
      <c r="E90" s="1056"/>
      <c r="F90" s="28" t="str">
        <f>IF($AG$7+AD90=0,'２構成メンバー登録書'!F88,"－")</f>
        <v>-</v>
      </c>
      <c r="G90" s="874" t="str">
        <f>IF($AG$7+AD90=0,'２構成メンバー登録書'!G88,"－")</f>
        <v>-</v>
      </c>
      <c r="H90" s="881"/>
      <c r="I90" s="219"/>
      <c r="J90" s="1054"/>
      <c r="K90" s="1055"/>
      <c r="L90" s="1055"/>
      <c r="M90" s="1056"/>
      <c r="N90" s="28"/>
      <c r="O90" s="874"/>
      <c r="P90" s="881"/>
      <c r="Q90" s="219"/>
      <c r="R90" s="1054"/>
      <c r="S90" s="1055"/>
      <c r="T90" s="1055"/>
      <c r="U90" s="1056"/>
      <c r="V90" s="28"/>
      <c r="W90" s="874"/>
      <c r="X90" s="875"/>
      <c r="AB90" s="6">
        <f t="shared" si="21"/>
        <v>992</v>
      </c>
      <c r="AC90" s="6" t="str">
        <f>INDEX('@'!$A:$EB,AB90,'1参加申込書'!$AB$3)</f>
        <v>－</v>
      </c>
      <c r="AD90" s="6">
        <f t="shared" si="19"/>
        <v>0</v>
      </c>
    </row>
    <row r="91" spans="1:30" ht="21" customHeight="1" hidden="1">
      <c r="A91" s="282">
        <f t="shared" si="20"/>
        <v>221</v>
      </c>
      <c r="B91" s="1054">
        <f>IF($AG$7+AD91=0,'２構成メンバー登録書'!B89,"掲載しない")</f>
      </c>
      <c r="C91" s="1055"/>
      <c r="D91" s="1055"/>
      <c r="E91" s="1056"/>
      <c r="F91" s="28" t="str">
        <f>IF($AG$7+AD91=0,'２構成メンバー登録書'!F89,"－")</f>
        <v>-</v>
      </c>
      <c r="G91" s="874" t="str">
        <f>IF($AG$7+AD91=0,'２構成メンバー登録書'!G89,"－")</f>
        <v>-</v>
      </c>
      <c r="H91" s="881"/>
      <c r="I91" s="219"/>
      <c r="J91" s="1054"/>
      <c r="K91" s="1055"/>
      <c r="L91" s="1055"/>
      <c r="M91" s="1056"/>
      <c r="N91" s="28"/>
      <c r="O91" s="874"/>
      <c r="P91" s="881"/>
      <c r="Q91" s="219"/>
      <c r="R91" s="1054"/>
      <c r="S91" s="1055"/>
      <c r="T91" s="1055"/>
      <c r="U91" s="1056"/>
      <c r="V91" s="28"/>
      <c r="W91" s="874"/>
      <c r="X91" s="875"/>
      <c r="AB91" s="6">
        <f t="shared" si="21"/>
        <v>993</v>
      </c>
      <c r="AC91" s="6" t="str">
        <f>INDEX('@'!$A:$EB,AB91,'1参加申込書'!$AB$3)</f>
        <v>－</v>
      </c>
      <c r="AD91" s="6">
        <f t="shared" si="19"/>
        <v>0</v>
      </c>
    </row>
    <row r="92" spans="1:30" ht="21" customHeight="1" hidden="1">
      <c r="A92" s="282">
        <f t="shared" si="20"/>
        <v>222</v>
      </c>
      <c r="B92" s="1054">
        <f>IF($AG$7+AD92=0,'２構成メンバー登録書'!B90,"掲載しない")</f>
      </c>
      <c r="C92" s="1055"/>
      <c r="D92" s="1055"/>
      <c r="E92" s="1056"/>
      <c r="F92" s="28" t="str">
        <f>IF($AG$7+AD92=0,'２構成メンバー登録書'!F90,"－")</f>
        <v>-</v>
      </c>
      <c r="G92" s="874" t="str">
        <f>IF($AG$7+AD92=0,'２構成メンバー登録書'!G90,"－")</f>
        <v>-</v>
      </c>
      <c r="H92" s="881"/>
      <c r="I92" s="219"/>
      <c r="J92" s="1054"/>
      <c r="K92" s="1055"/>
      <c r="L92" s="1055"/>
      <c r="M92" s="1056"/>
      <c r="N92" s="28"/>
      <c r="O92" s="874"/>
      <c r="P92" s="881"/>
      <c r="Q92" s="219"/>
      <c r="R92" s="1054"/>
      <c r="S92" s="1055"/>
      <c r="T92" s="1055"/>
      <c r="U92" s="1056"/>
      <c r="V92" s="28"/>
      <c r="W92" s="874"/>
      <c r="X92" s="875"/>
      <c r="AB92" s="6">
        <f t="shared" si="21"/>
        <v>994</v>
      </c>
      <c r="AC92" s="6" t="str">
        <f>INDEX('@'!$A:$EB,AB92,'1参加申込書'!$AB$3)</f>
        <v>－</v>
      </c>
      <c r="AD92" s="6">
        <f t="shared" si="19"/>
        <v>0</v>
      </c>
    </row>
    <row r="93" spans="1:30" ht="21" customHeight="1" hidden="1">
      <c r="A93" s="282">
        <f t="shared" si="20"/>
        <v>223</v>
      </c>
      <c r="B93" s="1054">
        <f>IF($AG$7+AD93=0,'２構成メンバー登録書'!B91,"掲載しない")</f>
      </c>
      <c r="C93" s="1055"/>
      <c r="D93" s="1055"/>
      <c r="E93" s="1056"/>
      <c r="F93" s="28" t="str">
        <f>IF($AG$7+AD93=0,'２構成メンバー登録書'!F91,"－")</f>
        <v>-</v>
      </c>
      <c r="G93" s="874" t="str">
        <f>IF($AG$7+AD93=0,'２構成メンバー登録書'!G91,"－")</f>
        <v>-</v>
      </c>
      <c r="H93" s="881"/>
      <c r="I93" s="219"/>
      <c r="J93" s="1054"/>
      <c r="K93" s="1055"/>
      <c r="L93" s="1055"/>
      <c r="M93" s="1056"/>
      <c r="N93" s="28"/>
      <c r="O93" s="874"/>
      <c r="P93" s="881"/>
      <c r="Q93" s="219"/>
      <c r="R93" s="1054"/>
      <c r="S93" s="1055"/>
      <c r="T93" s="1055"/>
      <c r="U93" s="1056"/>
      <c r="V93" s="28"/>
      <c r="W93" s="874"/>
      <c r="X93" s="875"/>
      <c r="AB93" s="6">
        <f t="shared" si="21"/>
        <v>995</v>
      </c>
      <c r="AC93" s="6" t="str">
        <f>INDEX('@'!$A:$EB,AB93,'1参加申込書'!$AB$3)</f>
        <v>－</v>
      </c>
      <c r="AD93" s="6">
        <f t="shared" si="19"/>
        <v>0</v>
      </c>
    </row>
    <row r="94" spans="1:30" ht="21" customHeight="1" hidden="1">
      <c r="A94" s="282">
        <f t="shared" si="20"/>
        <v>224</v>
      </c>
      <c r="B94" s="1054">
        <f>IF($AG$7+AD94=0,'２構成メンバー登録書'!B92,"掲載しない")</f>
      </c>
      <c r="C94" s="1055"/>
      <c r="D94" s="1055"/>
      <c r="E94" s="1056"/>
      <c r="F94" s="28" t="str">
        <f>IF($AG$7+AD94=0,'２構成メンバー登録書'!F92,"－")</f>
        <v>-</v>
      </c>
      <c r="G94" s="874" t="str">
        <f>IF($AG$7+AD94=0,'２構成メンバー登録書'!G92,"－")</f>
        <v>-</v>
      </c>
      <c r="H94" s="881"/>
      <c r="I94" s="219"/>
      <c r="J94" s="1054"/>
      <c r="K94" s="1055"/>
      <c r="L94" s="1055"/>
      <c r="M94" s="1056"/>
      <c r="N94" s="28"/>
      <c r="O94" s="874"/>
      <c r="P94" s="881"/>
      <c r="Q94" s="219"/>
      <c r="R94" s="1054"/>
      <c r="S94" s="1055"/>
      <c r="T94" s="1055"/>
      <c r="U94" s="1056"/>
      <c r="V94" s="28"/>
      <c r="W94" s="874"/>
      <c r="X94" s="875"/>
      <c r="AB94" s="6">
        <f t="shared" si="21"/>
        <v>996</v>
      </c>
      <c r="AC94" s="6" t="str">
        <f>INDEX('@'!$A:$EB,AB94,'1参加申込書'!$AB$3)</f>
        <v>－</v>
      </c>
      <c r="AD94" s="6">
        <f t="shared" si="19"/>
        <v>0</v>
      </c>
    </row>
    <row r="95" spans="1:30" ht="21" customHeight="1" hidden="1">
      <c r="A95" s="282">
        <f t="shared" si="20"/>
        <v>225</v>
      </c>
      <c r="B95" s="1054">
        <f>IF($AG$7+AD95=0,'２構成メンバー登録書'!B93,"掲載しない")</f>
      </c>
      <c r="C95" s="1055"/>
      <c r="D95" s="1055"/>
      <c r="E95" s="1056"/>
      <c r="F95" s="28" t="str">
        <f>IF($AG$7+AD95=0,'２構成メンバー登録書'!F93,"－")</f>
        <v>-</v>
      </c>
      <c r="G95" s="874" t="str">
        <f>IF($AG$7+AD95=0,'２構成メンバー登録書'!G93,"－")</f>
        <v>-</v>
      </c>
      <c r="H95" s="881"/>
      <c r="I95" s="219"/>
      <c r="J95" s="1054"/>
      <c r="K95" s="1055"/>
      <c r="L95" s="1055"/>
      <c r="M95" s="1056"/>
      <c r="N95" s="28"/>
      <c r="O95" s="874"/>
      <c r="P95" s="881"/>
      <c r="Q95" s="219"/>
      <c r="R95" s="1054"/>
      <c r="S95" s="1055"/>
      <c r="T95" s="1055"/>
      <c r="U95" s="1056"/>
      <c r="V95" s="28"/>
      <c r="W95" s="874"/>
      <c r="X95" s="875"/>
      <c r="AB95" s="6">
        <f t="shared" si="21"/>
        <v>997</v>
      </c>
      <c r="AC95" s="6" t="str">
        <f>INDEX('@'!$A:$EB,AB95,'1参加申込書'!$AB$3)</f>
        <v>－</v>
      </c>
      <c r="AD95" s="6">
        <f t="shared" si="19"/>
        <v>0</v>
      </c>
    </row>
    <row r="96" spans="1:30" ht="21" customHeight="1" hidden="1">
      <c r="A96" s="282">
        <f t="shared" si="20"/>
        <v>226</v>
      </c>
      <c r="B96" s="1054">
        <f>IF($AG$7+AD96=0,'２構成メンバー登録書'!B94,"掲載しない")</f>
      </c>
      <c r="C96" s="1055"/>
      <c r="D96" s="1055"/>
      <c r="E96" s="1056"/>
      <c r="F96" s="28" t="str">
        <f>IF($AG$7+AD96=0,'２構成メンバー登録書'!F94,"－")</f>
        <v>-</v>
      </c>
      <c r="G96" s="874" t="str">
        <f>IF($AG$7+AD96=0,'２構成メンバー登録書'!G94,"－")</f>
        <v>-</v>
      </c>
      <c r="H96" s="881"/>
      <c r="I96" s="219"/>
      <c r="J96" s="1054"/>
      <c r="K96" s="1055"/>
      <c r="L96" s="1055"/>
      <c r="M96" s="1056"/>
      <c r="N96" s="28"/>
      <c r="O96" s="874"/>
      <c r="P96" s="881"/>
      <c r="Q96" s="219"/>
      <c r="R96" s="1054"/>
      <c r="S96" s="1055"/>
      <c r="T96" s="1055"/>
      <c r="U96" s="1056"/>
      <c r="V96" s="28"/>
      <c r="W96" s="874"/>
      <c r="X96" s="875"/>
      <c r="AB96" s="6">
        <f t="shared" si="21"/>
        <v>998</v>
      </c>
      <c r="AC96" s="6" t="str">
        <f>INDEX('@'!$A:$EB,AB96,'1参加申込書'!$AB$3)</f>
        <v>－</v>
      </c>
      <c r="AD96" s="6">
        <f t="shared" si="19"/>
        <v>0</v>
      </c>
    </row>
    <row r="97" spans="1:30" ht="21" customHeight="1" hidden="1">
      <c r="A97" s="282">
        <f t="shared" si="20"/>
        <v>227</v>
      </c>
      <c r="B97" s="1054">
        <f>IF($AG$7+AD97=0,'２構成メンバー登録書'!B95,"掲載しない")</f>
      </c>
      <c r="C97" s="1055"/>
      <c r="D97" s="1055"/>
      <c r="E97" s="1056"/>
      <c r="F97" s="28" t="str">
        <f>IF($AG$7+AD97=0,'２構成メンバー登録書'!F95,"－")</f>
        <v>-</v>
      </c>
      <c r="G97" s="874" t="str">
        <f>IF($AG$7+AD97=0,'２構成メンバー登録書'!G95,"－")</f>
        <v>-</v>
      </c>
      <c r="H97" s="881"/>
      <c r="I97" s="219"/>
      <c r="J97" s="1054"/>
      <c r="K97" s="1055"/>
      <c r="L97" s="1055"/>
      <c r="M97" s="1056"/>
      <c r="N97" s="28"/>
      <c r="O97" s="874"/>
      <c r="P97" s="881"/>
      <c r="Q97" s="219"/>
      <c r="R97" s="1054"/>
      <c r="S97" s="1055"/>
      <c r="T97" s="1055"/>
      <c r="U97" s="1056"/>
      <c r="V97" s="28"/>
      <c r="W97" s="874"/>
      <c r="X97" s="875"/>
      <c r="AB97" s="6">
        <f t="shared" si="21"/>
        <v>999</v>
      </c>
      <c r="AC97" s="6" t="str">
        <f>INDEX('@'!$A:$EB,AB97,'1参加申込書'!$AB$3)</f>
        <v>－</v>
      </c>
      <c r="AD97" s="6">
        <f t="shared" si="19"/>
        <v>0</v>
      </c>
    </row>
    <row r="98" spans="1:30" ht="21" customHeight="1" hidden="1">
      <c r="A98" s="282">
        <f t="shared" si="20"/>
        <v>228</v>
      </c>
      <c r="B98" s="1054">
        <f>IF($AG$7+AD98=0,'２構成メンバー登録書'!B96,"掲載しない")</f>
      </c>
      <c r="C98" s="1055"/>
      <c r="D98" s="1055"/>
      <c r="E98" s="1056"/>
      <c r="F98" s="28" t="str">
        <f>IF($AG$7+AD98=0,'２構成メンバー登録書'!F96,"－")</f>
        <v>-</v>
      </c>
      <c r="G98" s="874" t="str">
        <f>IF($AG$7+AD98=0,'２構成メンバー登録書'!G96,"－")</f>
        <v>-</v>
      </c>
      <c r="H98" s="881"/>
      <c r="I98" s="219"/>
      <c r="J98" s="1054"/>
      <c r="K98" s="1055"/>
      <c r="L98" s="1055"/>
      <c r="M98" s="1056"/>
      <c r="N98" s="28"/>
      <c r="O98" s="874"/>
      <c r="P98" s="881"/>
      <c r="Q98" s="219"/>
      <c r="R98" s="1054"/>
      <c r="S98" s="1055"/>
      <c r="T98" s="1055"/>
      <c r="U98" s="1056"/>
      <c r="V98" s="28"/>
      <c r="W98" s="874"/>
      <c r="X98" s="875"/>
      <c r="AB98" s="6">
        <f t="shared" si="21"/>
        <v>1000</v>
      </c>
      <c r="AC98" s="6" t="str">
        <f>INDEX('@'!$A:$EB,AB98,'1参加申込書'!$AB$3)</f>
        <v>－</v>
      </c>
      <c r="AD98" s="6">
        <f t="shared" si="19"/>
        <v>0</v>
      </c>
    </row>
    <row r="99" spans="1:30" ht="21" customHeight="1" hidden="1">
      <c r="A99" s="282">
        <f t="shared" si="20"/>
        <v>229</v>
      </c>
      <c r="B99" s="1054">
        <f>IF($AG$7+AD99=0,'２構成メンバー登録書'!B97,"掲載しない")</f>
      </c>
      <c r="C99" s="1055"/>
      <c r="D99" s="1055"/>
      <c r="E99" s="1056"/>
      <c r="F99" s="28" t="str">
        <f>IF($AG$7+AD99=0,'２構成メンバー登録書'!F97,"－")</f>
        <v>-</v>
      </c>
      <c r="G99" s="874" t="str">
        <f>IF($AG$7+AD99=0,'２構成メンバー登録書'!G97,"－")</f>
        <v>-</v>
      </c>
      <c r="H99" s="881"/>
      <c r="I99" s="219"/>
      <c r="J99" s="1054"/>
      <c r="K99" s="1055"/>
      <c r="L99" s="1055"/>
      <c r="M99" s="1056"/>
      <c r="N99" s="28"/>
      <c r="O99" s="874"/>
      <c r="P99" s="881"/>
      <c r="Q99" s="219"/>
      <c r="R99" s="1054"/>
      <c r="S99" s="1055"/>
      <c r="T99" s="1055"/>
      <c r="U99" s="1056"/>
      <c r="V99" s="28"/>
      <c r="W99" s="874"/>
      <c r="X99" s="875"/>
      <c r="AB99" s="6">
        <f t="shared" si="21"/>
        <v>1001</v>
      </c>
      <c r="AC99" s="6" t="str">
        <f>INDEX('@'!$A:$EB,AB99,'1参加申込書'!$AB$3)</f>
        <v>－</v>
      </c>
      <c r="AD99" s="6">
        <f t="shared" si="19"/>
        <v>0</v>
      </c>
    </row>
    <row r="100" spans="1:30" ht="21" customHeight="1" hidden="1">
      <c r="A100" s="282">
        <f t="shared" si="20"/>
        <v>230</v>
      </c>
      <c r="B100" s="1054">
        <f>IF($AG$7+AD100=0,'２構成メンバー登録書'!B98,"掲載しない")</f>
      </c>
      <c r="C100" s="1055"/>
      <c r="D100" s="1055"/>
      <c r="E100" s="1056"/>
      <c r="F100" s="28" t="str">
        <f>IF($AG$7+AD100=0,'２構成メンバー登録書'!F98,"－")</f>
        <v>-</v>
      </c>
      <c r="G100" s="874" t="str">
        <f>IF($AG$7+AD100=0,'２構成メンバー登録書'!G98,"－")</f>
        <v>-</v>
      </c>
      <c r="H100" s="881"/>
      <c r="I100" s="219"/>
      <c r="J100" s="1054"/>
      <c r="K100" s="1055"/>
      <c r="L100" s="1055"/>
      <c r="M100" s="1056"/>
      <c r="N100" s="28"/>
      <c r="O100" s="874"/>
      <c r="P100" s="881"/>
      <c r="Q100" s="219"/>
      <c r="R100" s="1054"/>
      <c r="S100" s="1055"/>
      <c r="T100" s="1055"/>
      <c r="U100" s="1056"/>
      <c r="V100" s="28"/>
      <c r="W100" s="874"/>
      <c r="X100" s="875"/>
      <c r="AB100" s="6">
        <f t="shared" si="21"/>
        <v>1002</v>
      </c>
      <c r="AC100" s="6" t="str">
        <f>INDEX('@'!$A:$EB,AB100,'1参加申込書'!$AB$3)</f>
        <v>－</v>
      </c>
      <c r="AD100" s="6">
        <f t="shared" si="19"/>
        <v>0</v>
      </c>
    </row>
    <row r="101" spans="1:30" ht="21" customHeight="1" hidden="1">
      <c r="A101" s="282">
        <f t="shared" si="20"/>
        <v>231</v>
      </c>
      <c r="B101" s="1054">
        <f>IF($AG$7+AD101=0,'２構成メンバー登録書'!B99,"掲載しない")</f>
      </c>
      <c r="C101" s="1055"/>
      <c r="D101" s="1055"/>
      <c r="E101" s="1056"/>
      <c r="F101" s="28" t="str">
        <f>IF($AG$7+AD101=0,'２構成メンバー登録書'!F99,"－")</f>
        <v>-</v>
      </c>
      <c r="G101" s="874" t="str">
        <f>IF($AG$7+AD101=0,'２構成メンバー登録書'!G99,"－")</f>
        <v>-</v>
      </c>
      <c r="H101" s="881"/>
      <c r="I101" s="219"/>
      <c r="J101" s="1054"/>
      <c r="K101" s="1055"/>
      <c r="L101" s="1055"/>
      <c r="M101" s="1056"/>
      <c r="N101" s="28"/>
      <c r="O101" s="874"/>
      <c r="P101" s="881"/>
      <c r="Q101" s="219"/>
      <c r="R101" s="1054"/>
      <c r="S101" s="1055"/>
      <c r="T101" s="1055"/>
      <c r="U101" s="1056"/>
      <c r="V101" s="28"/>
      <c r="W101" s="874"/>
      <c r="X101" s="875"/>
      <c r="AB101" s="6">
        <f t="shared" si="21"/>
        <v>1003</v>
      </c>
      <c r="AC101" s="6" t="str">
        <f>INDEX('@'!$A:$EB,AB101,'1参加申込書'!$AB$3)</f>
        <v>－</v>
      </c>
      <c r="AD101" s="6">
        <f t="shared" si="19"/>
        <v>0</v>
      </c>
    </row>
    <row r="102" spans="1:30" ht="21" customHeight="1" hidden="1">
      <c r="A102" s="282">
        <f t="shared" si="20"/>
        <v>232</v>
      </c>
      <c r="B102" s="1054">
        <f>IF($AG$7+AD102=0,'２構成メンバー登録書'!B100,"掲載しない")</f>
      </c>
      <c r="C102" s="1055"/>
      <c r="D102" s="1055"/>
      <c r="E102" s="1056"/>
      <c r="F102" s="28" t="str">
        <f>IF($AG$7+AD102=0,'２構成メンバー登録書'!F100,"－")</f>
        <v>-</v>
      </c>
      <c r="G102" s="874" t="str">
        <f>IF($AG$7+AD102=0,'２構成メンバー登録書'!G100,"－")</f>
        <v>-</v>
      </c>
      <c r="H102" s="881"/>
      <c r="I102" s="219"/>
      <c r="J102" s="1054"/>
      <c r="K102" s="1055"/>
      <c r="L102" s="1055"/>
      <c r="M102" s="1056"/>
      <c r="N102" s="28"/>
      <c r="O102" s="874"/>
      <c r="P102" s="881"/>
      <c r="Q102" s="219"/>
      <c r="R102" s="1054"/>
      <c r="S102" s="1055"/>
      <c r="T102" s="1055"/>
      <c r="U102" s="1056"/>
      <c r="V102" s="28"/>
      <c r="W102" s="874"/>
      <c r="X102" s="875"/>
      <c r="AB102" s="6">
        <f t="shared" si="21"/>
        <v>1004</v>
      </c>
      <c r="AC102" s="6" t="str">
        <f>INDEX('@'!$A:$EB,AB102,'1参加申込書'!$AB$3)</f>
        <v>－</v>
      </c>
      <c r="AD102" s="6">
        <f t="shared" si="19"/>
        <v>0</v>
      </c>
    </row>
    <row r="103" spans="1:30" ht="21" customHeight="1" hidden="1">
      <c r="A103" s="282">
        <f t="shared" si="20"/>
        <v>233</v>
      </c>
      <c r="B103" s="1054">
        <f>IF($AG$7+AD103=0,'２構成メンバー登録書'!B101,"掲載しない")</f>
      </c>
      <c r="C103" s="1055"/>
      <c r="D103" s="1055"/>
      <c r="E103" s="1056"/>
      <c r="F103" s="28" t="str">
        <f>IF($AG$7+AD103=0,'２構成メンバー登録書'!F101,"－")</f>
        <v>-</v>
      </c>
      <c r="G103" s="874" t="str">
        <f>IF($AG$7+AD103=0,'２構成メンバー登録書'!G101,"－")</f>
        <v>-</v>
      </c>
      <c r="H103" s="881"/>
      <c r="I103" s="219"/>
      <c r="J103" s="1054"/>
      <c r="K103" s="1055"/>
      <c r="L103" s="1055"/>
      <c r="M103" s="1056"/>
      <c r="N103" s="28"/>
      <c r="O103" s="874"/>
      <c r="P103" s="881"/>
      <c r="Q103" s="219"/>
      <c r="R103" s="1054"/>
      <c r="S103" s="1055"/>
      <c r="T103" s="1055"/>
      <c r="U103" s="1056"/>
      <c r="V103" s="28"/>
      <c r="W103" s="874"/>
      <c r="X103" s="875"/>
      <c r="AB103" s="6">
        <f t="shared" si="21"/>
        <v>1005</v>
      </c>
      <c r="AC103" s="6" t="str">
        <f>INDEX('@'!$A:$EB,AB103,'1参加申込書'!$AB$3)</f>
        <v>－</v>
      </c>
      <c r="AD103" s="6">
        <f t="shared" si="19"/>
        <v>0</v>
      </c>
    </row>
    <row r="104" spans="1:30" ht="21" customHeight="1" hidden="1">
      <c r="A104" s="282">
        <f t="shared" si="20"/>
        <v>234</v>
      </c>
      <c r="B104" s="1054">
        <f>IF($AG$7+AD104=0,'２構成メンバー登録書'!B102,"掲載しない")</f>
      </c>
      <c r="C104" s="1055"/>
      <c r="D104" s="1055"/>
      <c r="E104" s="1056"/>
      <c r="F104" s="28" t="str">
        <f>IF($AG$7+AD104=0,'２構成メンバー登録書'!F102,"－")</f>
        <v>-</v>
      </c>
      <c r="G104" s="874" t="str">
        <f>IF($AG$7+AD104=0,'２構成メンバー登録書'!G102,"－")</f>
        <v>-</v>
      </c>
      <c r="H104" s="881"/>
      <c r="I104" s="219"/>
      <c r="J104" s="1054"/>
      <c r="K104" s="1055"/>
      <c r="L104" s="1055"/>
      <c r="M104" s="1056"/>
      <c r="N104" s="28"/>
      <c r="O104" s="874"/>
      <c r="P104" s="881"/>
      <c r="Q104" s="219"/>
      <c r="R104" s="1054"/>
      <c r="S104" s="1055"/>
      <c r="T104" s="1055"/>
      <c r="U104" s="1056"/>
      <c r="V104" s="28"/>
      <c r="W104" s="874"/>
      <c r="X104" s="875"/>
      <c r="AB104" s="6">
        <f t="shared" si="21"/>
        <v>1006</v>
      </c>
      <c r="AC104" s="6" t="str">
        <f>INDEX('@'!$A:$EB,AB104,'1参加申込書'!$AB$3)</f>
        <v>－</v>
      </c>
      <c r="AD104" s="6">
        <f t="shared" si="19"/>
        <v>0</v>
      </c>
    </row>
    <row r="105" spans="1:30" ht="21" customHeight="1" hidden="1">
      <c r="A105" s="282">
        <f t="shared" si="20"/>
        <v>235</v>
      </c>
      <c r="B105" s="1054">
        <f>IF($AG$7+AD105=0,'２構成メンバー登録書'!B103,"掲載しない")</f>
      </c>
      <c r="C105" s="1055"/>
      <c r="D105" s="1055"/>
      <c r="E105" s="1056"/>
      <c r="F105" s="28" t="str">
        <f>IF($AG$7+AD105=0,'２構成メンバー登録書'!F103,"－")</f>
        <v>-</v>
      </c>
      <c r="G105" s="874" t="str">
        <f>IF($AG$7+AD105=0,'２構成メンバー登録書'!G103,"－")</f>
        <v>-</v>
      </c>
      <c r="H105" s="881"/>
      <c r="I105" s="219"/>
      <c r="J105" s="1054"/>
      <c r="K105" s="1055"/>
      <c r="L105" s="1055"/>
      <c r="M105" s="1056"/>
      <c r="N105" s="28"/>
      <c r="O105" s="874"/>
      <c r="P105" s="881"/>
      <c r="Q105" s="219"/>
      <c r="R105" s="1054"/>
      <c r="S105" s="1055"/>
      <c r="T105" s="1055"/>
      <c r="U105" s="1056"/>
      <c r="V105" s="28"/>
      <c r="W105" s="874"/>
      <c r="X105" s="875"/>
      <c r="AB105" s="6">
        <f t="shared" si="21"/>
        <v>1007</v>
      </c>
      <c r="AC105" s="6" t="str">
        <f>INDEX('@'!$A:$EB,AB105,'1参加申込書'!$AB$3)</f>
        <v>－</v>
      </c>
      <c r="AD105" s="6">
        <f t="shared" si="19"/>
        <v>0</v>
      </c>
    </row>
    <row r="106" spans="1:30" ht="21" customHeight="1" hidden="1">
      <c r="A106" s="282">
        <f t="shared" si="20"/>
        <v>236</v>
      </c>
      <c r="B106" s="1054">
        <f>IF($AG$7+AD106=0,'２構成メンバー登録書'!B104,"掲載しない")</f>
      </c>
      <c r="C106" s="1055"/>
      <c r="D106" s="1055"/>
      <c r="E106" s="1056"/>
      <c r="F106" s="28" t="str">
        <f>IF($AG$7+AD106=0,'２構成メンバー登録書'!F104,"－")</f>
        <v>-</v>
      </c>
      <c r="G106" s="874" t="str">
        <f>IF($AG$7+AD106=0,'２構成メンバー登録書'!G104,"－")</f>
        <v>-</v>
      </c>
      <c r="H106" s="881"/>
      <c r="I106" s="219"/>
      <c r="J106" s="1054"/>
      <c r="K106" s="1055"/>
      <c r="L106" s="1055"/>
      <c r="M106" s="1056"/>
      <c r="N106" s="28"/>
      <c r="O106" s="874"/>
      <c r="P106" s="881"/>
      <c r="Q106" s="219"/>
      <c r="R106" s="1054"/>
      <c r="S106" s="1055"/>
      <c r="T106" s="1055"/>
      <c r="U106" s="1056"/>
      <c r="V106" s="28"/>
      <c r="W106" s="874"/>
      <c r="X106" s="875"/>
      <c r="AB106" s="6">
        <f t="shared" si="21"/>
        <v>1008</v>
      </c>
      <c r="AC106" s="6" t="str">
        <f>INDEX('@'!$A:$EB,AB106,'1参加申込書'!$AB$3)</f>
        <v>－</v>
      </c>
      <c r="AD106" s="6">
        <f t="shared" si="19"/>
        <v>0</v>
      </c>
    </row>
    <row r="107" spans="1:30" ht="21" customHeight="1" hidden="1">
      <c r="A107" s="282">
        <f t="shared" si="20"/>
        <v>237</v>
      </c>
      <c r="B107" s="1054">
        <f>IF($AG$7+AD107=0,'２構成メンバー登録書'!B105,"掲載しない")</f>
      </c>
      <c r="C107" s="1055"/>
      <c r="D107" s="1055"/>
      <c r="E107" s="1056"/>
      <c r="F107" s="28" t="str">
        <f>IF($AG$7+AD107=0,'２構成メンバー登録書'!F105,"－")</f>
        <v>-</v>
      </c>
      <c r="G107" s="874" t="str">
        <f>IF($AG$7+AD107=0,'２構成メンバー登録書'!G105,"－")</f>
        <v>-</v>
      </c>
      <c r="H107" s="881"/>
      <c r="I107" s="219"/>
      <c r="J107" s="1054"/>
      <c r="K107" s="1055"/>
      <c r="L107" s="1055"/>
      <c r="M107" s="1056"/>
      <c r="N107" s="28"/>
      <c r="O107" s="874"/>
      <c r="P107" s="881"/>
      <c r="Q107" s="219"/>
      <c r="R107" s="1054"/>
      <c r="S107" s="1055"/>
      <c r="T107" s="1055"/>
      <c r="U107" s="1056"/>
      <c r="V107" s="28"/>
      <c r="W107" s="874"/>
      <c r="X107" s="875"/>
      <c r="AB107" s="6">
        <f t="shared" si="21"/>
        <v>1009</v>
      </c>
      <c r="AC107" s="6" t="str">
        <f>INDEX('@'!$A:$EB,AB107,'1参加申込書'!$AB$3)</f>
        <v>－</v>
      </c>
      <c r="AD107" s="6">
        <f t="shared" si="19"/>
        <v>0</v>
      </c>
    </row>
    <row r="108" spans="1:30" ht="21" customHeight="1" hidden="1">
      <c r="A108" s="282">
        <f t="shared" si="20"/>
        <v>238</v>
      </c>
      <c r="B108" s="1054">
        <f>IF($AG$7+AD108=0,'２構成メンバー登録書'!B106,"掲載しない")</f>
      </c>
      <c r="C108" s="1055"/>
      <c r="D108" s="1055"/>
      <c r="E108" s="1056"/>
      <c r="F108" s="28" t="str">
        <f>IF($AG$7+AD108=0,'２構成メンバー登録書'!F106,"－")</f>
        <v>-</v>
      </c>
      <c r="G108" s="874" t="str">
        <f>IF($AG$7+AD108=0,'２構成メンバー登録書'!G106,"－")</f>
        <v>-</v>
      </c>
      <c r="H108" s="881"/>
      <c r="I108" s="219"/>
      <c r="J108" s="1054"/>
      <c r="K108" s="1055"/>
      <c r="L108" s="1055"/>
      <c r="M108" s="1056"/>
      <c r="N108" s="28"/>
      <c r="O108" s="874"/>
      <c r="P108" s="881"/>
      <c r="Q108" s="219"/>
      <c r="R108" s="1054"/>
      <c r="S108" s="1055"/>
      <c r="T108" s="1055"/>
      <c r="U108" s="1056"/>
      <c r="V108" s="28"/>
      <c r="W108" s="874"/>
      <c r="X108" s="875"/>
      <c r="AB108" s="6">
        <f t="shared" si="21"/>
        <v>1010</v>
      </c>
      <c r="AC108" s="6" t="str">
        <f>INDEX('@'!$A:$EB,AB108,'1参加申込書'!$AB$3)</f>
        <v>－</v>
      </c>
      <c r="AD108" s="6">
        <f t="shared" si="19"/>
        <v>0</v>
      </c>
    </row>
    <row r="109" spans="1:30" ht="21" customHeight="1" hidden="1">
      <c r="A109" s="282">
        <f t="shared" si="20"/>
        <v>239</v>
      </c>
      <c r="B109" s="1054">
        <f>IF($AG$7+AD109=0,'２構成メンバー登録書'!B107,"掲載しない")</f>
      </c>
      <c r="C109" s="1055"/>
      <c r="D109" s="1055"/>
      <c r="E109" s="1056"/>
      <c r="F109" s="28" t="str">
        <f>IF($AG$7+AD109=0,'２構成メンバー登録書'!F107,"－")</f>
        <v>-</v>
      </c>
      <c r="G109" s="874" t="str">
        <f>IF($AG$7+AD109=0,'２構成メンバー登録書'!G107,"－")</f>
        <v>-</v>
      </c>
      <c r="H109" s="881"/>
      <c r="I109" s="219"/>
      <c r="J109" s="1054"/>
      <c r="K109" s="1055"/>
      <c r="L109" s="1055"/>
      <c r="M109" s="1056"/>
      <c r="N109" s="28"/>
      <c r="O109" s="874"/>
      <c r="P109" s="881"/>
      <c r="Q109" s="219"/>
      <c r="R109" s="1054"/>
      <c r="S109" s="1055"/>
      <c r="T109" s="1055"/>
      <c r="U109" s="1056"/>
      <c r="V109" s="28"/>
      <c r="W109" s="874"/>
      <c r="X109" s="875"/>
      <c r="AB109" s="6">
        <f t="shared" si="21"/>
        <v>1011</v>
      </c>
      <c r="AC109" s="6" t="str">
        <f>INDEX('@'!$A:$EB,AB109,'1参加申込書'!$AB$3)</f>
        <v>－</v>
      </c>
      <c r="AD109" s="6">
        <f t="shared" si="19"/>
        <v>0</v>
      </c>
    </row>
    <row r="110" spans="1:30" ht="21" customHeight="1" hidden="1">
      <c r="A110" s="282">
        <f t="shared" si="20"/>
        <v>240</v>
      </c>
      <c r="B110" s="1054">
        <f>IF($AG$7+AD110=0,'２構成メンバー登録書'!B108,"掲載しない")</f>
      </c>
      <c r="C110" s="1055"/>
      <c r="D110" s="1055"/>
      <c r="E110" s="1056"/>
      <c r="F110" s="28" t="str">
        <f>IF($AG$7+AD110=0,'２構成メンバー登録書'!F108,"－")</f>
        <v>-</v>
      </c>
      <c r="G110" s="874" t="str">
        <f>IF($AG$7+AD110=0,'２構成メンバー登録書'!G108,"－")</f>
        <v>-</v>
      </c>
      <c r="H110" s="881"/>
      <c r="I110" s="219"/>
      <c r="J110" s="1054"/>
      <c r="K110" s="1055"/>
      <c r="L110" s="1055"/>
      <c r="M110" s="1056"/>
      <c r="N110" s="28"/>
      <c r="O110" s="874"/>
      <c r="P110" s="881"/>
      <c r="Q110" s="219"/>
      <c r="R110" s="1054"/>
      <c r="S110" s="1055"/>
      <c r="T110" s="1055"/>
      <c r="U110" s="1056"/>
      <c r="V110" s="28"/>
      <c r="W110" s="874"/>
      <c r="X110" s="875"/>
      <c r="AB110" s="6">
        <f t="shared" si="21"/>
        <v>1012</v>
      </c>
      <c r="AC110" s="6" t="str">
        <f>INDEX('@'!$A:$EB,AB110,'1参加申込書'!$AB$3)</f>
        <v>－</v>
      </c>
      <c r="AD110" s="6">
        <f t="shared" si="19"/>
        <v>0</v>
      </c>
    </row>
    <row r="111" spans="1:30" ht="21" customHeight="1" hidden="1">
      <c r="A111" s="282">
        <f t="shared" si="20"/>
        <v>241</v>
      </c>
      <c r="B111" s="1054">
        <f>IF($AG$7+AD111=0,'２構成メンバー登録書'!B109,"掲載しない")</f>
      </c>
      <c r="C111" s="1055"/>
      <c r="D111" s="1055"/>
      <c r="E111" s="1056"/>
      <c r="F111" s="28" t="str">
        <f>IF($AG$7+AD111=0,'２構成メンバー登録書'!F109,"－")</f>
        <v>-</v>
      </c>
      <c r="G111" s="874" t="str">
        <f>IF($AG$7+AD111=0,'２構成メンバー登録書'!G109,"－")</f>
        <v>-</v>
      </c>
      <c r="H111" s="881"/>
      <c r="I111" s="219"/>
      <c r="J111" s="1054"/>
      <c r="K111" s="1055"/>
      <c r="L111" s="1055"/>
      <c r="M111" s="1056"/>
      <c r="N111" s="28"/>
      <c r="O111" s="874"/>
      <c r="P111" s="881"/>
      <c r="Q111" s="219"/>
      <c r="R111" s="1054"/>
      <c r="S111" s="1055"/>
      <c r="T111" s="1055"/>
      <c r="U111" s="1056"/>
      <c r="V111" s="28"/>
      <c r="W111" s="874"/>
      <c r="X111" s="875"/>
      <c r="AB111" s="6">
        <f t="shared" si="21"/>
        <v>1013</v>
      </c>
      <c r="AC111" s="6" t="str">
        <f>INDEX('@'!$A:$EB,AB111,'1参加申込書'!$AB$3)</f>
        <v>－</v>
      </c>
      <c r="AD111" s="6">
        <f t="shared" si="19"/>
        <v>0</v>
      </c>
    </row>
    <row r="112" spans="1:30" ht="21" customHeight="1" hidden="1">
      <c r="A112" s="282">
        <f t="shared" si="20"/>
        <v>242</v>
      </c>
      <c r="B112" s="1054">
        <f>IF($AG$7+AD112=0,'２構成メンバー登録書'!B110,"掲載しない")</f>
      </c>
      <c r="C112" s="1055"/>
      <c r="D112" s="1055"/>
      <c r="E112" s="1056"/>
      <c r="F112" s="28" t="str">
        <f>IF($AG$7+AD112=0,'２構成メンバー登録書'!F110,"－")</f>
        <v>-</v>
      </c>
      <c r="G112" s="874" t="str">
        <f>IF($AG$7+AD112=0,'２構成メンバー登録書'!G110,"－")</f>
        <v>-</v>
      </c>
      <c r="H112" s="881"/>
      <c r="I112" s="219"/>
      <c r="J112" s="1054"/>
      <c r="K112" s="1055"/>
      <c r="L112" s="1055"/>
      <c r="M112" s="1056"/>
      <c r="N112" s="28"/>
      <c r="O112" s="874"/>
      <c r="P112" s="881"/>
      <c r="Q112" s="219"/>
      <c r="R112" s="1054"/>
      <c r="S112" s="1055"/>
      <c r="T112" s="1055"/>
      <c r="U112" s="1056"/>
      <c r="V112" s="28"/>
      <c r="W112" s="874"/>
      <c r="X112" s="875"/>
      <c r="AB112" s="6">
        <f t="shared" si="21"/>
        <v>1014</v>
      </c>
      <c r="AC112" s="6" t="str">
        <f>INDEX('@'!$A:$EB,AB112,'1参加申込書'!$AB$3)</f>
        <v>－</v>
      </c>
      <c r="AD112" s="6">
        <f t="shared" si="19"/>
        <v>0</v>
      </c>
    </row>
    <row r="113" spans="1:30" ht="21" customHeight="1" hidden="1">
      <c r="A113" s="282">
        <f t="shared" si="20"/>
        <v>243</v>
      </c>
      <c r="B113" s="1054">
        <f>IF($AG$7+AD113=0,'２構成メンバー登録書'!B111,"掲載しない")</f>
      </c>
      <c r="C113" s="1055"/>
      <c r="D113" s="1055"/>
      <c r="E113" s="1056"/>
      <c r="F113" s="28" t="str">
        <f>IF($AG$7+AD113=0,'２構成メンバー登録書'!F111,"－")</f>
        <v>-</v>
      </c>
      <c r="G113" s="874" t="str">
        <f>IF($AG$7+AD113=0,'２構成メンバー登録書'!G111,"－")</f>
        <v>-</v>
      </c>
      <c r="H113" s="881"/>
      <c r="I113" s="219"/>
      <c r="J113" s="1054"/>
      <c r="K113" s="1055"/>
      <c r="L113" s="1055"/>
      <c r="M113" s="1056"/>
      <c r="N113" s="28"/>
      <c r="O113" s="874"/>
      <c r="P113" s="881"/>
      <c r="Q113" s="219"/>
      <c r="R113" s="1054"/>
      <c r="S113" s="1055"/>
      <c r="T113" s="1055"/>
      <c r="U113" s="1056"/>
      <c r="V113" s="28"/>
      <c r="W113" s="874"/>
      <c r="X113" s="875"/>
      <c r="AB113" s="6">
        <f t="shared" si="21"/>
        <v>1015</v>
      </c>
      <c r="AC113" s="6" t="str">
        <f>INDEX('@'!$A:$EB,AB113,'1参加申込書'!$AB$3)</f>
        <v>－</v>
      </c>
      <c r="AD113" s="6">
        <f t="shared" si="19"/>
        <v>0</v>
      </c>
    </row>
    <row r="114" spans="1:30" ht="21" customHeight="1" hidden="1">
      <c r="A114" s="282">
        <f t="shared" si="20"/>
        <v>244</v>
      </c>
      <c r="B114" s="1054">
        <f>IF($AG$7+AD114=0,'２構成メンバー登録書'!B112,"掲載しない")</f>
      </c>
      <c r="C114" s="1055"/>
      <c r="D114" s="1055"/>
      <c r="E114" s="1056"/>
      <c r="F114" s="28" t="str">
        <f>IF($AG$7+AD114=0,'２構成メンバー登録書'!F112,"－")</f>
        <v>-</v>
      </c>
      <c r="G114" s="874" t="str">
        <f>IF($AG$7+AD114=0,'２構成メンバー登録書'!G112,"－")</f>
        <v>-</v>
      </c>
      <c r="H114" s="881"/>
      <c r="I114" s="219"/>
      <c r="J114" s="1054"/>
      <c r="K114" s="1055"/>
      <c r="L114" s="1055"/>
      <c r="M114" s="1056"/>
      <c r="N114" s="28"/>
      <c r="O114" s="874"/>
      <c r="P114" s="881"/>
      <c r="Q114" s="219"/>
      <c r="R114" s="1054"/>
      <c r="S114" s="1055"/>
      <c r="T114" s="1055"/>
      <c r="U114" s="1056"/>
      <c r="V114" s="28"/>
      <c r="W114" s="874"/>
      <c r="X114" s="875"/>
      <c r="AB114" s="6">
        <f t="shared" si="21"/>
        <v>1016</v>
      </c>
      <c r="AC114" s="6" t="str">
        <f>INDEX('@'!$A:$EB,AB114,'1参加申込書'!$AB$3)</f>
        <v>－</v>
      </c>
      <c r="AD114" s="6">
        <f t="shared" si="19"/>
        <v>0</v>
      </c>
    </row>
    <row r="115" spans="1:30" ht="21" customHeight="1" hidden="1" thickBot="1">
      <c r="A115" s="283">
        <f t="shared" si="20"/>
        <v>245</v>
      </c>
      <c r="B115" s="1057">
        <f>IF($AG$7+AD115=0,'２構成メンバー登録書'!B113,"掲載しない")</f>
      </c>
      <c r="C115" s="1058"/>
      <c r="D115" s="1058"/>
      <c r="E115" s="1059"/>
      <c r="F115" s="29" t="str">
        <f>IF($AG$7+AD115=0,'２構成メンバー登録書'!F113,"－")</f>
        <v>-</v>
      </c>
      <c r="G115" s="879" t="str">
        <f>IF($AG$7+AD115=0,'２構成メンバー登録書'!G113,"－")</f>
        <v>-</v>
      </c>
      <c r="H115" s="880"/>
      <c r="I115" s="220"/>
      <c r="J115" s="1057"/>
      <c r="K115" s="1058"/>
      <c r="L115" s="1058"/>
      <c r="M115" s="1059"/>
      <c r="N115" s="29"/>
      <c r="O115" s="879"/>
      <c r="P115" s="880"/>
      <c r="Q115" s="220"/>
      <c r="R115" s="1057"/>
      <c r="S115" s="1058"/>
      <c r="T115" s="1058"/>
      <c r="U115" s="1059"/>
      <c r="V115" s="29"/>
      <c r="W115" s="879"/>
      <c r="X115" s="882"/>
      <c r="AB115" s="6">
        <f t="shared" si="21"/>
        <v>1017</v>
      </c>
      <c r="AC115" s="6" t="str">
        <f>INDEX('@'!$A:$EB,AB115,'1参加申込書'!$AB$3)</f>
        <v>－</v>
      </c>
      <c r="AD115" s="6">
        <f t="shared" si="19"/>
        <v>0</v>
      </c>
    </row>
    <row r="116" ht="21" customHeight="1" hidden="1"/>
  </sheetData>
  <sheetProtection sheet="1"/>
  <mergeCells count="653">
    <mergeCell ref="B115:E115"/>
    <mergeCell ref="G115:H115"/>
    <mergeCell ref="J115:M115"/>
    <mergeCell ref="O115:P115"/>
    <mergeCell ref="R115:U115"/>
    <mergeCell ref="W115:X115"/>
    <mergeCell ref="R114:U114"/>
    <mergeCell ref="W114:X114"/>
    <mergeCell ref="J114:M114"/>
    <mergeCell ref="O114:P114"/>
    <mergeCell ref="R112:U112"/>
    <mergeCell ref="W112:X112"/>
    <mergeCell ref="R113:U113"/>
    <mergeCell ref="W113:X113"/>
    <mergeCell ref="J113:M113"/>
    <mergeCell ref="O113:P113"/>
    <mergeCell ref="J112:M112"/>
    <mergeCell ref="O112:P112"/>
    <mergeCell ref="B114:E114"/>
    <mergeCell ref="G114:H114"/>
    <mergeCell ref="B113:E113"/>
    <mergeCell ref="G113:H113"/>
    <mergeCell ref="B110:E110"/>
    <mergeCell ref="G110:H110"/>
    <mergeCell ref="B112:E112"/>
    <mergeCell ref="G112:H112"/>
    <mergeCell ref="B111:E111"/>
    <mergeCell ref="G111:H111"/>
    <mergeCell ref="J111:M111"/>
    <mergeCell ref="O111:P111"/>
    <mergeCell ref="R111:U111"/>
    <mergeCell ref="W111:X111"/>
    <mergeCell ref="J110:M110"/>
    <mergeCell ref="O110:P110"/>
    <mergeCell ref="R110:U110"/>
    <mergeCell ref="W110:X110"/>
    <mergeCell ref="J108:M108"/>
    <mergeCell ref="O108:P108"/>
    <mergeCell ref="R108:U108"/>
    <mergeCell ref="W108:X108"/>
    <mergeCell ref="R109:U109"/>
    <mergeCell ref="W109:X109"/>
    <mergeCell ref="B105:E105"/>
    <mergeCell ref="G105:H105"/>
    <mergeCell ref="R106:U106"/>
    <mergeCell ref="W106:X106"/>
    <mergeCell ref="J105:M105"/>
    <mergeCell ref="O105:P105"/>
    <mergeCell ref="J106:M106"/>
    <mergeCell ref="O106:P106"/>
    <mergeCell ref="B106:E106"/>
    <mergeCell ref="G106:H106"/>
    <mergeCell ref="B107:E107"/>
    <mergeCell ref="G107:H107"/>
    <mergeCell ref="J107:M107"/>
    <mergeCell ref="O107:P107"/>
    <mergeCell ref="B109:E109"/>
    <mergeCell ref="G109:H109"/>
    <mergeCell ref="B108:E108"/>
    <mergeCell ref="G108:H108"/>
    <mergeCell ref="J109:M109"/>
    <mergeCell ref="O109:P109"/>
    <mergeCell ref="B102:E102"/>
    <mergeCell ref="G102:H102"/>
    <mergeCell ref="B104:E104"/>
    <mergeCell ref="G104:H104"/>
    <mergeCell ref="R107:U107"/>
    <mergeCell ref="W107:X107"/>
    <mergeCell ref="R104:U104"/>
    <mergeCell ref="W104:X104"/>
    <mergeCell ref="R105:U105"/>
    <mergeCell ref="W105:X105"/>
    <mergeCell ref="J104:M104"/>
    <mergeCell ref="O104:P104"/>
    <mergeCell ref="B103:E103"/>
    <mergeCell ref="G103:H103"/>
    <mergeCell ref="J103:M103"/>
    <mergeCell ref="O103:P103"/>
    <mergeCell ref="R103:U103"/>
    <mergeCell ref="W103:X103"/>
    <mergeCell ref="J102:M102"/>
    <mergeCell ref="O102:P102"/>
    <mergeCell ref="R102:U102"/>
    <mergeCell ref="W102:X102"/>
    <mergeCell ref="J100:M100"/>
    <mergeCell ref="O100:P100"/>
    <mergeCell ref="R100:U100"/>
    <mergeCell ref="W100:X100"/>
    <mergeCell ref="R101:U101"/>
    <mergeCell ref="W101:X101"/>
    <mergeCell ref="B97:E97"/>
    <mergeCell ref="G97:H97"/>
    <mergeCell ref="R98:U98"/>
    <mergeCell ref="W98:X98"/>
    <mergeCell ref="J97:M97"/>
    <mergeCell ref="O97:P97"/>
    <mergeCell ref="J98:M98"/>
    <mergeCell ref="O98:P98"/>
    <mergeCell ref="B98:E98"/>
    <mergeCell ref="G98:H98"/>
    <mergeCell ref="B99:E99"/>
    <mergeCell ref="G99:H99"/>
    <mergeCell ref="J99:M99"/>
    <mergeCell ref="O99:P99"/>
    <mergeCell ref="B101:E101"/>
    <mergeCell ref="G101:H101"/>
    <mergeCell ref="B100:E100"/>
    <mergeCell ref="G100:H100"/>
    <mergeCell ref="J101:M101"/>
    <mergeCell ref="O101:P101"/>
    <mergeCell ref="B94:E94"/>
    <mergeCell ref="G94:H94"/>
    <mergeCell ref="B96:E96"/>
    <mergeCell ref="G96:H96"/>
    <mergeCell ref="R99:U99"/>
    <mergeCell ref="W99:X99"/>
    <mergeCell ref="R96:U96"/>
    <mergeCell ref="W96:X96"/>
    <mergeCell ref="R97:U97"/>
    <mergeCell ref="W97:X97"/>
    <mergeCell ref="J96:M96"/>
    <mergeCell ref="O96:P96"/>
    <mergeCell ref="B95:E95"/>
    <mergeCell ref="G95:H95"/>
    <mergeCell ref="J95:M95"/>
    <mergeCell ref="O95:P95"/>
    <mergeCell ref="R95:U95"/>
    <mergeCell ref="W95:X95"/>
    <mergeCell ref="J94:M94"/>
    <mergeCell ref="O94:P94"/>
    <mergeCell ref="R94:U94"/>
    <mergeCell ref="W94:X94"/>
    <mergeCell ref="R93:U93"/>
    <mergeCell ref="W93:X93"/>
    <mergeCell ref="B91:E91"/>
    <mergeCell ref="G91:H91"/>
    <mergeCell ref="J91:M91"/>
    <mergeCell ref="O91:P91"/>
    <mergeCell ref="B93:E93"/>
    <mergeCell ref="G93:H93"/>
    <mergeCell ref="J93:M93"/>
    <mergeCell ref="O93:P93"/>
    <mergeCell ref="R89:U89"/>
    <mergeCell ref="W89:X89"/>
    <mergeCell ref="B92:E92"/>
    <mergeCell ref="G92:H92"/>
    <mergeCell ref="R91:U91"/>
    <mergeCell ref="W91:X91"/>
    <mergeCell ref="J92:M92"/>
    <mergeCell ref="O92:P92"/>
    <mergeCell ref="R92:U92"/>
    <mergeCell ref="W92:X92"/>
    <mergeCell ref="R90:U90"/>
    <mergeCell ref="W90:X90"/>
    <mergeCell ref="B88:E88"/>
    <mergeCell ref="G88:H88"/>
    <mergeCell ref="J90:M90"/>
    <mergeCell ref="O90:P90"/>
    <mergeCell ref="B90:E90"/>
    <mergeCell ref="G90:H90"/>
    <mergeCell ref="B89:E89"/>
    <mergeCell ref="G89:H89"/>
    <mergeCell ref="B86:E86"/>
    <mergeCell ref="G86:H86"/>
    <mergeCell ref="J86:M86"/>
    <mergeCell ref="O86:P86"/>
    <mergeCell ref="J89:M89"/>
    <mergeCell ref="O89:P89"/>
    <mergeCell ref="B87:E87"/>
    <mergeCell ref="G87:H87"/>
    <mergeCell ref="J87:M87"/>
    <mergeCell ref="O87:P87"/>
    <mergeCell ref="R86:U86"/>
    <mergeCell ref="W86:X86"/>
    <mergeCell ref="J88:M88"/>
    <mergeCell ref="O88:P88"/>
    <mergeCell ref="R87:U87"/>
    <mergeCell ref="W87:X87"/>
    <mergeCell ref="R88:U88"/>
    <mergeCell ref="W88:X88"/>
    <mergeCell ref="B85:E85"/>
    <mergeCell ref="G85:H85"/>
    <mergeCell ref="J85:M85"/>
    <mergeCell ref="O85:P85"/>
    <mergeCell ref="R84:U84"/>
    <mergeCell ref="W84:X84"/>
    <mergeCell ref="R85:U85"/>
    <mergeCell ref="W85:X85"/>
    <mergeCell ref="B84:E84"/>
    <mergeCell ref="G84:H84"/>
    <mergeCell ref="J84:M84"/>
    <mergeCell ref="O84:P84"/>
    <mergeCell ref="B83:E83"/>
    <mergeCell ref="G83:H83"/>
    <mergeCell ref="J83:M83"/>
    <mergeCell ref="O83:P83"/>
    <mergeCell ref="R83:U83"/>
    <mergeCell ref="W83:X83"/>
    <mergeCell ref="G80:H80"/>
    <mergeCell ref="J80:M80"/>
    <mergeCell ref="O80:P80"/>
    <mergeCell ref="R80:U80"/>
    <mergeCell ref="W80:X80"/>
    <mergeCell ref="R82:U82"/>
    <mergeCell ref="R81:U81"/>
    <mergeCell ref="W81:X81"/>
    <mergeCell ref="B80:E80"/>
    <mergeCell ref="O82:P82"/>
    <mergeCell ref="J82:M82"/>
    <mergeCell ref="B82:E82"/>
    <mergeCell ref="G82:H82"/>
    <mergeCell ref="B81:E81"/>
    <mergeCell ref="G81:H81"/>
    <mergeCell ref="J81:M81"/>
    <mergeCell ref="O81:P81"/>
    <mergeCell ref="W82:X82"/>
    <mergeCell ref="R11:U11"/>
    <mergeCell ref="O11:P11"/>
    <mergeCell ref="R13:U13"/>
    <mergeCell ref="W15:X15"/>
    <mergeCell ref="W14:X14"/>
    <mergeCell ref="W16:X16"/>
    <mergeCell ref="R18:U18"/>
    <mergeCell ref="W18:X18"/>
    <mergeCell ref="R19:U19"/>
    <mergeCell ref="A2:X3"/>
    <mergeCell ref="A4:C4"/>
    <mergeCell ref="D4:W4"/>
    <mergeCell ref="D6:K6"/>
    <mergeCell ref="L6:S6"/>
    <mergeCell ref="O8:P8"/>
    <mergeCell ref="R8:U8"/>
    <mergeCell ref="W8:X8"/>
    <mergeCell ref="B8:E8"/>
    <mergeCell ref="G8:H8"/>
    <mergeCell ref="B9:E9"/>
    <mergeCell ref="G9:H9"/>
    <mergeCell ref="J9:M9"/>
    <mergeCell ref="O9:P9"/>
    <mergeCell ref="R9:U9"/>
    <mergeCell ref="W9:X9"/>
    <mergeCell ref="J8:M8"/>
    <mergeCell ref="W11:X11"/>
    <mergeCell ref="B10:E10"/>
    <mergeCell ref="G10:H10"/>
    <mergeCell ref="J10:M10"/>
    <mergeCell ref="O10:P10"/>
    <mergeCell ref="R10:U10"/>
    <mergeCell ref="W10:X10"/>
    <mergeCell ref="B11:E11"/>
    <mergeCell ref="G11:H11"/>
    <mergeCell ref="J11:M11"/>
    <mergeCell ref="W13:X13"/>
    <mergeCell ref="B12:E12"/>
    <mergeCell ref="G12:H12"/>
    <mergeCell ref="J12:M12"/>
    <mergeCell ref="O12:P12"/>
    <mergeCell ref="R12:U12"/>
    <mergeCell ref="W12:X12"/>
    <mergeCell ref="B13:E13"/>
    <mergeCell ref="G13:H13"/>
    <mergeCell ref="J13:M13"/>
    <mergeCell ref="O13:P13"/>
    <mergeCell ref="R15:U15"/>
    <mergeCell ref="R14:U14"/>
    <mergeCell ref="B14:E14"/>
    <mergeCell ref="G14:H14"/>
    <mergeCell ref="J14:M14"/>
    <mergeCell ref="O14:P14"/>
    <mergeCell ref="B15:E15"/>
    <mergeCell ref="J16:M16"/>
    <mergeCell ref="O16:P16"/>
    <mergeCell ref="R16:U16"/>
    <mergeCell ref="B16:E16"/>
    <mergeCell ref="O15:P15"/>
    <mergeCell ref="G15:H15"/>
    <mergeCell ref="J15:M15"/>
    <mergeCell ref="G16:H16"/>
    <mergeCell ref="B17:E17"/>
    <mergeCell ref="G17:H17"/>
    <mergeCell ref="J17:M17"/>
    <mergeCell ref="W17:X17"/>
    <mergeCell ref="R17:U17"/>
    <mergeCell ref="O17:P17"/>
    <mergeCell ref="B18:E18"/>
    <mergeCell ref="G18:H18"/>
    <mergeCell ref="J18:M18"/>
    <mergeCell ref="O18:P18"/>
    <mergeCell ref="W19:X19"/>
    <mergeCell ref="J19:M19"/>
    <mergeCell ref="O19:P19"/>
    <mergeCell ref="B19:E19"/>
    <mergeCell ref="G19:H19"/>
    <mergeCell ref="R21:U21"/>
    <mergeCell ref="W21:X21"/>
    <mergeCell ref="R20:U20"/>
    <mergeCell ref="W20:X20"/>
    <mergeCell ref="J20:M20"/>
    <mergeCell ref="O20:P20"/>
    <mergeCell ref="J21:M21"/>
    <mergeCell ref="O21:P21"/>
    <mergeCell ref="B20:E20"/>
    <mergeCell ref="G20:H20"/>
    <mergeCell ref="B23:E23"/>
    <mergeCell ref="G23:H23"/>
    <mergeCell ref="B21:E21"/>
    <mergeCell ref="G21:H21"/>
    <mergeCell ref="B22:E22"/>
    <mergeCell ref="G22:H22"/>
    <mergeCell ref="J22:M22"/>
    <mergeCell ref="O22:P22"/>
    <mergeCell ref="R22:U22"/>
    <mergeCell ref="W22:X22"/>
    <mergeCell ref="J23:M23"/>
    <mergeCell ref="O23:P23"/>
    <mergeCell ref="R23:U23"/>
    <mergeCell ref="W23:X23"/>
    <mergeCell ref="J25:M25"/>
    <mergeCell ref="O25:P25"/>
    <mergeCell ref="R25:U25"/>
    <mergeCell ref="W25:X25"/>
    <mergeCell ref="R24:U24"/>
    <mergeCell ref="W24:X24"/>
    <mergeCell ref="B28:E28"/>
    <mergeCell ref="G28:H28"/>
    <mergeCell ref="R27:U27"/>
    <mergeCell ref="W27:X27"/>
    <mergeCell ref="J28:M28"/>
    <mergeCell ref="O28:P28"/>
    <mergeCell ref="J27:M27"/>
    <mergeCell ref="O27:P27"/>
    <mergeCell ref="B27:E27"/>
    <mergeCell ref="G27:H27"/>
    <mergeCell ref="B26:E26"/>
    <mergeCell ref="G26:H26"/>
    <mergeCell ref="J26:M26"/>
    <mergeCell ref="O26:P26"/>
    <mergeCell ref="B24:E24"/>
    <mergeCell ref="G24:H24"/>
    <mergeCell ref="B25:E25"/>
    <mergeCell ref="G25:H25"/>
    <mergeCell ref="J24:M24"/>
    <mergeCell ref="O24:P24"/>
    <mergeCell ref="B31:E31"/>
    <mergeCell ref="G31:H31"/>
    <mergeCell ref="B29:E29"/>
    <mergeCell ref="G29:H29"/>
    <mergeCell ref="R26:U26"/>
    <mergeCell ref="W26:X26"/>
    <mergeCell ref="R29:U29"/>
    <mergeCell ref="W29:X29"/>
    <mergeCell ref="R28:U28"/>
    <mergeCell ref="W28:X28"/>
    <mergeCell ref="J29:M29"/>
    <mergeCell ref="O29:P29"/>
    <mergeCell ref="B30:E30"/>
    <mergeCell ref="G30:H30"/>
    <mergeCell ref="J30:M30"/>
    <mergeCell ref="O30:P30"/>
    <mergeCell ref="R30:U30"/>
    <mergeCell ref="W30:X30"/>
    <mergeCell ref="J31:M31"/>
    <mergeCell ref="O31:P31"/>
    <mergeCell ref="R31:U31"/>
    <mergeCell ref="W31:X31"/>
    <mergeCell ref="J33:M33"/>
    <mergeCell ref="O33:P33"/>
    <mergeCell ref="R33:U33"/>
    <mergeCell ref="W33:X33"/>
    <mergeCell ref="R32:U32"/>
    <mergeCell ref="W32:X32"/>
    <mergeCell ref="B36:E36"/>
    <mergeCell ref="G36:H36"/>
    <mergeCell ref="R35:U35"/>
    <mergeCell ref="W35:X35"/>
    <mergeCell ref="J36:M36"/>
    <mergeCell ref="O36:P36"/>
    <mergeCell ref="J35:M35"/>
    <mergeCell ref="O35:P35"/>
    <mergeCell ref="B35:E35"/>
    <mergeCell ref="G35:H35"/>
    <mergeCell ref="B34:E34"/>
    <mergeCell ref="G34:H34"/>
    <mergeCell ref="J34:M34"/>
    <mergeCell ref="O34:P34"/>
    <mergeCell ref="B32:E32"/>
    <mergeCell ref="G32:H32"/>
    <mergeCell ref="B33:E33"/>
    <mergeCell ref="G33:H33"/>
    <mergeCell ref="J32:M32"/>
    <mergeCell ref="O32:P32"/>
    <mergeCell ref="B39:E39"/>
    <mergeCell ref="G39:H39"/>
    <mergeCell ref="B37:E37"/>
    <mergeCell ref="G37:H37"/>
    <mergeCell ref="R34:U34"/>
    <mergeCell ref="W34:X34"/>
    <mergeCell ref="R37:U37"/>
    <mergeCell ref="W37:X37"/>
    <mergeCell ref="R36:U36"/>
    <mergeCell ref="W36:X36"/>
    <mergeCell ref="J37:M37"/>
    <mergeCell ref="O37:P37"/>
    <mergeCell ref="B38:E38"/>
    <mergeCell ref="G38:H38"/>
    <mergeCell ref="J38:M38"/>
    <mergeCell ref="O38:P38"/>
    <mergeCell ref="R38:U38"/>
    <mergeCell ref="W38:X38"/>
    <mergeCell ref="J39:M39"/>
    <mergeCell ref="O39:P39"/>
    <mergeCell ref="R39:U39"/>
    <mergeCell ref="W39:X39"/>
    <mergeCell ref="J41:M41"/>
    <mergeCell ref="O41:P41"/>
    <mergeCell ref="R41:U41"/>
    <mergeCell ref="W41:X41"/>
    <mergeCell ref="R40:U40"/>
    <mergeCell ref="W40:X40"/>
    <mergeCell ref="B44:E44"/>
    <mergeCell ref="G44:H44"/>
    <mergeCell ref="R43:U43"/>
    <mergeCell ref="W43:X43"/>
    <mergeCell ref="J44:M44"/>
    <mergeCell ref="O44:P44"/>
    <mergeCell ref="J43:M43"/>
    <mergeCell ref="O43:P43"/>
    <mergeCell ref="B43:E43"/>
    <mergeCell ref="G43:H43"/>
    <mergeCell ref="B42:E42"/>
    <mergeCell ref="G42:H42"/>
    <mergeCell ref="J42:M42"/>
    <mergeCell ref="O42:P42"/>
    <mergeCell ref="B40:E40"/>
    <mergeCell ref="G40:H40"/>
    <mergeCell ref="B41:E41"/>
    <mergeCell ref="G41:H41"/>
    <mergeCell ref="J40:M40"/>
    <mergeCell ref="O40:P40"/>
    <mergeCell ref="B47:E47"/>
    <mergeCell ref="G47:H47"/>
    <mergeCell ref="B45:E45"/>
    <mergeCell ref="G45:H45"/>
    <mergeCell ref="R42:U42"/>
    <mergeCell ref="W42:X42"/>
    <mergeCell ref="R45:U45"/>
    <mergeCell ref="W45:X45"/>
    <mergeCell ref="R44:U44"/>
    <mergeCell ref="W44:X44"/>
    <mergeCell ref="J45:M45"/>
    <mergeCell ref="O45:P45"/>
    <mergeCell ref="B46:E46"/>
    <mergeCell ref="G46:H46"/>
    <mergeCell ref="J46:M46"/>
    <mergeCell ref="O46:P46"/>
    <mergeCell ref="R46:U46"/>
    <mergeCell ref="W46:X46"/>
    <mergeCell ref="J47:M47"/>
    <mergeCell ref="O47:P47"/>
    <mergeCell ref="R47:U47"/>
    <mergeCell ref="W47:X47"/>
    <mergeCell ref="J49:M49"/>
    <mergeCell ref="O49:P49"/>
    <mergeCell ref="R49:U49"/>
    <mergeCell ref="W49:X49"/>
    <mergeCell ref="R48:U48"/>
    <mergeCell ref="W48:X48"/>
    <mergeCell ref="B52:E52"/>
    <mergeCell ref="G52:H52"/>
    <mergeCell ref="R51:U51"/>
    <mergeCell ref="W51:X51"/>
    <mergeCell ref="J52:M52"/>
    <mergeCell ref="O52:P52"/>
    <mergeCell ref="J51:M51"/>
    <mergeCell ref="O51:P51"/>
    <mergeCell ref="B51:E51"/>
    <mergeCell ref="G51:H51"/>
    <mergeCell ref="B50:E50"/>
    <mergeCell ref="G50:H50"/>
    <mergeCell ref="J50:M50"/>
    <mergeCell ref="O50:P50"/>
    <mergeCell ref="B48:E48"/>
    <mergeCell ref="G48:H48"/>
    <mergeCell ref="B49:E49"/>
    <mergeCell ref="G49:H49"/>
    <mergeCell ref="J48:M48"/>
    <mergeCell ref="O48:P48"/>
    <mergeCell ref="B55:E55"/>
    <mergeCell ref="G55:H55"/>
    <mergeCell ref="B53:E53"/>
    <mergeCell ref="G53:H53"/>
    <mergeCell ref="R50:U50"/>
    <mergeCell ref="W50:X50"/>
    <mergeCell ref="R53:U53"/>
    <mergeCell ref="W53:X53"/>
    <mergeCell ref="R52:U52"/>
    <mergeCell ref="W52:X52"/>
    <mergeCell ref="J53:M53"/>
    <mergeCell ref="O53:P53"/>
    <mergeCell ref="B54:E54"/>
    <mergeCell ref="G54:H54"/>
    <mergeCell ref="J54:M54"/>
    <mergeCell ref="O54:P54"/>
    <mergeCell ref="R54:U54"/>
    <mergeCell ref="W54:X54"/>
    <mergeCell ref="J55:M55"/>
    <mergeCell ref="O55:P55"/>
    <mergeCell ref="R55:U55"/>
    <mergeCell ref="W55:X55"/>
    <mergeCell ref="J57:M57"/>
    <mergeCell ref="O57:P57"/>
    <mergeCell ref="R57:U57"/>
    <mergeCell ref="W57:X57"/>
    <mergeCell ref="R56:U56"/>
    <mergeCell ref="W56:X56"/>
    <mergeCell ref="B60:E60"/>
    <mergeCell ref="G60:H60"/>
    <mergeCell ref="R59:U59"/>
    <mergeCell ref="W59:X59"/>
    <mergeCell ref="J60:M60"/>
    <mergeCell ref="O60:P60"/>
    <mergeCell ref="J59:M59"/>
    <mergeCell ref="O59:P59"/>
    <mergeCell ref="B59:E59"/>
    <mergeCell ref="G59:H59"/>
    <mergeCell ref="B58:E58"/>
    <mergeCell ref="G58:H58"/>
    <mergeCell ref="J58:M58"/>
    <mergeCell ref="O58:P58"/>
    <mergeCell ref="B56:E56"/>
    <mergeCell ref="G56:H56"/>
    <mergeCell ref="B57:E57"/>
    <mergeCell ref="G57:H57"/>
    <mergeCell ref="J56:M56"/>
    <mergeCell ref="O56:P56"/>
    <mergeCell ref="B63:E63"/>
    <mergeCell ref="G63:H63"/>
    <mergeCell ref="B61:E61"/>
    <mergeCell ref="G61:H61"/>
    <mergeCell ref="R58:U58"/>
    <mergeCell ref="W58:X58"/>
    <mergeCell ref="R61:U61"/>
    <mergeCell ref="W61:X61"/>
    <mergeCell ref="R60:U60"/>
    <mergeCell ref="W60:X60"/>
    <mergeCell ref="J61:M61"/>
    <mergeCell ref="O61:P61"/>
    <mergeCell ref="B62:E62"/>
    <mergeCell ref="G62:H62"/>
    <mergeCell ref="J62:M62"/>
    <mergeCell ref="O62:P62"/>
    <mergeCell ref="R62:U62"/>
    <mergeCell ref="W62:X62"/>
    <mergeCell ref="J63:M63"/>
    <mergeCell ref="O63:P63"/>
    <mergeCell ref="R63:U63"/>
    <mergeCell ref="W63:X63"/>
    <mergeCell ref="J65:M65"/>
    <mergeCell ref="O65:P65"/>
    <mergeCell ref="R65:U65"/>
    <mergeCell ref="W65:X65"/>
    <mergeCell ref="R64:U64"/>
    <mergeCell ref="W64:X64"/>
    <mergeCell ref="B68:E68"/>
    <mergeCell ref="G68:H68"/>
    <mergeCell ref="R67:U67"/>
    <mergeCell ref="W67:X67"/>
    <mergeCell ref="J68:M68"/>
    <mergeCell ref="O68:P68"/>
    <mergeCell ref="J67:M67"/>
    <mergeCell ref="O67:P67"/>
    <mergeCell ref="B67:E67"/>
    <mergeCell ref="G67:H67"/>
    <mergeCell ref="B66:E66"/>
    <mergeCell ref="G66:H66"/>
    <mergeCell ref="J66:M66"/>
    <mergeCell ref="O66:P66"/>
    <mergeCell ref="B64:E64"/>
    <mergeCell ref="G64:H64"/>
    <mergeCell ref="B65:E65"/>
    <mergeCell ref="G65:H65"/>
    <mergeCell ref="J64:M64"/>
    <mergeCell ref="O64:P64"/>
    <mergeCell ref="R66:U66"/>
    <mergeCell ref="W66:X66"/>
    <mergeCell ref="R69:U69"/>
    <mergeCell ref="W69:X69"/>
    <mergeCell ref="R68:U68"/>
    <mergeCell ref="W68:X68"/>
    <mergeCell ref="J69:M69"/>
    <mergeCell ref="O69:P69"/>
    <mergeCell ref="B70:E70"/>
    <mergeCell ref="G70:H70"/>
    <mergeCell ref="J70:M70"/>
    <mergeCell ref="O70:P70"/>
    <mergeCell ref="B69:E69"/>
    <mergeCell ref="G69:H69"/>
    <mergeCell ref="R73:U73"/>
    <mergeCell ref="W73:X73"/>
    <mergeCell ref="R70:U70"/>
    <mergeCell ref="W70:X70"/>
    <mergeCell ref="R72:U72"/>
    <mergeCell ref="W72:X72"/>
    <mergeCell ref="J71:M71"/>
    <mergeCell ref="O71:P71"/>
    <mergeCell ref="R71:U71"/>
    <mergeCell ref="W71:X71"/>
    <mergeCell ref="B72:E72"/>
    <mergeCell ref="G72:H72"/>
    <mergeCell ref="J72:M72"/>
    <mergeCell ref="O72:P72"/>
    <mergeCell ref="B71:E71"/>
    <mergeCell ref="G71:H71"/>
    <mergeCell ref="R77:U77"/>
    <mergeCell ref="W77:X77"/>
    <mergeCell ref="R76:U76"/>
    <mergeCell ref="W76:X76"/>
    <mergeCell ref="B73:E73"/>
    <mergeCell ref="G73:H73"/>
    <mergeCell ref="R74:U74"/>
    <mergeCell ref="W74:X74"/>
    <mergeCell ref="J73:M73"/>
    <mergeCell ref="O73:P73"/>
    <mergeCell ref="R75:U75"/>
    <mergeCell ref="W75:X75"/>
    <mergeCell ref="J75:M75"/>
    <mergeCell ref="O75:P75"/>
    <mergeCell ref="B74:E74"/>
    <mergeCell ref="G74:H74"/>
    <mergeCell ref="J74:M74"/>
    <mergeCell ref="O74:P74"/>
    <mergeCell ref="B75:E75"/>
    <mergeCell ref="G75:H75"/>
    <mergeCell ref="J79:M79"/>
    <mergeCell ref="O79:P79"/>
    <mergeCell ref="B77:E77"/>
    <mergeCell ref="G77:H77"/>
    <mergeCell ref="J76:M76"/>
    <mergeCell ref="O76:P76"/>
    <mergeCell ref="J77:M77"/>
    <mergeCell ref="O77:P77"/>
    <mergeCell ref="B76:E76"/>
    <mergeCell ref="G76:H76"/>
    <mergeCell ref="R79:U79"/>
    <mergeCell ref="W79:X79"/>
    <mergeCell ref="B78:E78"/>
    <mergeCell ref="G78:H78"/>
    <mergeCell ref="J78:M78"/>
    <mergeCell ref="O78:P78"/>
    <mergeCell ref="R78:U78"/>
    <mergeCell ref="W78:X78"/>
    <mergeCell ref="B79:E79"/>
    <mergeCell ref="G79:H79"/>
  </mergeCells>
  <printOptions horizontalCentered="1"/>
  <pageMargins left="0.3937007874015748" right="0.1968503937007874" top="0.3937007874015748" bottom="0.3937007874015748" header="0.1968503937007874" footer="0.1968503937007874"/>
  <pageSetup fitToHeight="1" fitToWidth="1" horizontalDpi="300" verticalDpi="300" orientation="portrait" paperSize="9" scale="89" r:id="rId1"/>
  <headerFooter alignWithMargins="0">
    <oddFooter>&amp;C&amp;8第1９回マーチング＆バトン
オンステージ東北大会
９．プログラム用　構成メンバー－&amp;P&amp;R□プロ</oddFooter>
  </headerFooter>
  <rowBreaks count="1" manualBreakCount="1">
    <brk id="79" max="23" man="1"/>
  </rowBreaks>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J8:AL38"/>
  <sheetViews>
    <sheetView zoomScalePageLayoutView="0" workbookViewId="0" topLeftCell="B13">
      <selection activeCell="O38" sqref="O38:T38"/>
    </sheetView>
  </sheetViews>
  <sheetFormatPr defaultColWidth="9.00390625" defaultRowHeight="13.5"/>
  <cols>
    <col min="11" max="38" width="2.625" style="0" customWidth="1"/>
  </cols>
  <sheetData>
    <row r="8" spans="10:38" ht="13.5">
      <c r="J8" s="370"/>
      <c r="K8" s="1078"/>
      <c r="L8" s="1079"/>
      <c r="M8" s="1079"/>
      <c r="N8" s="1080"/>
      <c r="O8" s="1092" t="s">
        <v>174</v>
      </c>
      <c r="P8" s="1093"/>
      <c r="Q8" s="1093"/>
      <c r="R8" s="1093"/>
      <c r="S8" s="1093"/>
      <c r="T8" s="1094"/>
      <c r="U8" s="1092" t="s">
        <v>175</v>
      </c>
      <c r="V8" s="1093"/>
      <c r="W8" s="1093"/>
      <c r="X8" s="1093"/>
      <c r="Y8" s="1093"/>
      <c r="Z8" s="1094"/>
      <c r="AA8" s="1095" t="s">
        <v>176</v>
      </c>
      <c r="AB8" s="1096"/>
      <c r="AC8" s="1096"/>
      <c r="AD8" s="1096"/>
      <c r="AE8" s="1096"/>
      <c r="AF8" s="1097"/>
      <c r="AG8" s="1095" t="s">
        <v>177</v>
      </c>
      <c r="AH8" s="1096"/>
      <c r="AI8" s="1096"/>
      <c r="AJ8" s="1096"/>
      <c r="AK8" s="1096"/>
      <c r="AL8" s="1097"/>
    </row>
    <row r="9" spans="10:38" ht="13.5">
      <c r="J9" s="370"/>
      <c r="K9" s="1074" t="s">
        <v>178</v>
      </c>
      <c r="L9" s="1075"/>
      <c r="M9" s="1074" t="s">
        <v>179</v>
      </c>
      <c r="N9" s="1075"/>
      <c r="O9" s="1074" t="s">
        <v>180</v>
      </c>
      <c r="P9" s="1076"/>
      <c r="Q9" s="1076"/>
      <c r="R9" s="1076"/>
      <c r="S9" s="1076"/>
      <c r="T9" s="1075"/>
      <c r="U9" s="1074" t="s">
        <v>181</v>
      </c>
      <c r="V9" s="1076"/>
      <c r="W9" s="1076"/>
      <c r="X9" s="1076"/>
      <c r="Y9" s="1076"/>
      <c r="Z9" s="1075"/>
      <c r="AA9" s="1074" t="s">
        <v>182</v>
      </c>
      <c r="AB9" s="1076"/>
      <c r="AC9" s="1076"/>
      <c r="AD9" s="1076"/>
      <c r="AE9" s="1076"/>
      <c r="AF9" s="1075"/>
      <c r="AG9" s="1074" t="s">
        <v>182</v>
      </c>
      <c r="AH9" s="1076"/>
      <c r="AI9" s="1076"/>
      <c r="AJ9" s="1076"/>
      <c r="AK9" s="1076"/>
      <c r="AL9" s="1075"/>
    </row>
    <row r="10" spans="10:38" ht="13.5">
      <c r="J10" s="370"/>
      <c r="K10" s="1081" t="s">
        <v>183</v>
      </c>
      <c r="L10" s="1082"/>
      <c r="M10" s="1074" t="s">
        <v>184</v>
      </c>
      <c r="N10" s="1075"/>
      <c r="O10" s="1074" t="s">
        <v>185</v>
      </c>
      <c r="P10" s="1076"/>
      <c r="Q10" s="1076"/>
      <c r="R10" s="1076"/>
      <c r="S10" s="1076"/>
      <c r="T10" s="1075"/>
      <c r="U10" s="1074" t="s">
        <v>185</v>
      </c>
      <c r="V10" s="1076"/>
      <c r="W10" s="1076"/>
      <c r="X10" s="1076"/>
      <c r="Y10" s="1076"/>
      <c r="Z10" s="1075"/>
      <c r="AA10" s="1074" t="s">
        <v>247</v>
      </c>
      <c r="AB10" s="1076"/>
      <c r="AC10" s="1076"/>
      <c r="AD10" s="1076"/>
      <c r="AE10" s="1076"/>
      <c r="AF10" s="1075"/>
      <c r="AG10" s="1074" t="s">
        <v>186</v>
      </c>
      <c r="AH10" s="1076"/>
      <c r="AI10" s="1076"/>
      <c r="AJ10" s="1076"/>
      <c r="AK10" s="1076"/>
      <c r="AL10" s="1075"/>
    </row>
    <row r="11" spans="10:38" ht="13.5">
      <c r="J11" s="370"/>
      <c r="K11" s="1083"/>
      <c r="L11" s="1084"/>
      <c r="M11" s="1074" t="s">
        <v>187</v>
      </c>
      <c r="N11" s="1075"/>
      <c r="O11" s="1074" t="s">
        <v>188</v>
      </c>
      <c r="P11" s="1076"/>
      <c r="Q11" s="1076"/>
      <c r="R11" s="1076"/>
      <c r="S11" s="1076"/>
      <c r="T11" s="1075"/>
      <c r="U11" s="1074" t="s">
        <v>188</v>
      </c>
      <c r="V11" s="1076"/>
      <c r="W11" s="1076"/>
      <c r="X11" s="1076"/>
      <c r="Y11" s="1076"/>
      <c r="Z11" s="1075"/>
      <c r="AA11" s="1074" t="s">
        <v>188</v>
      </c>
      <c r="AB11" s="1076"/>
      <c r="AC11" s="1076"/>
      <c r="AD11" s="1076"/>
      <c r="AE11" s="1076"/>
      <c r="AF11" s="1075"/>
      <c r="AG11" s="1074" t="s">
        <v>188</v>
      </c>
      <c r="AH11" s="1076"/>
      <c r="AI11" s="1076"/>
      <c r="AJ11" s="1076"/>
      <c r="AK11" s="1076"/>
      <c r="AL11" s="1075"/>
    </row>
    <row r="12" spans="10:38" ht="13.5">
      <c r="J12" s="370"/>
      <c r="K12" s="1087"/>
      <c r="L12" s="1088"/>
      <c r="M12" s="1088"/>
      <c r="N12" s="1088"/>
      <c r="O12" s="1088"/>
      <c r="P12" s="1088"/>
      <c r="Q12" s="1088"/>
      <c r="R12" s="1088"/>
      <c r="S12" s="1088"/>
      <c r="T12" s="1088"/>
      <c r="U12" s="1088"/>
      <c r="V12" s="1088"/>
      <c r="W12" s="1088"/>
      <c r="X12" s="1088"/>
      <c r="Y12" s="1088"/>
      <c r="Z12" s="1088"/>
      <c r="AA12" s="1088"/>
      <c r="AB12" s="1088"/>
      <c r="AC12" s="1088"/>
      <c r="AD12" s="1088"/>
      <c r="AE12" s="1088"/>
      <c r="AF12" s="1088"/>
      <c r="AG12" s="1088"/>
      <c r="AH12" s="1088"/>
      <c r="AI12" s="1088"/>
      <c r="AJ12" s="1088"/>
      <c r="AK12" s="1088"/>
      <c r="AL12" s="1088"/>
    </row>
    <row r="13" spans="10:38" ht="13.5">
      <c r="J13" s="370"/>
      <c r="AH13" s="388"/>
      <c r="AI13" s="388"/>
      <c r="AJ13" s="388"/>
      <c r="AK13" s="388"/>
      <c r="AL13" s="389"/>
    </row>
    <row r="14" spans="10:38" ht="13.5">
      <c r="J14" s="370"/>
      <c r="AH14" s="386"/>
      <c r="AI14" s="386"/>
      <c r="AJ14" s="386"/>
      <c r="AK14" s="386"/>
      <c r="AL14" s="387"/>
    </row>
    <row r="15" spans="10:38" ht="13.5">
      <c r="J15" s="370"/>
      <c r="K15" s="1081" t="s">
        <v>183</v>
      </c>
      <c r="L15" s="1082"/>
      <c r="M15" s="1074" t="s">
        <v>184</v>
      </c>
      <c r="N15" s="1075"/>
      <c r="O15" s="1074" t="s">
        <v>189</v>
      </c>
      <c r="P15" s="1076"/>
      <c r="Q15" s="1076"/>
      <c r="R15" s="1076"/>
      <c r="S15" s="1076"/>
      <c r="T15" s="1075"/>
      <c r="U15" s="1074" t="s">
        <v>189</v>
      </c>
      <c r="V15" s="1076"/>
      <c r="W15" s="1076"/>
      <c r="X15" s="1076"/>
      <c r="Y15" s="1076"/>
      <c r="Z15" s="1075"/>
      <c r="AA15" s="1074" t="s">
        <v>190</v>
      </c>
      <c r="AB15" s="1076"/>
      <c r="AC15" s="1076"/>
      <c r="AD15" s="1076"/>
      <c r="AE15" s="1076"/>
      <c r="AF15" s="1075"/>
      <c r="AG15" s="1074" t="s">
        <v>190</v>
      </c>
      <c r="AH15" s="1076"/>
      <c r="AI15" s="1076"/>
      <c r="AJ15" s="1076"/>
      <c r="AK15" s="1076"/>
      <c r="AL15" s="1075"/>
    </row>
    <row r="16" spans="10:38" ht="13.5">
      <c r="J16" s="370"/>
      <c r="K16" s="1083"/>
      <c r="L16" s="1084"/>
      <c r="M16" s="1074" t="s">
        <v>187</v>
      </c>
      <c r="N16" s="1075"/>
      <c r="O16" s="1074"/>
      <c r="P16" s="1076"/>
      <c r="Q16" s="1076"/>
      <c r="R16" s="1076"/>
      <c r="S16" s="1076"/>
      <c r="T16" s="1075"/>
      <c r="U16" s="1074" t="s">
        <v>188</v>
      </c>
      <c r="V16" s="1076"/>
      <c r="W16" s="1076"/>
      <c r="X16" s="1076"/>
      <c r="Y16" s="1076"/>
      <c r="Z16" s="1075"/>
      <c r="AA16" s="1074" t="s">
        <v>188</v>
      </c>
      <c r="AB16" s="1076"/>
      <c r="AC16" s="1076"/>
      <c r="AD16" s="1076"/>
      <c r="AE16" s="1076"/>
      <c r="AF16" s="1075"/>
      <c r="AG16" s="1074" t="s">
        <v>188</v>
      </c>
      <c r="AH16" s="1076"/>
      <c r="AI16" s="1076"/>
      <c r="AJ16" s="1076"/>
      <c r="AK16" s="1076"/>
      <c r="AL16" s="1075"/>
    </row>
    <row r="17" spans="10:38" ht="13.5">
      <c r="J17" s="370"/>
      <c r="K17" s="1087"/>
      <c r="L17" s="1088"/>
      <c r="M17" s="1088"/>
      <c r="N17" s="1088"/>
      <c r="O17" s="1088"/>
      <c r="P17" s="1088"/>
      <c r="Q17" s="1088"/>
      <c r="R17" s="1088"/>
      <c r="S17" s="1088"/>
      <c r="T17" s="1088"/>
      <c r="U17" s="1088"/>
      <c r="V17" s="1088"/>
      <c r="W17" s="1088"/>
      <c r="X17" s="1088"/>
      <c r="Y17" s="1088"/>
      <c r="Z17" s="1088"/>
      <c r="AA17" s="1088"/>
      <c r="AB17" s="1088"/>
      <c r="AC17" s="1088"/>
      <c r="AD17" s="1088"/>
      <c r="AE17" s="1088"/>
      <c r="AF17" s="1088"/>
      <c r="AG17" s="1088"/>
      <c r="AH17" s="1088"/>
      <c r="AI17" s="1088"/>
      <c r="AJ17" s="1088"/>
      <c r="AK17" s="1088"/>
      <c r="AL17" s="1088"/>
    </row>
    <row r="18" spans="10:38" ht="13.5">
      <c r="J18" s="370"/>
      <c r="K18" s="1078"/>
      <c r="L18" s="1079"/>
      <c r="M18" s="1079"/>
      <c r="N18" s="1080"/>
      <c r="O18" s="1089" t="s">
        <v>191</v>
      </c>
      <c r="P18" s="1090"/>
      <c r="Q18" s="1090"/>
      <c r="R18" s="1090"/>
      <c r="S18" s="1090"/>
      <c r="T18" s="1090"/>
      <c r="U18" s="1090"/>
      <c r="V18" s="1090"/>
      <c r="W18" s="1090"/>
      <c r="X18" s="1090"/>
      <c r="Y18" s="1090"/>
      <c r="Z18" s="1090"/>
      <c r="AA18" s="1090"/>
      <c r="AB18" s="1090"/>
      <c r="AC18" s="1090"/>
      <c r="AD18" s="1090"/>
      <c r="AE18" s="1090"/>
      <c r="AF18" s="1090"/>
      <c r="AG18" s="1090"/>
      <c r="AH18" s="1090"/>
      <c r="AI18" s="1090"/>
      <c r="AJ18" s="1090"/>
      <c r="AK18" s="1090"/>
      <c r="AL18" s="1091"/>
    </row>
    <row r="19" spans="10:38" ht="13.5">
      <c r="J19" s="370"/>
      <c r="K19" s="1074" t="s">
        <v>178</v>
      </c>
      <c r="L19" s="1075"/>
      <c r="M19" s="1074" t="s">
        <v>179</v>
      </c>
      <c r="N19" s="1075"/>
      <c r="O19" s="1074" t="s">
        <v>192</v>
      </c>
      <c r="P19" s="1076"/>
      <c r="Q19" s="1075"/>
      <c r="R19" s="1074" t="s">
        <v>193</v>
      </c>
      <c r="S19" s="1076"/>
      <c r="T19" s="1075"/>
      <c r="U19" s="1074" t="s">
        <v>194</v>
      </c>
      <c r="V19" s="1076"/>
      <c r="W19" s="1075"/>
      <c r="X19" s="1074" t="s">
        <v>195</v>
      </c>
      <c r="Y19" s="1076"/>
      <c r="Z19" s="1075"/>
      <c r="AA19" s="1074" t="s">
        <v>196</v>
      </c>
      <c r="AB19" s="1076"/>
      <c r="AC19" s="1075"/>
      <c r="AD19" s="1074" t="s">
        <v>197</v>
      </c>
      <c r="AE19" s="1076"/>
      <c r="AF19" s="1075"/>
      <c r="AG19" s="1074" t="s">
        <v>198</v>
      </c>
      <c r="AH19" s="1076"/>
      <c r="AI19" s="1075"/>
      <c r="AJ19" s="1074" t="s">
        <v>199</v>
      </c>
      <c r="AK19" s="1076"/>
      <c r="AL19" s="1075"/>
    </row>
    <row r="20" spans="10:38" ht="13.5">
      <c r="J20" s="370"/>
      <c r="K20" s="1081" t="s">
        <v>200</v>
      </c>
      <c r="L20" s="1082"/>
      <c r="M20" s="1074" t="s">
        <v>201</v>
      </c>
      <c r="N20" s="1075"/>
      <c r="O20" s="1074" t="s">
        <v>202</v>
      </c>
      <c r="P20" s="1076"/>
      <c r="Q20" s="1075"/>
      <c r="R20" s="1074" t="s">
        <v>202</v>
      </c>
      <c r="S20" s="1076"/>
      <c r="T20" s="1075"/>
      <c r="U20" s="1074" t="s">
        <v>203</v>
      </c>
      <c r="V20" s="1076"/>
      <c r="W20" s="1075"/>
      <c r="X20" s="1074" t="s">
        <v>204</v>
      </c>
      <c r="Y20" s="1076"/>
      <c r="Z20" s="1075"/>
      <c r="AA20" s="1074" t="s">
        <v>205</v>
      </c>
      <c r="AB20" s="1076"/>
      <c r="AC20" s="1075"/>
      <c r="AD20" s="1074" t="s">
        <v>206</v>
      </c>
      <c r="AE20" s="1076"/>
      <c r="AF20" s="1075"/>
      <c r="AG20" s="1074" t="s">
        <v>207</v>
      </c>
      <c r="AH20" s="1076"/>
      <c r="AI20" s="1075"/>
      <c r="AJ20" s="1074" t="s">
        <v>208</v>
      </c>
      <c r="AK20" s="1076"/>
      <c r="AL20" s="1075"/>
    </row>
    <row r="21" spans="10:38" ht="13.5">
      <c r="J21" s="370"/>
      <c r="K21" s="1083"/>
      <c r="L21" s="1084"/>
      <c r="M21" s="1074" t="s">
        <v>209</v>
      </c>
      <c r="N21" s="1075"/>
      <c r="O21" s="1074" t="s">
        <v>210</v>
      </c>
      <c r="P21" s="1076"/>
      <c r="Q21" s="1075"/>
      <c r="R21" s="1074" t="s">
        <v>211</v>
      </c>
      <c r="S21" s="1076"/>
      <c r="T21" s="1075"/>
      <c r="U21" s="1074" t="s">
        <v>212</v>
      </c>
      <c r="V21" s="1076"/>
      <c r="W21" s="1075"/>
      <c r="X21" s="1074" t="s">
        <v>213</v>
      </c>
      <c r="Y21" s="1076"/>
      <c r="Z21" s="1075"/>
      <c r="AA21" s="1074" t="s">
        <v>214</v>
      </c>
      <c r="AB21" s="1076"/>
      <c r="AC21" s="1075"/>
      <c r="AD21" s="1074" t="s">
        <v>215</v>
      </c>
      <c r="AE21" s="1076"/>
      <c r="AF21" s="1075"/>
      <c r="AG21" s="1074" t="s">
        <v>216</v>
      </c>
      <c r="AH21" s="1076"/>
      <c r="AI21" s="1075"/>
      <c r="AJ21" s="1074" t="s">
        <v>217</v>
      </c>
      <c r="AK21" s="1076"/>
      <c r="AL21" s="1075"/>
    </row>
    <row r="22" spans="10:38" ht="13.5">
      <c r="J22" s="370"/>
      <c r="K22" s="371"/>
      <c r="L22" s="371"/>
      <c r="M22" s="371"/>
      <c r="N22" s="371"/>
      <c r="O22" s="371"/>
      <c r="P22" s="371"/>
      <c r="Q22" s="371"/>
      <c r="R22" s="371"/>
      <c r="S22" s="371"/>
      <c r="T22" s="371"/>
      <c r="U22" s="372"/>
      <c r="V22" s="372"/>
      <c r="W22" s="372"/>
      <c r="X22" s="372"/>
      <c r="Y22" s="372"/>
      <c r="Z22" s="368"/>
      <c r="AA22" s="366"/>
      <c r="AB22" s="366"/>
      <c r="AC22" s="366"/>
      <c r="AD22" s="366"/>
      <c r="AE22" s="366"/>
      <c r="AF22" s="366"/>
      <c r="AG22" s="366"/>
      <c r="AH22" s="366"/>
      <c r="AI22" s="366"/>
      <c r="AJ22" s="366"/>
      <c r="AK22" s="366"/>
      <c r="AL22" s="366"/>
    </row>
    <row r="23" ht="13.5">
      <c r="J23" s="370"/>
    </row>
    <row r="24" ht="13.5">
      <c r="J24" s="370"/>
    </row>
    <row r="25" spans="10:38" ht="13.5">
      <c r="J25" s="370"/>
      <c r="K25" s="1081" t="s">
        <v>200</v>
      </c>
      <c r="L25" s="1082"/>
      <c r="M25" s="1074" t="s">
        <v>201</v>
      </c>
      <c r="N25" s="1075"/>
      <c r="O25" s="1074" t="s">
        <v>218</v>
      </c>
      <c r="P25" s="1076"/>
      <c r="Q25" s="1075"/>
      <c r="R25" s="1074" t="s">
        <v>219</v>
      </c>
      <c r="S25" s="1076"/>
      <c r="T25" s="1075"/>
      <c r="U25" s="1074" t="s">
        <v>220</v>
      </c>
      <c r="V25" s="1076"/>
      <c r="W25" s="1075"/>
      <c r="X25" s="1074" t="s">
        <v>221</v>
      </c>
      <c r="Y25" s="1076"/>
      <c r="Z25" s="1075"/>
      <c r="AA25" s="1074" t="s">
        <v>222</v>
      </c>
      <c r="AB25" s="1076"/>
      <c r="AC25" s="1075"/>
      <c r="AD25" s="1074" t="s">
        <v>223</v>
      </c>
      <c r="AE25" s="1076"/>
      <c r="AF25" s="1075"/>
      <c r="AG25" s="1074" t="s">
        <v>224</v>
      </c>
      <c r="AH25" s="1076"/>
      <c r="AI25" s="1075"/>
      <c r="AJ25" s="1074" t="s">
        <v>225</v>
      </c>
      <c r="AK25" s="1076"/>
      <c r="AL25" s="1075"/>
    </row>
    <row r="26" spans="10:38" ht="13.5">
      <c r="J26" s="370"/>
      <c r="K26" s="1083"/>
      <c r="L26" s="1084"/>
      <c r="M26" s="1074" t="s">
        <v>209</v>
      </c>
      <c r="N26" s="1075"/>
      <c r="O26" s="1074" t="s">
        <v>226</v>
      </c>
      <c r="P26" s="1076"/>
      <c r="Q26" s="1075"/>
      <c r="R26" s="1074" t="s">
        <v>219</v>
      </c>
      <c r="S26" s="1076"/>
      <c r="T26" s="1075"/>
      <c r="U26" s="1074" t="s">
        <v>221</v>
      </c>
      <c r="V26" s="1076"/>
      <c r="W26" s="1075"/>
      <c r="X26" s="1074" t="s">
        <v>225</v>
      </c>
      <c r="Y26" s="1076"/>
      <c r="Z26" s="1075"/>
      <c r="AA26" s="1074" t="s">
        <v>227</v>
      </c>
      <c r="AB26" s="1076"/>
      <c r="AC26" s="1075"/>
      <c r="AD26" s="1074" t="s">
        <v>228</v>
      </c>
      <c r="AE26" s="1076"/>
      <c r="AF26" s="1075"/>
      <c r="AG26" s="1074" t="s">
        <v>229</v>
      </c>
      <c r="AH26" s="1076"/>
      <c r="AI26" s="1075"/>
      <c r="AJ26" s="1074" t="s">
        <v>230</v>
      </c>
      <c r="AK26" s="1076"/>
      <c r="AL26" s="1075"/>
    </row>
    <row r="27" spans="10:38" ht="13.5">
      <c r="J27" s="1086"/>
      <c r="K27" s="1086"/>
      <c r="L27" s="1086"/>
      <c r="M27" s="1086"/>
      <c r="N27" s="1086"/>
      <c r="O27" s="1086"/>
      <c r="P27" s="1086"/>
      <c r="Q27" s="1086"/>
      <c r="R27" s="1086"/>
      <c r="S27" s="1086"/>
      <c r="T27" s="1086"/>
      <c r="U27" s="1086"/>
      <c r="V27" s="1086"/>
      <c r="W27" s="1086"/>
      <c r="X27" s="1086"/>
      <c r="Y27" s="1086"/>
      <c r="Z27" s="1086"/>
      <c r="AA27" s="1086"/>
      <c r="AB27" s="1086"/>
      <c r="AC27" s="1086"/>
      <c r="AD27" s="1086"/>
      <c r="AE27" s="1086"/>
      <c r="AF27" s="1086"/>
      <c r="AG27" s="1086"/>
      <c r="AH27" s="1086"/>
      <c r="AI27" s="1086"/>
      <c r="AJ27" s="1086"/>
      <c r="AK27" s="1086"/>
      <c r="AL27" s="1086"/>
    </row>
    <row r="28" ht="13.5">
      <c r="J28" s="370"/>
    </row>
    <row r="29" ht="13.5">
      <c r="J29" s="370"/>
    </row>
    <row r="30" spans="10:38" ht="13.5">
      <c r="J30" s="370"/>
      <c r="K30" s="1074" t="s">
        <v>231</v>
      </c>
      <c r="L30" s="1076"/>
      <c r="M30" s="1076"/>
      <c r="N30" s="1075"/>
      <c r="O30" s="1074"/>
      <c r="P30" s="1076"/>
      <c r="Q30" s="1075"/>
      <c r="R30" s="1074"/>
      <c r="S30" s="1076"/>
      <c r="T30" s="1075"/>
      <c r="U30" s="1074"/>
      <c r="V30" s="1076"/>
      <c r="W30" s="1075"/>
      <c r="X30" s="1074"/>
      <c r="Y30" s="1076"/>
      <c r="Z30" s="1075"/>
      <c r="AA30" s="1074" t="s">
        <v>232</v>
      </c>
      <c r="AB30" s="1076"/>
      <c r="AC30" s="1075"/>
      <c r="AD30" s="1074" t="s">
        <v>233</v>
      </c>
      <c r="AE30" s="1076"/>
      <c r="AF30" s="1075"/>
      <c r="AG30" s="1074" t="s">
        <v>234</v>
      </c>
      <c r="AH30" s="1076"/>
      <c r="AI30" s="1075"/>
      <c r="AJ30" s="1074" t="s">
        <v>235</v>
      </c>
      <c r="AK30" s="1076"/>
      <c r="AL30" s="1075"/>
    </row>
    <row r="31" spans="10:38" ht="13.5">
      <c r="J31" s="370"/>
      <c r="K31" s="1074" t="s">
        <v>184</v>
      </c>
      <c r="L31" s="1076"/>
      <c r="M31" s="1076"/>
      <c r="N31" s="1075"/>
      <c r="O31" s="1074" t="s">
        <v>236</v>
      </c>
      <c r="P31" s="1076"/>
      <c r="Q31" s="1075"/>
      <c r="R31" s="1074" t="s">
        <v>237</v>
      </c>
      <c r="S31" s="1076"/>
      <c r="T31" s="1075"/>
      <c r="U31" s="1074" t="s">
        <v>238</v>
      </c>
      <c r="V31" s="1076"/>
      <c r="W31" s="1075"/>
      <c r="X31" s="1074" t="s">
        <v>239</v>
      </c>
      <c r="Y31" s="1076"/>
      <c r="Z31" s="1075"/>
      <c r="AA31" s="1074" t="s">
        <v>236</v>
      </c>
      <c r="AB31" s="1076"/>
      <c r="AC31" s="1075"/>
      <c r="AD31" s="1074" t="s">
        <v>240</v>
      </c>
      <c r="AE31" s="1076"/>
      <c r="AF31" s="1075"/>
      <c r="AG31" s="1074" t="s">
        <v>238</v>
      </c>
      <c r="AH31" s="1076"/>
      <c r="AI31" s="1075"/>
      <c r="AJ31" s="1074" t="s">
        <v>239</v>
      </c>
      <c r="AK31" s="1076"/>
      <c r="AL31" s="1075"/>
    </row>
    <row r="32" spans="10:38" ht="13.5">
      <c r="J32" s="370"/>
      <c r="K32" s="1085"/>
      <c r="L32" s="1077"/>
      <c r="M32" s="1077"/>
      <c r="N32" s="1077"/>
      <c r="O32" s="1077"/>
      <c r="P32" s="1077"/>
      <c r="Q32" s="1077"/>
      <c r="R32" s="1077"/>
      <c r="S32" s="1077"/>
      <c r="T32" s="1077"/>
      <c r="U32" s="1077"/>
      <c r="V32" s="1077"/>
      <c r="W32" s="1077"/>
      <c r="X32" s="1077"/>
      <c r="Y32" s="1077"/>
      <c r="Z32" s="1077"/>
      <c r="AA32" s="1077"/>
      <c r="AB32" s="1077"/>
      <c r="AC32" s="1077"/>
      <c r="AD32" s="1077"/>
      <c r="AE32" s="1077"/>
      <c r="AF32" s="1077"/>
      <c r="AG32" s="1077"/>
      <c r="AH32" s="1077"/>
      <c r="AI32" s="1077"/>
      <c r="AJ32" s="1077"/>
      <c r="AK32" s="1077"/>
      <c r="AL32" s="1077"/>
    </row>
    <row r="33" spans="10:38" ht="13.5">
      <c r="J33" s="370"/>
      <c r="AA33" s="366"/>
      <c r="AB33" s="1078"/>
      <c r="AC33" s="1079"/>
      <c r="AD33" s="1079"/>
      <c r="AE33" s="1080"/>
      <c r="AL33" s="366"/>
    </row>
    <row r="34" spans="10:38" ht="13.5">
      <c r="J34" s="370"/>
      <c r="AA34" s="366"/>
      <c r="AB34" s="1074" t="s">
        <v>178</v>
      </c>
      <c r="AC34" s="1075"/>
      <c r="AD34" s="1074" t="s">
        <v>179</v>
      </c>
      <c r="AE34" s="1075"/>
      <c r="AL34" s="366"/>
    </row>
    <row r="35" spans="10:38" ht="13.5">
      <c r="J35" s="370"/>
      <c r="K35" s="1081" t="s">
        <v>200</v>
      </c>
      <c r="L35" s="1082"/>
      <c r="M35" s="1074" t="s">
        <v>241</v>
      </c>
      <c r="N35" s="1075"/>
      <c r="O35" s="1074" t="s">
        <v>242</v>
      </c>
      <c r="P35" s="1076"/>
      <c r="Q35" s="1076"/>
      <c r="R35" s="1076"/>
      <c r="S35" s="1076"/>
      <c r="T35" s="1075"/>
      <c r="U35" s="1074" t="s">
        <v>243</v>
      </c>
      <c r="V35" s="1076"/>
      <c r="W35" s="1076"/>
      <c r="X35" s="1076"/>
      <c r="Y35" s="1076"/>
      <c r="Z35" s="1075"/>
      <c r="AA35" s="366"/>
      <c r="AB35" s="1074" t="s">
        <v>183</v>
      </c>
      <c r="AC35" s="1075"/>
      <c r="AD35" s="1074" t="s">
        <v>184</v>
      </c>
      <c r="AE35" s="1075"/>
      <c r="AF35" s="1074" t="s">
        <v>246</v>
      </c>
      <c r="AG35" s="1076"/>
      <c r="AH35" s="1076"/>
      <c r="AI35" s="1076"/>
      <c r="AJ35" s="1076"/>
      <c r="AK35" s="1075"/>
      <c r="AL35" s="366"/>
    </row>
    <row r="36" spans="10:38" ht="13.5">
      <c r="J36" s="370"/>
      <c r="K36" s="1083"/>
      <c r="L36" s="1084"/>
      <c r="M36" s="1074" t="s">
        <v>244</v>
      </c>
      <c r="N36" s="1075"/>
      <c r="O36" s="1074" t="s">
        <v>245</v>
      </c>
      <c r="P36" s="1076"/>
      <c r="Q36" s="1076"/>
      <c r="R36" s="1076"/>
      <c r="S36" s="1076"/>
      <c r="T36" s="1075"/>
      <c r="U36" s="1074" t="s">
        <v>245</v>
      </c>
      <c r="V36" s="1076"/>
      <c r="W36" s="1076"/>
      <c r="X36" s="1076"/>
      <c r="Y36" s="1076"/>
      <c r="Z36" s="1075"/>
      <c r="AA36" s="366"/>
      <c r="AB36" s="366"/>
      <c r="AC36" s="366"/>
      <c r="AD36" s="366"/>
      <c r="AE36" s="366"/>
      <c r="AF36" s="366"/>
      <c r="AG36" s="366"/>
      <c r="AH36" s="366"/>
      <c r="AI36" s="366"/>
      <c r="AJ36" s="366"/>
      <c r="AK36" s="366"/>
      <c r="AL36" s="366"/>
    </row>
    <row r="37" spans="10:38" ht="13.5">
      <c r="J37" s="370"/>
      <c r="K37" s="1077"/>
      <c r="L37" s="1077"/>
      <c r="M37" s="1077"/>
      <c r="N37" s="1077"/>
      <c r="O37" s="1077"/>
      <c r="P37" s="1077"/>
      <c r="Q37" s="1077"/>
      <c r="R37" s="1077"/>
      <c r="S37" s="1077"/>
      <c r="T37" s="1077"/>
      <c r="U37" s="1077"/>
      <c r="V37" s="1077"/>
      <c r="W37" s="1077"/>
      <c r="X37" s="1077"/>
      <c r="Y37" s="1077"/>
      <c r="Z37" s="1077"/>
      <c r="AA37" s="366"/>
      <c r="AB37" s="366"/>
      <c r="AC37" s="366"/>
      <c r="AD37" s="366"/>
      <c r="AE37" s="366"/>
      <c r="AF37" s="366"/>
      <c r="AG37" s="366"/>
      <c r="AH37" s="366"/>
      <c r="AI37" s="366"/>
      <c r="AJ37" s="366"/>
      <c r="AK37" s="366"/>
      <c r="AL37" s="366"/>
    </row>
    <row r="38" spans="10:38" ht="13.5">
      <c r="J38" s="370"/>
      <c r="K38" s="1078"/>
      <c r="L38" s="1079"/>
      <c r="M38" s="1079"/>
      <c r="N38" s="1080"/>
      <c r="U38" s="373"/>
      <c r="V38" s="373"/>
      <c r="W38" s="373"/>
      <c r="X38" s="373"/>
      <c r="Y38" s="373"/>
      <c r="Z38" s="373"/>
      <c r="AA38" s="366"/>
      <c r="AB38" s="366"/>
      <c r="AC38" s="366"/>
      <c r="AD38" s="366"/>
      <c r="AE38" s="366"/>
      <c r="AF38" s="366"/>
      <c r="AG38" s="366"/>
      <c r="AH38" s="366"/>
      <c r="AI38" s="366"/>
      <c r="AJ38" s="366"/>
      <c r="AK38" s="366"/>
      <c r="AL38" s="366"/>
    </row>
  </sheetData>
  <sheetProtection/>
  <mergeCells count="120">
    <mergeCell ref="O10:T10"/>
    <mergeCell ref="U10:Z10"/>
    <mergeCell ref="AG8:AL8"/>
    <mergeCell ref="K9:L9"/>
    <mergeCell ref="M9:N9"/>
    <mergeCell ref="O9:T9"/>
    <mergeCell ref="U9:Z9"/>
    <mergeCell ref="AA9:AF9"/>
    <mergeCell ref="AA8:AF8"/>
    <mergeCell ref="AG9:AL9"/>
    <mergeCell ref="K8:N8"/>
    <mergeCell ref="O8:T8"/>
    <mergeCell ref="AA10:AF10"/>
    <mergeCell ref="AG10:AL10"/>
    <mergeCell ref="U8:Z8"/>
    <mergeCell ref="K10:L11"/>
    <mergeCell ref="M10:N10"/>
    <mergeCell ref="M11:N11"/>
    <mergeCell ref="O11:T11"/>
    <mergeCell ref="U11:Z11"/>
    <mergeCell ref="AA11:AF11"/>
    <mergeCell ref="AG11:AL11"/>
    <mergeCell ref="O15:T15"/>
    <mergeCell ref="M16:N16"/>
    <mergeCell ref="O16:T16"/>
    <mergeCell ref="U16:Z16"/>
    <mergeCell ref="AA16:AF16"/>
    <mergeCell ref="K12:AL12"/>
    <mergeCell ref="U15:Z15"/>
    <mergeCell ref="AA15:AF15"/>
    <mergeCell ref="AG15:AL15"/>
    <mergeCell ref="AD20:AF20"/>
    <mergeCell ref="AG20:AI20"/>
    <mergeCell ref="AA19:AC19"/>
    <mergeCell ref="AD19:AF19"/>
    <mergeCell ref="AG16:AL16"/>
    <mergeCell ref="K17:AL17"/>
    <mergeCell ref="K18:N18"/>
    <mergeCell ref="O18:AL18"/>
    <mergeCell ref="K15:L16"/>
    <mergeCell ref="M15:N15"/>
    <mergeCell ref="K19:L19"/>
    <mergeCell ref="M19:N19"/>
    <mergeCell ref="O19:Q19"/>
    <mergeCell ref="R19:T19"/>
    <mergeCell ref="U19:W19"/>
    <mergeCell ref="AG19:AI19"/>
    <mergeCell ref="X19:Z19"/>
    <mergeCell ref="M21:N21"/>
    <mergeCell ref="O21:Q21"/>
    <mergeCell ref="R21:T21"/>
    <mergeCell ref="U21:W21"/>
    <mergeCell ref="AG21:AI21"/>
    <mergeCell ref="AD21:AF21"/>
    <mergeCell ref="X20:Z20"/>
    <mergeCell ref="AA20:AC20"/>
    <mergeCell ref="AJ21:AL21"/>
    <mergeCell ref="X21:Z21"/>
    <mergeCell ref="AA21:AC21"/>
    <mergeCell ref="AJ19:AL19"/>
    <mergeCell ref="K20:L21"/>
    <mergeCell ref="M20:N20"/>
    <mergeCell ref="O20:Q20"/>
    <mergeCell ref="R20:T20"/>
    <mergeCell ref="U20:W20"/>
    <mergeCell ref="AJ20:AL20"/>
    <mergeCell ref="U25:W25"/>
    <mergeCell ref="AA26:AC26"/>
    <mergeCell ref="AD26:AF26"/>
    <mergeCell ref="M26:N26"/>
    <mergeCell ref="O26:Q26"/>
    <mergeCell ref="R26:T26"/>
    <mergeCell ref="U26:W26"/>
    <mergeCell ref="AJ25:AL25"/>
    <mergeCell ref="K25:L26"/>
    <mergeCell ref="M25:N25"/>
    <mergeCell ref="O25:Q25"/>
    <mergeCell ref="R25:T25"/>
    <mergeCell ref="X25:Z25"/>
    <mergeCell ref="AA25:AC25"/>
    <mergeCell ref="AD25:AF25"/>
    <mergeCell ref="AG25:AI25"/>
    <mergeCell ref="X26:Z26"/>
    <mergeCell ref="R30:T30"/>
    <mergeCell ref="U30:W30"/>
    <mergeCell ref="AJ26:AL26"/>
    <mergeCell ref="J27:AL27"/>
    <mergeCell ref="X30:Z30"/>
    <mergeCell ref="AA30:AC30"/>
    <mergeCell ref="K30:N30"/>
    <mergeCell ref="O30:Q30"/>
    <mergeCell ref="AG26:AI26"/>
    <mergeCell ref="AB33:AE33"/>
    <mergeCell ref="AD30:AF30"/>
    <mergeCell ref="AG30:AI30"/>
    <mergeCell ref="AJ30:AL30"/>
    <mergeCell ref="AJ31:AL31"/>
    <mergeCell ref="K32:AL32"/>
    <mergeCell ref="K31:N31"/>
    <mergeCell ref="O31:Q31"/>
    <mergeCell ref="R31:T31"/>
    <mergeCell ref="U31:W31"/>
    <mergeCell ref="AB34:AC34"/>
    <mergeCell ref="AD34:AE34"/>
    <mergeCell ref="U36:Z36"/>
    <mergeCell ref="AG31:AI31"/>
    <mergeCell ref="X31:Z31"/>
    <mergeCell ref="AA31:AC31"/>
    <mergeCell ref="AD31:AF31"/>
    <mergeCell ref="AB35:AC35"/>
    <mergeCell ref="AD35:AE35"/>
    <mergeCell ref="AF35:AK35"/>
    <mergeCell ref="M36:N36"/>
    <mergeCell ref="O36:T36"/>
    <mergeCell ref="K37:Z37"/>
    <mergeCell ref="K38:N38"/>
    <mergeCell ref="K35:L36"/>
    <mergeCell ref="M35:N35"/>
    <mergeCell ref="O35:T35"/>
    <mergeCell ref="U35:Z35"/>
  </mergeCells>
  <conditionalFormatting sqref="J8:K10 M9:M11 O8:O11 U8:U11 J11 AA8:AA11 AG8:AG11 J12:K12 M15:M16 AG15:AG16 U15:U16 AA15:AA16 O15:O16 J16 J22:AL22 J17:K20 M19:M21 J21 AJ19:AJ21 AG19:AG21 AD19:AD21 AA19:AA21 U19:U21 X19:X21 O18:O21 R19:R21 AJ25:AJ26 AG25:AG26 AD25:AD26 AA25:AA26 U25:U26 X25:X26 R25:R26 M25:M26 J25:K25 O25:O26 AJ30:AJ31 AG30:AG31 AD30:AD31 AA30:AA31 U30:U31 R30:R31 X30:X31 O30:O31 U35:U36 J30:K32 M35:M36 O35:O36 J36 AD34:AD35 AF35 AL33:AL35 J37:K37 AA33:AB35 J38 AA36:AL38 J15:K15 J13:J14 J23:J24 J26:J29 J35:K35 J33:J34">
    <cfRule type="cellIs" priority="3" dxfId="25" operator="equal" stopIfTrue="1">
      <formula>"【※選択】"</formula>
    </cfRule>
    <cfRule type="cellIs" priority="4" dxfId="25" operator="equal" stopIfTrue="1">
      <formula>"【※入力】"</formula>
    </cfRule>
  </conditionalFormatting>
  <conditionalFormatting sqref="K38">
    <cfRule type="cellIs" priority="1" dxfId="25" operator="equal" stopIfTrue="1">
      <formula>"【※選択】"</formula>
    </cfRule>
    <cfRule type="cellIs" priority="2" dxfId="25" operator="equal" stopIfTrue="1">
      <formula>"【※入力】"</formula>
    </cfRule>
  </conditionalFormatting>
  <dataValidations count="1">
    <dataValidation type="list" showInputMessage="1" showErrorMessage="1" sqref="V22:Z22">
      <formula1>$BK$2:$BK$4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1283"/>
  <sheetViews>
    <sheetView zoomScalePageLayoutView="0" workbookViewId="0" topLeftCell="A1262">
      <selection activeCell="C1283" sqref="C1283"/>
    </sheetView>
  </sheetViews>
  <sheetFormatPr defaultColWidth="8.875" defaultRowHeight="13.5"/>
  <cols>
    <col min="1" max="1" width="60.625" style="223" bestFit="1" customWidth="1"/>
  </cols>
  <sheetData>
    <row r="1" spans="1:3" ht="13.5">
      <c r="A1" s="223" t="str">
        <f>IF('入力用'!I5="","",'入力用'!I5)</f>
        <v>※リストから選択して下さい</v>
      </c>
      <c r="B1" t="s">
        <v>57</v>
      </c>
      <c r="C1" t="s">
        <v>401</v>
      </c>
    </row>
    <row r="2" spans="1:3" ht="13.5">
      <c r="A2" s="223">
        <f>IF('入力用'!I7="","",'入力用'!I7)</f>
      </c>
      <c r="C2" t="s">
        <v>402</v>
      </c>
    </row>
    <row r="3" spans="1:3" ht="13.5">
      <c r="A3" s="223">
        <f>IF('入力用'!I9="","",'入力用'!I9)</f>
      </c>
      <c r="C3" t="s">
        <v>686</v>
      </c>
    </row>
    <row r="4" spans="1:3" ht="13.5">
      <c r="A4" s="223">
        <f>IF('入力用'!N9="","",'入力用'!N9)</f>
      </c>
      <c r="C4" t="s">
        <v>687</v>
      </c>
    </row>
    <row r="5" spans="1:3" ht="13.5">
      <c r="A5" s="223">
        <f>IF('入力用'!I12="","",'入力用'!I12)</f>
      </c>
      <c r="C5" t="s">
        <v>441</v>
      </c>
    </row>
    <row r="6" spans="1:3" ht="13.5">
      <c r="A6" s="223">
        <f>IF('入力用'!I13="","",'入力用'!I13)</f>
      </c>
      <c r="C6" t="s">
        <v>445</v>
      </c>
    </row>
    <row r="7" spans="1:3" ht="13.5">
      <c r="A7" s="223">
        <f>IF('入力用'!I14="","",'入力用'!I14)</f>
      </c>
      <c r="C7" t="s">
        <v>421</v>
      </c>
    </row>
    <row r="8" spans="1:3" ht="13.5">
      <c r="A8" s="223">
        <f>IF('入力用'!I15="","",'入力用'!I15)</f>
      </c>
      <c r="C8" t="s">
        <v>453</v>
      </c>
    </row>
    <row r="9" spans="1:3" ht="13.5">
      <c r="A9" s="223">
        <f>IF('入力用'!I16="","",'入力用'!I16)</f>
      </c>
      <c r="C9" t="s">
        <v>457</v>
      </c>
    </row>
    <row r="10" spans="1:3" ht="13.5">
      <c r="A10" s="223">
        <f>IF('入力用'!I17="","",'入力用'!I17)</f>
      </c>
      <c r="C10" t="s">
        <v>460</v>
      </c>
    </row>
    <row r="11" spans="1:3" ht="13.5">
      <c r="A11" s="223">
        <f>IF('入力用'!I18="","",'入力用'!I18)</f>
      </c>
      <c r="C11" t="s">
        <v>463</v>
      </c>
    </row>
    <row r="12" spans="1:3" ht="13.5">
      <c r="A12" s="223">
        <f>IF('入力用'!I19="","",'入力用'!I19)</f>
      </c>
      <c r="C12" t="s">
        <v>466</v>
      </c>
    </row>
    <row r="13" spans="1:3" ht="13.5">
      <c r="A13" s="223" t="str">
        <f>'入力用'!I22</f>
        <v>※リストから選択して下さい</v>
      </c>
      <c r="C13" t="s">
        <v>474</v>
      </c>
    </row>
    <row r="14" spans="1:10" ht="13.5">
      <c r="A14" s="223">
        <f>IF('入力用'!I24="","",'入力用'!I24)</f>
      </c>
      <c r="C14" t="s">
        <v>421</v>
      </c>
      <c r="F14" s="205"/>
      <c r="G14" s="205"/>
      <c r="H14" s="205"/>
      <c r="I14" s="205"/>
      <c r="J14" s="205"/>
    </row>
    <row r="15" spans="1:10" ht="13.5">
      <c r="A15" s="223">
        <f>IF('入力用'!I25="","",'入力用'!I25)</f>
      </c>
      <c r="C15" t="s">
        <v>481</v>
      </c>
      <c r="F15" s="205"/>
      <c r="G15" s="205"/>
      <c r="H15" s="205"/>
      <c r="I15" s="205"/>
      <c r="J15" s="205"/>
    </row>
    <row r="16" spans="1:10" ht="13.5">
      <c r="A16" s="223">
        <f>IF('入力用'!I26="","",'入力用'!I26)</f>
      </c>
      <c r="C16" t="s">
        <v>483</v>
      </c>
      <c r="F16" s="51"/>
      <c r="G16" s="51"/>
      <c r="H16" s="51"/>
      <c r="I16" s="51"/>
      <c r="J16" s="51"/>
    </row>
    <row r="17" spans="1:10" ht="13.5">
      <c r="A17" s="223" t="str">
        <f>'入力用'!I30</f>
        <v>※リストから選択して下さい</v>
      </c>
      <c r="C17" t="s">
        <v>487</v>
      </c>
      <c r="F17" s="51"/>
      <c r="G17" s="51"/>
      <c r="H17" s="51"/>
      <c r="I17" s="51"/>
      <c r="J17" s="51"/>
    </row>
    <row r="18" spans="1:3" ht="13.5">
      <c r="A18" s="223" t="str">
        <f>'入力用'!I31</f>
        <v>※リストから選択して下さい</v>
      </c>
      <c r="C18" t="s">
        <v>167</v>
      </c>
    </row>
    <row r="19" spans="1:3" ht="13.5">
      <c r="A19" s="223" t="str">
        <f>'入力用'!I32</f>
        <v>※リストから選択して下さい</v>
      </c>
      <c r="C19" t="s">
        <v>491</v>
      </c>
    </row>
    <row r="20" spans="1:3" ht="13.5">
      <c r="A20" s="223">
        <f>'入力用'!J35</f>
        <v>0</v>
      </c>
      <c r="C20" t="s">
        <v>493</v>
      </c>
    </row>
    <row r="21" spans="1:3" ht="13.5">
      <c r="A21" s="223">
        <f>'入力用'!J36</f>
        <v>0</v>
      </c>
      <c r="C21" t="s">
        <v>680</v>
      </c>
    </row>
    <row r="22" spans="1:14" ht="14.25">
      <c r="A22" s="223" t="str">
        <f>IF('入力用'!L41="","",'入力用'!L41)</f>
        <v>※リストから選択して下さい</v>
      </c>
      <c r="B22" t="s">
        <v>489</v>
      </c>
      <c r="C22" s="206" t="s">
        <v>497</v>
      </c>
      <c r="G22" s="427" t="s">
        <v>588</v>
      </c>
      <c r="H22" s="428"/>
      <c r="I22" s="428" t="s">
        <v>936</v>
      </c>
      <c r="J22" s="428"/>
      <c r="K22" s="428"/>
      <c r="L22" s="428"/>
      <c r="M22" s="428"/>
      <c r="N22" s="429"/>
    </row>
    <row r="23" spans="1:14" ht="13.5">
      <c r="A23" s="223">
        <f>IF('入力用'!I45="","",'入力用'!I45)</f>
      </c>
      <c r="C23" t="s">
        <v>688</v>
      </c>
      <c r="G23" s="427" t="s">
        <v>589</v>
      </c>
      <c r="H23" s="428"/>
      <c r="I23" s="428" t="s">
        <v>940</v>
      </c>
      <c r="J23" s="428"/>
      <c r="K23" s="428"/>
      <c r="L23" s="428"/>
      <c r="M23" s="428"/>
      <c r="N23" s="429"/>
    </row>
    <row r="24" spans="1:14" ht="13.5">
      <c r="A24" s="223">
        <f>IF('入力用'!I46="","",'入力用'!I46)</f>
      </c>
      <c r="C24" t="s">
        <v>689</v>
      </c>
      <c r="G24" s="427" t="s">
        <v>590</v>
      </c>
      <c r="H24" s="428"/>
      <c r="I24" s="428" t="s">
        <v>937</v>
      </c>
      <c r="J24" s="428"/>
      <c r="K24" s="428"/>
      <c r="L24" s="428"/>
      <c r="M24" s="428"/>
      <c r="N24" s="429"/>
    </row>
    <row r="25" spans="1:14" ht="13.5">
      <c r="A25" s="223">
        <f>IF('入力用'!I47="","",'入力用'!I47)</f>
      </c>
      <c r="C25" t="s">
        <v>690</v>
      </c>
      <c r="G25" s="427" t="s">
        <v>253</v>
      </c>
      <c r="H25" s="428"/>
      <c r="I25" s="428" t="s">
        <v>938</v>
      </c>
      <c r="J25" s="428"/>
      <c r="K25" s="428"/>
      <c r="L25" s="428"/>
      <c r="M25" s="428"/>
      <c r="N25" s="429"/>
    </row>
    <row r="26" spans="1:14" ht="13.5">
      <c r="A26" s="223">
        <f>IF('入力用'!I48="","",'入力用'!I48)</f>
      </c>
      <c r="C26" t="s">
        <v>691</v>
      </c>
      <c r="G26" s="430" t="s">
        <v>591</v>
      </c>
      <c r="H26" s="431"/>
      <c r="I26" s="432" t="s">
        <v>939</v>
      </c>
      <c r="J26" s="433"/>
      <c r="K26" s="434"/>
      <c r="L26" s="434"/>
      <c r="M26" s="435"/>
      <c r="N26" s="426" t="s">
        <v>592</v>
      </c>
    </row>
    <row r="27" spans="1:3" ht="13.5">
      <c r="A27" s="223">
        <f>IF('入力用'!I49="","",'入力用'!I49)</f>
      </c>
      <c r="C27" t="s">
        <v>692</v>
      </c>
    </row>
    <row r="28" spans="1:3" ht="13.5">
      <c r="A28" s="223">
        <f>IF('入力用'!I50="","",'入力用'!I50)</f>
      </c>
      <c r="C28" t="s">
        <v>693</v>
      </c>
    </row>
    <row r="29" spans="1:3" ht="13.5">
      <c r="A29" s="223">
        <f>IF('入力用'!I51="","",'入力用'!I51)</f>
      </c>
      <c r="C29" t="s">
        <v>694</v>
      </c>
    </row>
    <row r="30" spans="1:3" ht="13.5">
      <c r="A30" s="223">
        <f>IF('入力用'!I52="","",'入力用'!I52)</f>
      </c>
      <c r="C30" t="s">
        <v>695</v>
      </c>
    </row>
    <row r="31" spans="1:3" ht="13.5">
      <c r="A31" s="223">
        <f>IF('入力用'!I53="","",'入力用'!I53)</f>
      </c>
      <c r="C31" t="s">
        <v>696</v>
      </c>
    </row>
    <row r="32" spans="1:3" ht="13.5">
      <c r="A32" s="223">
        <f>IF('入力用'!I54="","",'入力用'!I54)</f>
      </c>
      <c r="C32" t="s">
        <v>697</v>
      </c>
    </row>
    <row r="33" spans="1:3" ht="13.5">
      <c r="A33" s="223">
        <f>IF('入力用'!I55="","",'入力用'!I55)</f>
      </c>
      <c r="C33" t="s">
        <v>698</v>
      </c>
    </row>
    <row r="34" spans="1:3" ht="13.5">
      <c r="A34" s="223">
        <f>IF('入力用'!I56="","",'入力用'!I56)</f>
      </c>
      <c r="C34" t="s">
        <v>699</v>
      </c>
    </row>
    <row r="35" spans="1:3" ht="13.5">
      <c r="A35" s="223">
        <f>IF('入力用'!I57="","",'入力用'!I57)</f>
      </c>
      <c r="C35" t="s">
        <v>700</v>
      </c>
    </row>
    <row r="36" spans="1:3" ht="13.5">
      <c r="A36" s="223">
        <f>IF('入力用'!I58="","",'入力用'!I58)</f>
      </c>
      <c r="C36" t="s">
        <v>701</v>
      </c>
    </row>
    <row r="37" spans="1:3" ht="13.5">
      <c r="A37" s="223">
        <f>IF('入力用'!I59="","",'入力用'!I59)</f>
      </c>
      <c r="C37" t="s">
        <v>702</v>
      </c>
    </row>
    <row r="38" spans="1:3" ht="13.5">
      <c r="A38" s="223">
        <f>IF('入力用'!I60="","",'入力用'!I60)</f>
      </c>
      <c r="C38" t="s">
        <v>703</v>
      </c>
    </row>
    <row r="39" spans="1:3" ht="13.5">
      <c r="A39" s="223">
        <f>IF('入力用'!I61="","",'入力用'!I61)</f>
      </c>
      <c r="C39" t="s">
        <v>704</v>
      </c>
    </row>
    <row r="40" spans="1:3" ht="13.5">
      <c r="A40" s="223">
        <f>IF('入力用'!I62="","",'入力用'!I62)</f>
      </c>
      <c r="C40" t="s">
        <v>705</v>
      </c>
    </row>
    <row r="41" spans="1:3" ht="13.5">
      <c r="A41" s="223">
        <f>IF('入力用'!I63="","",'入力用'!I63)</f>
      </c>
      <c r="C41" t="s">
        <v>706</v>
      </c>
    </row>
    <row r="42" spans="1:3" ht="13.5">
      <c r="A42" s="223">
        <f>IF('入力用'!I64="","",'入力用'!I64)</f>
      </c>
      <c r="C42" t="s">
        <v>707</v>
      </c>
    </row>
    <row r="43" spans="1:3" ht="13.5">
      <c r="A43" s="223">
        <f>IF('入力用'!I65="","",'入力用'!I65)</f>
      </c>
      <c r="C43" t="s">
        <v>708</v>
      </c>
    </row>
    <row r="44" spans="1:3" ht="13.5">
      <c r="A44" s="223">
        <f>IF('入力用'!I66="","",'入力用'!I66)</f>
      </c>
      <c r="C44" t="s">
        <v>709</v>
      </c>
    </row>
    <row r="45" spans="1:3" ht="13.5">
      <c r="A45" s="223">
        <f>IF('入力用'!I67="","",'入力用'!I67)</f>
      </c>
      <c r="C45" t="s">
        <v>710</v>
      </c>
    </row>
    <row r="46" spans="1:3" ht="13.5">
      <c r="A46" s="223">
        <f>IF('入力用'!I68="","",'入力用'!I68)</f>
      </c>
      <c r="C46" t="s">
        <v>711</v>
      </c>
    </row>
    <row r="47" spans="1:3" ht="13.5">
      <c r="A47" s="223">
        <f>IF('入力用'!I69="","",'入力用'!I69)</f>
      </c>
      <c r="C47" t="s">
        <v>712</v>
      </c>
    </row>
    <row r="48" spans="1:3" ht="13.5">
      <c r="A48" s="223">
        <f>IF('入力用'!I70="","",'入力用'!I70)</f>
      </c>
      <c r="C48" t="s">
        <v>713</v>
      </c>
    </row>
    <row r="49" spans="1:3" ht="13.5">
      <c r="A49" s="223">
        <f>IF('入力用'!I71="","",'入力用'!I71)</f>
      </c>
      <c r="C49" t="s">
        <v>714</v>
      </c>
    </row>
    <row r="50" spans="1:3" ht="13.5">
      <c r="A50" s="223">
        <f>IF('入力用'!I72="","",'入力用'!I72)</f>
      </c>
      <c r="C50" t="s">
        <v>715</v>
      </c>
    </row>
    <row r="51" spans="1:3" ht="13.5">
      <c r="A51" s="223">
        <f>IF('入力用'!I73="","",'入力用'!I73)</f>
      </c>
      <c r="C51" t="s">
        <v>716</v>
      </c>
    </row>
    <row r="52" spans="1:3" ht="13.5">
      <c r="A52" s="223">
        <f>IF('入力用'!I74="","",'入力用'!I74)</f>
      </c>
      <c r="C52" t="s">
        <v>717</v>
      </c>
    </row>
    <row r="53" spans="1:3" ht="13.5">
      <c r="A53" s="223">
        <f>IF('入力用'!I75="","",'入力用'!I75)</f>
      </c>
      <c r="C53" t="s">
        <v>718</v>
      </c>
    </row>
    <row r="54" spans="1:3" ht="13.5">
      <c r="A54" s="223">
        <f>IF('入力用'!I76="","",'入力用'!I76)</f>
      </c>
      <c r="C54" t="s">
        <v>719</v>
      </c>
    </row>
    <row r="55" spans="1:3" ht="13.5">
      <c r="A55" s="223">
        <f>IF('入力用'!I77="","",'入力用'!I77)</f>
      </c>
      <c r="C55" t="s">
        <v>720</v>
      </c>
    </row>
    <row r="56" spans="1:3" ht="13.5">
      <c r="A56" s="223">
        <f>IF('入力用'!I78="","",'入力用'!I78)</f>
      </c>
      <c r="C56" t="s">
        <v>721</v>
      </c>
    </row>
    <row r="57" spans="1:3" ht="13.5">
      <c r="A57" s="223">
        <f>IF('入力用'!I79="","",'入力用'!I79)</f>
      </c>
      <c r="C57" t="s">
        <v>722</v>
      </c>
    </row>
    <row r="58" spans="1:3" ht="13.5">
      <c r="A58" s="223">
        <f>IF('入力用'!I80="","",'入力用'!I80)</f>
      </c>
      <c r="C58" t="s">
        <v>723</v>
      </c>
    </row>
    <row r="59" spans="1:3" ht="13.5">
      <c r="A59" s="223">
        <f>IF('入力用'!I81="","",'入力用'!I81)</f>
      </c>
      <c r="C59" t="s">
        <v>724</v>
      </c>
    </row>
    <row r="60" spans="1:3" ht="13.5">
      <c r="A60" s="223">
        <f>IF('入力用'!I82="","",'入力用'!I82)</f>
      </c>
      <c r="C60" t="s">
        <v>725</v>
      </c>
    </row>
    <row r="61" spans="1:3" ht="13.5">
      <c r="A61" s="223">
        <f>IF('入力用'!I83="","",'入力用'!I83)</f>
      </c>
      <c r="C61" t="s">
        <v>726</v>
      </c>
    </row>
    <row r="62" spans="1:3" ht="13.5">
      <c r="A62" s="223">
        <f>IF('入力用'!I84="","",'入力用'!I84)</f>
      </c>
      <c r="C62" t="s">
        <v>727</v>
      </c>
    </row>
    <row r="63" spans="1:3" ht="13.5">
      <c r="A63" s="223">
        <f>IF('入力用'!I85="","",'入力用'!I85)</f>
      </c>
      <c r="C63" t="s">
        <v>728</v>
      </c>
    </row>
    <row r="64" spans="1:3" ht="13.5">
      <c r="A64" s="223">
        <f>IF('入力用'!I86="","",'入力用'!I86)</f>
      </c>
      <c r="C64" t="s">
        <v>729</v>
      </c>
    </row>
    <row r="65" spans="1:3" ht="13.5">
      <c r="A65" s="223">
        <f>IF('入力用'!I87="","",'入力用'!I87)</f>
      </c>
      <c r="C65" t="s">
        <v>730</v>
      </c>
    </row>
    <row r="66" spans="1:3" ht="13.5">
      <c r="A66" s="223">
        <f>IF('入力用'!I88="","",'入力用'!I88)</f>
      </c>
      <c r="C66" t="s">
        <v>731</v>
      </c>
    </row>
    <row r="67" spans="1:3" ht="13.5">
      <c r="A67" s="223">
        <f>IF('入力用'!I89="","",'入力用'!I89)</f>
      </c>
      <c r="C67" t="s">
        <v>732</v>
      </c>
    </row>
    <row r="68" spans="1:3" ht="13.5">
      <c r="A68" s="223">
        <f>IF('入力用'!I90="","",'入力用'!I90)</f>
      </c>
      <c r="C68" t="s">
        <v>733</v>
      </c>
    </row>
    <row r="69" spans="1:3" ht="13.5">
      <c r="A69" s="223">
        <f>IF('入力用'!I91="","",'入力用'!I91)</f>
      </c>
      <c r="C69" t="s">
        <v>734</v>
      </c>
    </row>
    <row r="70" spans="1:3" ht="13.5">
      <c r="A70" s="223">
        <f>IF('入力用'!I92="","",'入力用'!I92)</f>
      </c>
      <c r="C70" t="s">
        <v>735</v>
      </c>
    </row>
    <row r="71" spans="1:3" ht="13.5">
      <c r="A71" s="223">
        <f>IF('入力用'!I93="","",'入力用'!I93)</f>
      </c>
      <c r="C71" t="s">
        <v>736</v>
      </c>
    </row>
    <row r="72" spans="1:3" ht="13.5">
      <c r="A72" s="223">
        <f>IF('入力用'!I94="","",'入力用'!I94)</f>
      </c>
      <c r="C72" t="s">
        <v>737</v>
      </c>
    </row>
    <row r="73" spans="1:3" ht="13.5">
      <c r="A73" s="223">
        <f>IF('入力用'!I95="","",'入力用'!I95)</f>
      </c>
      <c r="C73" t="s">
        <v>738</v>
      </c>
    </row>
    <row r="74" spans="1:3" ht="13.5">
      <c r="A74" s="223">
        <f>IF('入力用'!I96="","",'入力用'!I96)</f>
      </c>
      <c r="C74" t="s">
        <v>739</v>
      </c>
    </row>
    <row r="75" spans="1:3" ht="13.5">
      <c r="A75" s="223">
        <f>IF('入力用'!I97="","",'入力用'!I97)</f>
      </c>
      <c r="C75" t="s">
        <v>740</v>
      </c>
    </row>
    <row r="76" spans="1:3" ht="13.5">
      <c r="A76" s="223">
        <f>IF('入力用'!I98="","",'入力用'!I98)</f>
      </c>
      <c r="C76" t="s">
        <v>741</v>
      </c>
    </row>
    <row r="77" spans="1:3" ht="13.5">
      <c r="A77" s="223">
        <f>IF('入力用'!I99="","",'入力用'!I99)</f>
      </c>
      <c r="C77" t="s">
        <v>742</v>
      </c>
    </row>
    <row r="78" spans="1:3" ht="13.5">
      <c r="A78" s="223">
        <f>IF('入力用'!I100="","",'入力用'!I100)</f>
      </c>
      <c r="C78" t="s">
        <v>743</v>
      </c>
    </row>
    <row r="79" spans="1:3" ht="13.5">
      <c r="A79" s="223">
        <f>IF('入力用'!I101="","",'入力用'!I101)</f>
      </c>
      <c r="C79" t="s">
        <v>744</v>
      </c>
    </row>
    <row r="80" spans="1:3" ht="13.5">
      <c r="A80" s="223">
        <f>IF('入力用'!I102="","",'入力用'!I102)</f>
      </c>
      <c r="C80" t="s">
        <v>745</v>
      </c>
    </row>
    <row r="81" spans="1:3" ht="13.5">
      <c r="A81" s="223">
        <f>IF('入力用'!I103="","",'入力用'!I103)</f>
      </c>
      <c r="C81" t="s">
        <v>746</v>
      </c>
    </row>
    <row r="82" spans="1:3" ht="13.5">
      <c r="A82" s="223">
        <f>IF('入力用'!I104="","",'入力用'!I104)</f>
      </c>
      <c r="C82" t="s">
        <v>747</v>
      </c>
    </row>
    <row r="83" spans="1:3" ht="13.5">
      <c r="A83" s="223">
        <f>IF('入力用'!I105="","",'入力用'!I105)</f>
      </c>
      <c r="C83" t="s">
        <v>748</v>
      </c>
    </row>
    <row r="84" spans="1:3" ht="13.5">
      <c r="A84" s="223">
        <f>IF('入力用'!I106="","",'入力用'!I106)</f>
      </c>
      <c r="C84" t="s">
        <v>749</v>
      </c>
    </row>
    <row r="85" spans="1:3" ht="13.5">
      <c r="A85" s="223">
        <f>IF('入力用'!I107="","",'入力用'!I107)</f>
      </c>
      <c r="C85" t="s">
        <v>750</v>
      </c>
    </row>
    <row r="86" spans="1:3" ht="13.5">
      <c r="A86" s="223">
        <f>IF('入力用'!I108="","",'入力用'!I108)</f>
      </c>
      <c r="C86" t="s">
        <v>751</v>
      </c>
    </row>
    <row r="87" spans="1:3" ht="13.5">
      <c r="A87" s="223">
        <f>IF('入力用'!I109="","",'入力用'!I109)</f>
      </c>
      <c r="C87" t="s">
        <v>752</v>
      </c>
    </row>
    <row r="88" spans="1:3" ht="13.5">
      <c r="A88" s="223">
        <f>IF('入力用'!I110="","",'入力用'!I110)</f>
      </c>
      <c r="C88" t="s">
        <v>753</v>
      </c>
    </row>
    <row r="89" spans="1:3" ht="13.5">
      <c r="A89" s="223">
        <f>IF('入力用'!I111="","",'入力用'!I111)</f>
      </c>
      <c r="C89" t="s">
        <v>754</v>
      </c>
    </row>
    <row r="90" spans="1:3" ht="13.5">
      <c r="A90" s="223">
        <f>IF('入力用'!I112="","",'入力用'!I112)</f>
      </c>
      <c r="C90" t="s">
        <v>755</v>
      </c>
    </row>
    <row r="91" spans="1:3" ht="13.5">
      <c r="A91" s="223">
        <f>IF('入力用'!I113="","",'入力用'!I113)</f>
      </c>
      <c r="C91" t="s">
        <v>756</v>
      </c>
    </row>
    <row r="92" spans="1:3" ht="13.5">
      <c r="A92" s="223">
        <f>IF('入力用'!I114="","",'入力用'!I114)</f>
      </c>
      <c r="C92" t="s">
        <v>757</v>
      </c>
    </row>
    <row r="93" spans="1:3" ht="13.5">
      <c r="A93" s="223">
        <f>IF('入力用'!I115="","",'入力用'!I115)</f>
      </c>
      <c r="C93" t="s">
        <v>758</v>
      </c>
    </row>
    <row r="94" spans="1:3" ht="13.5">
      <c r="A94" s="223">
        <f>IF('入力用'!I116="","",'入力用'!I116)</f>
      </c>
      <c r="C94" t="s">
        <v>759</v>
      </c>
    </row>
    <row r="95" spans="1:3" ht="13.5">
      <c r="A95" s="223">
        <f>IF('入力用'!I117="","",'入力用'!I117)</f>
      </c>
      <c r="C95" t="s">
        <v>760</v>
      </c>
    </row>
    <row r="96" spans="1:3" ht="13.5">
      <c r="A96" s="223">
        <f>IF('入力用'!I118="","",'入力用'!I118)</f>
      </c>
      <c r="C96" t="s">
        <v>761</v>
      </c>
    </row>
    <row r="97" spans="1:3" ht="13.5">
      <c r="A97" s="223">
        <f>IF('入力用'!I119="","",'入力用'!I119)</f>
      </c>
      <c r="C97" t="s">
        <v>762</v>
      </c>
    </row>
    <row r="98" spans="1:3" ht="13.5">
      <c r="A98" s="223">
        <f>IF('入力用'!I120="","",'入力用'!I120)</f>
      </c>
      <c r="C98" t="s">
        <v>763</v>
      </c>
    </row>
    <row r="99" spans="1:3" ht="13.5">
      <c r="A99" s="223">
        <f>IF('入力用'!I121="","",'入力用'!I121)</f>
      </c>
      <c r="C99" t="s">
        <v>764</v>
      </c>
    </row>
    <row r="100" spans="1:3" ht="13.5">
      <c r="A100" s="223">
        <f>IF('入力用'!I122="","",'入力用'!I122)</f>
      </c>
      <c r="C100" t="s">
        <v>765</v>
      </c>
    </row>
    <row r="101" spans="1:3" ht="13.5">
      <c r="A101" s="223">
        <f>IF('入力用'!I123="","",'入力用'!I123)</f>
      </c>
      <c r="C101" t="s">
        <v>766</v>
      </c>
    </row>
    <row r="102" spans="1:3" ht="13.5">
      <c r="A102" s="223">
        <f>IF('入力用'!I124="","",'入力用'!I124)</f>
      </c>
      <c r="C102" t="s">
        <v>767</v>
      </c>
    </row>
    <row r="103" spans="1:3" ht="13.5">
      <c r="A103" s="223">
        <f>IF('入力用'!I125="","",'入力用'!I125)</f>
      </c>
      <c r="C103" t="s">
        <v>768</v>
      </c>
    </row>
    <row r="104" spans="1:3" ht="13.5">
      <c r="A104" s="223">
        <f>IF('入力用'!I126="","",'入力用'!I126)</f>
      </c>
      <c r="C104" t="s">
        <v>769</v>
      </c>
    </row>
    <row r="105" spans="1:3" ht="13.5">
      <c r="A105" s="223">
        <f>IF('入力用'!I127="","",'入力用'!I127)</f>
      </c>
      <c r="C105" t="s">
        <v>770</v>
      </c>
    </row>
    <row r="106" spans="1:3" ht="13.5">
      <c r="A106" s="223">
        <f>IF('入力用'!I128="","",'入力用'!I128)</f>
      </c>
      <c r="C106" t="s">
        <v>771</v>
      </c>
    </row>
    <row r="107" spans="1:3" ht="13.5">
      <c r="A107" s="223">
        <f>IF('入力用'!I129="","",'入力用'!I129)</f>
      </c>
      <c r="C107" t="s">
        <v>772</v>
      </c>
    </row>
    <row r="108" spans="1:3" ht="13.5">
      <c r="A108" s="223">
        <f>IF('入力用'!I130="","",'入力用'!I130)</f>
      </c>
      <c r="C108" t="s">
        <v>773</v>
      </c>
    </row>
    <row r="109" spans="1:3" ht="13.5">
      <c r="A109" s="223">
        <f>IF('入力用'!I131="","",'入力用'!I131)</f>
      </c>
      <c r="C109" t="s">
        <v>774</v>
      </c>
    </row>
    <row r="110" spans="1:3" ht="13.5">
      <c r="A110" s="223">
        <f>IF('入力用'!I132="","",'入力用'!I132)</f>
      </c>
      <c r="C110" t="s">
        <v>775</v>
      </c>
    </row>
    <row r="111" spans="1:3" ht="13.5">
      <c r="A111" s="223">
        <f>IF('入力用'!I133="","",'入力用'!I133)</f>
      </c>
      <c r="C111" t="s">
        <v>776</v>
      </c>
    </row>
    <row r="112" spans="1:3" ht="13.5">
      <c r="A112" s="223">
        <f>IF('入力用'!I134="","",'入力用'!I134)</f>
      </c>
      <c r="C112" t="s">
        <v>777</v>
      </c>
    </row>
    <row r="113" spans="1:3" ht="13.5">
      <c r="A113" s="223">
        <f>IF('入力用'!I135="","",'入力用'!I135)</f>
      </c>
      <c r="C113" t="s">
        <v>778</v>
      </c>
    </row>
    <row r="114" spans="1:3" ht="13.5">
      <c r="A114" s="223">
        <f>IF('入力用'!I136="","",'入力用'!I136)</f>
      </c>
      <c r="C114" t="s">
        <v>779</v>
      </c>
    </row>
    <row r="115" spans="1:3" ht="13.5">
      <c r="A115" s="223">
        <f>IF('入力用'!I137="","",'入力用'!I137)</f>
      </c>
      <c r="C115" t="s">
        <v>780</v>
      </c>
    </row>
    <row r="116" spans="1:3" ht="13.5">
      <c r="A116" s="223">
        <f>IF('入力用'!I138="","",'入力用'!I138)</f>
      </c>
      <c r="C116" t="s">
        <v>781</v>
      </c>
    </row>
    <row r="117" spans="1:3" ht="13.5">
      <c r="A117" s="223">
        <f>IF('入力用'!I139="","",'入力用'!I139)</f>
      </c>
      <c r="C117" t="s">
        <v>782</v>
      </c>
    </row>
    <row r="118" spans="1:3" ht="13.5">
      <c r="A118" s="223">
        <f>IF('入力用'!I140="","",'入力用'!I140)</f>
      </c>
      <c r="C118" t="s">
        <v>783</v>
      </c>
    </row>
    <row r="119" spans="1:3" ht="13.5">
      <c r="A119" s="223">
        <f>IF('入力用'!I141="","",'入力用'!I141)</f>
      </c>
      <c r="C119" t="s">
        <v>784</v>
      </c>
    </row>
    <row r="120" spans="1:3" ht="13.5">
      <c r="A120" s="223">
        <f>IF('入力用'!I142="","",'入力用'!I142)</f>
      </c>
      <c r="C120" t="s">
        <v>785</v>
      </c>
    </row>
    <row r="121" spans="1:3" ht="13.5">
      <c r="A121" s="223">
        <f>IF('入力用'!I143="","",'入力用'!I143)</f>
      </c>
      <c r="C121" t="s">
        <v>786</v>
      </c>
    </row>
    <row r="122" spans="1:3" ht="13.5">
      <c r="A122" s="223">
        <f>IF('入力用'!I144="","",'入力用'!I144)</f>
      </c>
      <c r="C122" t="s">
        <v>787</v>
      </c>
    </row>
    <row r="123" spans="1:3" ht="13.5">
      <c r="A123" s="223">
        <f>IF('入力用'!I145="","",'入力用'!I145)</f>
      </c>
      <c r="C123" t="s">
        <v>788</v>
      </c>
    </row>
    <row r="124" spans="1:3" ht="13.5">
      <c r="A124" s="223">
        <f>IF('入力用'!I146="","",'入力用'!I146)</f>
      </c>
      <c r="C124" t="s">
        <v>789</v>
      </c>
    </row>
    <row r="125" spans="1:3" ht="13.5">
      <c r="A125" s="223">
        <f>IF('入力用'!I147="","",'入力用'!I147)</f>
      </c>
      <c r="C125" t="s">
        <v>790</v>
      </c>
    </row>
    <row r="126" spans="1:3" ht="13.5">
      <c r="A126" s="223">
        <f>IF('入力用'!I148="","",'入力用'!I148)</f>
      </c>
      <c r="C126" t="s">
        <v>791</v>
      </c>
    </row>
    <row r="127" spans="1:3" ht="13.5">
      <c r="A127" s="223">
        <f>IF('入力用'!I149="","",'入力用'!I149)</f>
      </c>
      <c r="C127" t="s">
        <v>792</v>
      </c>
    </row>
    <row r="128" spans="1:3" ht="13.5">
      <c r="A128" s="223">
        <f>IF('入力用'!I150="","",'入力用'!I150)</f>
      </c>
      <c r="C128" t="s">
        <v>793</v>
      </c>
    </row>
    <row r="129" spans="1:3" ht="13.5">
      <c r="A129" s="223">
        <f>IF('入力用'!I151="","",'入力用'!I151)</f>
      </c>
      <c r="C129" t="s">
        <v>794</v>
      </c>
    </row>
    <row r="130" spans="1:3" ht="13.5">
      <c r="A130" s="223">
        <f>IF('入力用'!I152="","",'入力用'!I152)</f>
      </c>
      <c r="C130" t="s">
        <v>795</v>
      </c>
    </row>
    <row r="131" spans="1:3" ht="13.5">
      <c r="A131" s="223">
        <f>IF('入力用'!I153="","",'入力用'!I153)</f>
      </c>
      <c r="C131" t="s">
        <v>796</v>
      </c>
    </row>
    <row r="132" spans="1:3" ht="13.5">
      <c r="A132" s="223">
        <f>IF('入力用'!I154="","",'入力用'!I154)</f>
      </c>
      <c r="C132" t="s">
        <v>797</v>
      </c>
    </row>
    <row r="133" spans="1:3" ht="13.5">
      <c r="A133" s="223">
        <f>IF('入力用'!I155="","",'入力用'!I155)</f>
      </c>
      <c r="C133" t="s">
        <v>798</v>
      </c>
    </row>
    <row r="134" spans="1:3" ht="13.5">
      <c r="A134" s="223">
        <f>IF('入力用'!I156="","",'入力用'!I156)</f>
      </c>
      <c r="C134" t="s">
        <v>799</v>
      </c>
    </row>
    <row r="135" spans="1:3" ht="13.5">
      <c r="A135" s="223">
        <f>IF('入力用'!I157="","",'入力用'!I157)</f>
      </c>
      <c r="C135" t="s">
        <v>800</v>
      </c>
    </row>
    <row r="136" spans="1:3" ht="13.5">
      <c r="A136" s="223">
        <f>IF('入力用'!I158="","",'入力用'!I158)</f>
      </c>
      <c r="C136" t="s">
        <v>801</v>
      </c>
    </row>
    <row r="137" spans="1:3" ht="13.5">
      <c r="A137" s="223">
        <f>IF('入力用'!I159="","",'入力用'!I159)</f>
      </c>
      <c r="C137" t="s">
        <v>802</v>
      </c>
    </row>
    <row r="138" spans="1:3" ht="13.5">
      <c r="A138" s="223">
        <f>IF('入力用'!I160="","",'入力用'!I160)</f>
      </c>
      <c r="C138" t="s">
        <v>803</v>
      </c>
    </row>
    <row r="139" spans="1:3" ht="13.5">
      <c r="A139" s="223">
        <f>IF('入力用'!I161="","",'入力用'!I161)</f>
      </c>
      <c r="C139" t="s">
        <v>804</v>
      </c>
    </row>
    <row r="140" spans="1:3" ht="13.5">
      <c r="A140" s="223">
        <f>IF('入力用'!I162="","",'入力用'!I162)</f>
      </c>
      <c r="C140" t="s">
        <v>805</v>
      </c>
    </row>
    <row r="141" spans="1:3" ht="13.5">
      <c r="A141" s="223">
        <f>IF('入力用'!I163="","",'入力用'!I163)</f>
      </c>
      <c r="C141" t="s">
        <v>806</v>
      </c>
    </row>
    <row r="142" spans="1:3" ht="13.5">
      <c r="A142" s="223">
        <f>IF('入力用'!I164="","",'入力用'!I164)</f>
      </c>
      <c r="C142" t="s">
        <v>807</v>
      </c>
    </row>
    <row r="143" spans="1:3" ht="13.5">
      <c r="A143" s="223">
        <f>IF('入力用'!I165="","",'入力用'!I165)</f>
      </c>
      <c r="C143" t="s">
        <v>808</v>
      </c>
    </row>
    <row r="144" spans="1:3" ht="13.5">
      <c r="A144" s="223">
        <f>IF('入力用'!I166="","",'入力用'!I166)</f>
      </c>
      <c r="C144" t="s">
        <v>809</v>
      </c>
    </row>
    <row r="145" spans="1:3" ht="13.5">
      <c r="A145" s="223">
        <f>IF('入力用'!I167="","",'入力用'!I167)</f>
      </c>
      <c r="C145" t="s">
        <v>810</v>
      </c>
    </row>
    <row r="146" spans="1:3" ht="13.5">
      <c r="A146" s="223">
        <f>IF('入力用'!I168="","",'入力用'!I168)</f>
      </c>
      <c r="C146" t="s">
        <v>811</v>
      </c>
    </row>
    <row r="147" spans="1:3" ht="13.5">
      <c r="A147" s="223">
        <f>IF('入力用'!I169="","",'入力用'!I169)</f>
      </c>
      <c r="C147" t="s">
        <v>812</v>
      </c>
    </row>
    <row r="148" spans="1:3" ht="13.5">
      <c r="A148" s="223">
        <f>IF('入力用'!I170="","",'入力用'!I170)</f>
      </c>
      <c r="C148" t="s">
        <v>813</v>
      </c>
    </row>
    <row r="149" spans="1:3" ht="13.5">
      <c r="A149" s="223">
        <f>IF('入力用'!I171="","",'入力用'!I171)</f>
      </c>
      <c r="C149" t="s">
        <v>814</v>
      </c>
    </row>
    <row r="150" spans="1:3" ht="13.5">
      <c r="A150" s="223">
        <f>IF('入力用'!I172="","",'入力用'!I172)</f>
      </c>
      <c r="C150" t="s">
        <v>815</v>
      </c>
    </row>
    <row r="151" spans="1:3" ht="13.5">
      <c r="A151" s="223">
        <f>IF('入力用'!I173="","",'入力用'!I173)</f>
      </c>
      <c r="C151" t="s">
        <v>816</v>
      </c>
    </row>
    <row r="152" spans="1:3" ht="13.5">
      <c r="A152" s="223">
        <f>IF('入力用'!I174="","",'入力用'!I174)</f>
      </c>
      <c r="C152" t="s">
        <v>817</v>
      </c>
    </row>
    <row r="153" spans="1:3" ht="13.5">
      <c r="A153" s="223">
        <f>IF('入力用'!I175="","",'入力用'!I175)</f>
      </c>
      <c r="C153" t="s">
        <v>818</v>
      </c>
    </row>
    <row r="154" spans="1:3" ht="13.5">
      <c r="A154" s="223">
        <f>IF('入力用'!I176="","",'入力用'!I176)</f>
      </c>
      <c r="C154" t="s">
        <v>819</v>
      </c>
    </row>
    <row r="155" spans="1:3" ht="13.5">
      <c r="A155" s="223">
        <f>IF('入力用'!I177="","",'入力用'!I177)</f>
      </c>
      <c r="C155" t="s">
        <v>820</v>
      </c>
    </row>
    <row r="156" spans="1:3" ht="13.5">
      <c r="A156" s="223">
        <f>IF('入力用'!I178="","",'入力用'!I178)</f>
      </c>
      <c r="C156" t="s">
        <v>821</v>
      </c>
    </row>
    <row r="157" spans="1:3" ht="13.5">
      <c r="A157" s="223">
        <f>IF('入力用'!I179="","",'入力用'!I179)</f>
      </c>
      <c r="C157" t="s">
        <v>822</v>
      </c>
    </row>
    <row r="158" spans="1:3" ht="13.5">
      <c r="A158" s="223">
        <f>IF('入力用'!I180="","",'入力用'!I180)</f>
      </c>
      <c r="C158" t="s">
        <v>823</v>
      </c>
    </row>
    <row r="159" spans="1:3" ht="13.5">
      <c r="A159" s="223">
        <f>IF('入力用'!I181="","",'入力用'!I181)</f>
      </c>
      <c r="C159" t="s">
        <v>824</v>
      </c>
    </row>
    <row r="160" spans="1:3" ht="13.5">
      <c r="A160" s="223">
        <f>IF('入力用'!I182="","",'入力用'!I182)</f>
      </c>
      <c r="C160" t="s">
        <v>825</v>
      </c>
    </row>
    <row r="161" spans="1:3" ht="13.5">
      <c r="A161" s="223">
        <f>IF('入力用'!I183="","",'入力用'!I183)</f>
      </c>
      <c r="C161" t="s">
        <v>826</v>
      </c>
    </row>
    <row r="162" spans="1:3" ht="13.5">
      <c r="A162" s="223">
        <f>IF('入力用'!I184="","",'入力用'!I184)</f>
      </c>
      <c r="C162" t="s">
        <v>827</v>
      </c>
    </row>
    <row r="163" spans="1:3" ht="13.5">
      <c r="A163" s="223">
        <f>IF('入力用'!I185="","",'入力用'!I185)</f>
      </c>
      <c r="C163" t="s">
        <v>828</v>
      </c>
    </row>
    <row r="164" spans="1:3" ht="13.5">
      <c r="A164" s="223">
        <f>IF('入力用'!I186="","",'入力用'!I186)</f>
      </c>
      <c r="C164" t="s">
        <v>829</v>
      </c>
    </row>
    <row r="165" spans="1:3" ht="13.5">
      <c r="A165" s="223">
        <f>IF('入力用'!I187="","",'入力用'!I187)</f>
      </c>
      <c r="C165" t="s">
        <v>830</v>
      </c>
    </row>
    <row r="166" spans="1:3" ht="13.5">
      <c r="A166" s="223">
        <f>IF('入力用'!I188="","",'入力用'!I188)</f>
      </c>
      <c r="C166" t="s">
        <v>831</v>
      </c>
    </row>
    <row r="167" spans="1:3" ht="13.5">
      <c r="A167" s="223">
        <f>IF('入力用'!I189="","",'入力用'!I189)</f>
      </c>
      <c r="C167" t="s">
        <v>832</v>
      </c>
    </row>
    <row r="168" spans="1:3" ht="13.5">
      <c r="A168" s="223">
        <f>IF('入力用'!I190="","",'入力用'!I190)</f>
      </c>
      <c r="C168" t="s">
        <v>833</v>
      </c>
    </row>
    <row r="169" spans="1:3" ht="13.5">
      <c r="A169" s="223">
        <f>IF('入力用'!I191="","",'入力用'!I191)</f>
      </c>
      <c r="C169" t="s">
        <v>834</v>
      </c>
    </row>
    <row r="170" spans="1:3" ht="13.5">
      <c r="A170" s="223">
        <f>IF('入力用'!I192="","",'入力用'!I192)</f>
      </c>
      <c r="C170" t="s">
        <v>835</v>
      </c>
    </row>
    <row r="171" spans="1:3" ht="13.5">
      <c r="A171" s="223">
        <f>IF('入力用'!I193="","",'入力用'!I193)</f>
      </c>
      <c r="C171" t="s">
        <v>836</v>
      </c>
    </row>
    <row r="172" spans="1:3" ht="13.5">
      <c r="A172" s="223">
        <f>IF('入力用'!I194="","",'入力用'!I194)</f>
      </c>
      <c r="C172" t="s">
        <v>837</v>
      </c>
    </row>
    <row r="173" spans="1:3" ht="13.5">
      <c r="A173" s="223">
        <f>IF('入力用'!I195="","",'入力用'!I195)</f>
      </c>
      <c r="C173" t="s">
        <v>838</v>
      </c>
    </row>
    <row r="174" spans="1:3" ht="13.5">
      <c r="A174" s="223">
        <f>IF('入力用'!I196="","",'入力用'!I196)</f>
      </c>
      <c r="C174" t="s">
        <v>839</v>
      </c>
    </row>
    <row r="175" spans="1:3" ht="13.5">
      <c r="A175" s="223">
        <f>IF('入力用'!I197="","",'入力用'!I197)</f>
      </c>
      <c r="C175" t="s">
        <v>840</v>
      </c>
    </row>
    <row r="176" spans="1:3" ht="13.5">
      <c r="A176" s="223">
        <f>IF('入力用'!I198="","",'入力用'!I198)</f>
      </c>
      <c r="C176" t="s">
        <v>841</v>
      </c>
    </row>
    <row r="177" spans="1:3" ht="13.5">
      <c r="A177" s="223">
        <f>IF('入力用'!I199="","",'入力用'!I199)</f>
      </c>
      <c r="C177" t="s">
        <v>842</v>
      </c>
    </row>
    <row r="178" spans="1:3" ht="13.5">
      <c r="A178" s="223">
        <f>IF('入力用'!I200="","",'入力用'!I200)</f>
      </c>
      <c r="C178" t="s">
        <v>843</v>
      </c>
    </row>
    <row r="179" spans="1:3" ht="13.5">
      <c r="A179" s="223">
        <f>IF('入力用'!I201="","",'入力用'!I201)</f>
      </c>
      <c r="C179" t="s">
        <v>844</v>
      </c>
    </row>
    <row r="180" spans="1:3" ht="13.5">
      <c r="A180" s="223">
        <f>IF('入力用'!I202="","",'入力用'!I202)</f>
      </c>
      <c r="C180" t="s">
        <v>845</v>
      </c>
    </row>
    <row r="181" spans="1:3" ht="13.5">
      <c r="A181" s="223">
        <f>IF('入力用'!I203="","",'入力用'!I203)</f>
      </c>
      <c r="C181" t="s">
        <v>846</v>
      </c>
    </row>
    <row r="182" spans="1:3" ht="13.5">
      <c r="A182" s="223">
        <f>IF('入力用'!I204="","",'入力用'!I204)</f>
      </c>
      <c r="C182" t="s">
        <v>847</v>
      </c>
    </row>
    <row r="183" spans="1:3" ht="13.5">
      <c r="A183" s="223">
        <f>IF('入力用'!I205="","",'入力用'!I205)</f>
      </c>
      <c r="C183" t="s">
        <v>848</v>
      </c>
    </row>
    <row r="184" spans="1:3" ht="13.5">
      <c r="A184" s="223">
        <f>IF('入力用'!I206="","",'入力用'!I206)</f>
      </c>
      <c r="C184" t="s">
        <v>849</v>
      </c>
    </row>
    <row r="185" spans="1:3" ht="13.5">
      <c r="A185" s="223">
        <f>IF('入力用'!I207="","",'入力用'!I207)</f>
      </c>
      <c r="C185" t="s">
        <v>850</v>
      </c>
    </row>
    <row r="186" spans="1:3" ht="13.5">
      <c r="A186" s="223">
        <f>IF('入力用'!I208="","",'入力用'!I208)</f>
      </c>
      <c r="C186" t="s">
        <v>851</v>
      </c>
    </row>
    <row r="187" spans="1:3" ht="13.5">
      <c r="A187" s="223">
        <f>IF('入力用'!I209="","",'入力用'!I209)</f>
      </c>
      <c r="C187" t="s">
        <v>852</v>
      </c>
    </row>
    <row r="188" spans="1:3" ht="13.5">
      <c r="A188" s="223">
        <f>IF('入力用'!I210="","",'入力用'!I210)</f>
      </c>
      <c r="C188" t="s">
        <v>853</v>
      </c>
    </row>
    <row r="189" spans="1:3" ht="13.5">
      <c r="A189" s="223">
        <f>IF('入力用'!I211="","",'入力用'!I211)</f>
      </c>
      <c r="C189" t="s">
        <v>854</v>
      </c>
    </row>
    <row r="190" spans="1:3" ht="13.5">
      <c r="A190" s="223">
        <f>IF('入力用'!I212="","",'入力用'!I212)</f>
      </c>
      <c r="C190" t="s">
        <v>855</v>
      </c>
    </row>
    <row r="191" spans="1:3" ht="13.5">
      <c r="A191" s="223">
        <f>IF('入力用'!I213="","",'入力用'!I213)</f>
      </c>
      <c r="C191" t="s">
        <v>856</v>
      </c>
    </row>
    <row r="192" spans="1:3" ht="13.5">
      <c r="A192" s="223">
        <f>IF('入力用'!I214="","",'入力用'!I214)</f>
      </c>
      <c r="C192" t="s">
        <v>857</v>
      </c>
    </row>
    <row r="193" spans="1:3" ht="13.5">
      <c r="A193" s="223">
        <f>IF('入力用'!I215="","",'入力用'!I215)</f>
      </c>
      <c r="C193" t="s">
        <v>858</v>
      </c>
    </row>
    <row r="194" spans="1:3" ht="13.5">
      <c r="A194" s="223">
        <f>IF('入力用'!I216="","",'入力用'!I216)</f>
      </c>
      <c r="C194" t="s">
        <v>859</v>
      </c>
    </row>
    <row r="195" spans="1:3" ht="13.5">
      <c r="A195" s="223">
        <f>IF('入力用'!I217="","",'入力用'!I217)</f>
      </c>
      <c r="C195" t="s">
        <v>860</v>
      </c>
    </row>
    <row r="196" spans="1:3" ht="13.5">
      <c r="A196" s="223">
        <f>IF('入力用'!I218="","",'入力用'!I218)</f>
      </c>
      <c r="C196" t="s">
        <v>861</v>
      </c>
    </row>
    <row r="197" spans="1:3" ht="13.5">
      <c r="A197" s="223">
        <f>IF('入力用'!I219="","",'入力用'!I219)</f>
      </c>
      <c r="C197" t="s">
        <v>862</v>
      </c>
    </row>
    <row r="198" spans="1:3" ht="13.5">
      <c r="A198" s="223">
        <f>IF('入力用'!I220="","",'入力用'!I220)</f>
      </c>
      <c r="C198" t="s">
        <v>863</v>
      </c>
    </row>
    <row r="199" spans="1:3" ht="13.5">
      <c r="A199" s="223">
        <f>IF('入力用'!I221="","",'入力用'!I221)</f>
      </c>
      <c r="C199" t="s">
        <v>864</v>
      </c>
    </row>
    <row r="200" spans="1:3" ht="13.5">
      <c r="A200" s="223">
        <f>IF('入力用'!I222="","",'入力用'!I222)</f>
      </c>
      <c r="C200" t="s">
        <v>865</v>
      </c>
    </row>
    <row r="201" spans="1:3" ht="13.5">
      <c r="A201" s="223">
        <f>IF('入力用'!I223="","",'入力用'!I223)</f>
      </c>
      <c r="C201" t="s">
        <v>866</v>
      </c>
    </row>
    <row r="202" spans="1:3" ht="13.5">
      <c r="A202" s="223">
        <f>IF('入力用'!I224="","",'入力用'!I224)</f>
      </c>
      <c r="C202" t="s">
        <v>867</v>
      </c>
    </row>
    <row r="203" spans="1:3" ht="13.5">
      <c r="A203" s="223">
        <f>IF('入力用'!I225="","",'入力用'!I225)</f>
      </c>
      <c r="C203" t="s">
        <v>868</v>
      </c>
    </row>
    <row r="204" spans="1:3" ht="13.5">
      <c r="A204" s="223">
        <f>IF('入力用'!I226="","",'入力用'!I226)</f>
      </c>
      <c r="C204" t="s">
        <v>869</v>
      </c>
    </row>
    <row r="205" spans="1:3" ht="13.5">
      <c r="A205" s="223">
        <f>IF('入力用'!I227="","",'入力用'!I227)</f>
      </c>
      <c r="C205" t="s">
        <v>870</v>
      </c>
    </row>
    <row r="206" spans="1:3" ht="13.5">
      <c r="A206" s="223">
        <f>IF('入力用'!I228="","",'入力用'!I228)</f>
      </c>
      <c r="C206" t="s">
        <v>871</v>
      </c>
    </row>
    <row r="207" spans="1:3" ht="13.5">
      <c r="A207" s="223">
        <f>IF('入力用'!I229="","",'入力用'!I229)</f>
      </c>
      <c r="C207" t="s">
        <v>872</v>
      </c>
    </row>
    <row r="208" spans="1:3" ht="13.5">
      <c r="A208" s="223">
        <f>IF('入力用'!I230="","",'入力用'!I230)</f>
      </c>
      <c r="C208" t="s">
        <v>873</v>
      </c>
    </row>
    <row r="209" spans="1:3" ht="13.5">
      <c r="A209" s="223">
        <f>IF('入力用'!I231="","",'入力用'!I231)</f>
      </c>
      <c r="C209" t="s">
        <v>874</v>
      </c>
    </row>
    <row r="210" spans="1:3" ht="13.5">
      <c r="A210" s="223">
        <f>IF('入力用'!I232="","",'入力用'!I232)</f>
      </c>
      <c r="C210" t="s">
        <v>875</v>
      </c>
    </row>
    <row r="211" spans="1:3" ht="13.5">
      <c r="A211" s="223">
        <f>IF('入力用'!I233="","",'入力用'!I233)</f>
      </c>
      <c r="C211" t="s">
        <v>876</v>
      </c>
    </row>
    <row r="212" spans="1:3" ht="13.5">
      <c r="A212" s="223">
        <f>IF('入力用'!I234="","",'入力用'!I234)</f>
      </c>
      <c r="C212" t="s">
        <v>877</v>
      </c>
    </row>
    <row r="213" spans="1:3" ht="13.5">
      <c r="A213" s="223">
        <f>IF('入力用'!I235="","",'入力用'!I235)</f>
      </c>
      <c r="C213" t="s">
        <v>878</v>
      </c>
    </row>
    <row r="214" spans="1:3" ht="13.5">
      <c r="A214" s="223">
        <f>IF('入力用'!I236="","",'入力用'!I236)</f>
      </c>
      <c r="C214" t="s">
        <v>879</v>
      </c>
    </row>
    <row r="215" spans="1:3" ht="13.5">
      <c r="A215" s="223">
        <f>IF('入力用'!I237="","",'入力用'!I237)</f>
      </c>
      <c r="C215" t="s">
        <v>880</v>
      </c>
    </row>
    <row r="216" spans="1:3" ht="13.5">
      <c r="A216" s="223">
        <f>IF('入力用'!I238="","",'入力用'!I238)</f>
      </c>
      <c r="C216" t="s">
        <v>881</v>
      </c>
    </row>
    <row r="217" spans="1:3" ht="13.5">
      <c r="A217" s="223">
        <f>IF('入力用'!I239="","",'入力用'!I239)</f>
      </c>
      <c r="C217" t="s">
        <v>882</v>
      </c>
    </row>
    <row r="218" spans="1:3" ht="13.5">
      <c r="A218" s="223">
        <f>IF('入力用'!I240="","",'入力用'!I240)</f>
      </c>
      <c r="C218" t="s">
        <v>883</v>
      </c>
    </row>
    <row r="219" spans="1:3" ht="13.5">
      <c r="A219" s="223">
        <f>IF('入力用'!I241="","",'入力用'!I241)</f>
      </c>
      <c r="C219" t="s">
        <v>884</v>
      </c>
    </row>
    <row r="220" spans="1:3" ht="13.5">
      <c r="A220" s="223">
        <f>IF('入力用'!I242="","",'入力用'!I242)</f>
      </c>
      <c r="C220" t="s">
        <v>885</v>
      </c>
    </row>
    <row r="221" spans="1:3" ht="13.5">
      <c r="A221" s="223">
        <f>IF('入力用'!I243="","",'入力用'!I243)</f>
      </c>
      <c r="C221" t="s">
        <v>886</v>
      </c>
    </row>
    <row r="222" spans="1:3" ht="13.5">
      <c r="A222" s="223">
        <f>IF('入力用'!I244="","",'入力用'!I244)</f>
      </c>
      <c r="C222" t="s">
        <v>887</v>
      </c>
    </row>
    <row r="223" spans="1:3" ht="13.5">
      <c r="A223" s="223">
        <f>IF('入力用'!I245="","",'入力用'!I245)</f>
      </c>
      <c r="C223" t="s">
        <v>888</v>
      </c>
    </row>
    <row r="224" spans="1:3" ht="13.5">
      <c r="A224" s="223">
        <f>IF('入力用'!I246="","",'入力用'!I246)</f>
      </c>
      <c r="C224" t="s">
        <v>889</v>
      </c>
    </row>
    <row r="225" spans="1:3" ht="13.5">
      <c r="A225" s="223">
        <f>IF('入力用'!I247="","",'入力用'!I247)</f>
      </c>
      <c r="C225" t="s">
        <v>890</v>
      </c>
    </row>
    <row r="226" spans="1:3" ht="13.5">
      <c r="A226" s="223">
        <f>IF('入力用'!I248="","",'入力用'!I248)</f>
      </c>
      <c r="C226" t="s">
        <v>891</v>
      </c>
    </row>
    <row r="227" spans="1:3" ht="13.5">
      <c r="A227" s="223">
        <f>IF('入力用'!I249="","",'入力用'!I249)</f>
      </c>
      <c r="C227" t="s">
        <v>892</v>
      </c>
    </row>
    <row r="228" spans="1:3" ht="13.5">
      <c r="A228" s="223">
        <f>IF('入力用'!I250="","",'入力用'!I250)</f>
      </c>
      <c r="C228" t="s">
        <v>893</v>
      </c>
    </row>
    <row r="229" spans="1:3" ht="13.5">
      <c r="A229" s="223">
        <f>IF('入力用'!I251="","",'入力用'!I251)</f>
      </c>
      <c r="C229" t="s">
        <v>894</v>
      </c>
    </row>
    <row r="230" spans="1:3" ht="13.5">
      <c r="A230" s="223">
        <f>IF('入力用'!I252="","",'入力用'!I252)</f>
      </c>
      <c r="C230" t="s">
        <v>895</v>
      </c>
    </row>
    <row r="231" spans="1:3" ht="13.5">
      <c r="A231" s="223">
        <f>IF('入力用'!I253="","",'入力用'!I253)</f>
      </c>
      <c r="C231" t="s">
        <v>896</v>
      </c>
    </row>
    <row r="232" spans="1:3" ht="13.5">
      <c r="A232" s="223">
        <f>IF('入力用'!I254="","",'入力用'!I254)</f>
      </c>
      <c r="C232" t="s">
        <v>897</v>
      </c>
    </row>
    <row r="233" spans="1:3" ht="13.5">
      <c r="A233" s="223">
        <f>IF('入力用'!I255="","",'入力用'!I255)</f>
      </c>
      <c r="C233" t="s">
        <v>898</v>
      </c>
    </row>
    <row r="234" spans="1:3" ht="13.5">
      <c r="A234" s="223">
        <f>IF('入力用'!I256="","",'入力用'!I256)</f>
      </c>
      <c r="C234" t="s">
        <v>899</v>
      </c>
    </row>
    <row r="235" spans="1:3" ht="13.5">
      <c r="A235" s="223">
        <f>IF('入力用'!I257="","",'入力用'!I257)</f>
      </c>
      <c r="C235" t="s">
        <v>900</v>
      </c>
    </row>
    <row r="236" spans="1:3" ht="13.5">
      <c r="A236" s="223">
        <f>IF('入力用'!I258="","",'入力用'!I258)</f>
      </c>
      <c r="C236" t="s">
        <v>901</v>
      </c>
    </row>
    <row r="237" spans="1:3" ht="13.5">
      <c r="A237" s="223">
        <f>IF('入力用'!I259="","",'入力用'!I259)</f>
      </c>
      <c r="C237" t="s">
        <v>902</v>
      </c>
    </row>
    <row r="238" spans="1:3" ht="13.5">
      <c r="A238" s="223">
        <f>IF('入力用'!I260="","",'入力用'!I260)</f>
      </c>
      <c r="C238" t="s">
        <v>903</v>
      </c>
    </row>
    <row r="239" spans="1:3" ht="13.5">
      <c r="A239" s="223">
        <f>IF('入力用'!I261="","",'入力用'!I261)</f>
      </c>
      <c r="C239" t="s">
        <v>904</v>
      </c>
    </row>
    <row r="240" spans="1:3" ht="13.5">
      <c r="A240" s="223">
        <f>IF('入力用'!I262="","",'入力用'!I262)</f>
      </c>
      <c r="C240" t="s">
        <v>905</v>
      </c>
    </row>
    <row r="241" spans="1:3" ht="13.5">
      <c r="A241" s="223">
        <f>IF('入力用'!I263="","",'入力用'!I263)</f>
      </c>
      <c r="C241" t="s">
        <v>906</v>
      </c>
    </row>
    <row r="242" spans="1:3" ht="13.5">
      <c r="A242" s="223">
        <f>IF('入力用'!I264="","",'入力用'!I264)</f>
      </c>
      <c r="C242" t="s">
        <v>907</v>
      </c>
    </row>
    <row r="243" spans="1:3" ht="13.5">
      <c r="A243" s="223">
        <f>IF('入力用'!I265="","",'入力用'!I265)</f>
      </c>
      <c r="C243" t="s">
        <v>908</v>
      </c>
    </row>
    <row r="244" spans="1:3" ht="13.5">
      <c r="A244" s="223">
        <f>IF('入力用'!I266="","",'入力用'!I266)</f>
      </c>
      <c r="C244" t="s">
        <v>909</v>
      </c>
    </row>
    <row r="245" spans="1:3" ht="13.5">
      <c r="A245" s="223">
        <f>IF('入力用'!I267="","",'入力用'!I267)</f>
      </c>
      <c r="C245" t="s">
        <v>910</v>
      </c>
    </row>
    <row r="246" spans="1:3" ht="13.5">
      <c r="A246" s="223">
        <f>IF('入力用'!I268="","",'入力用'!I268)</f>
      </c>
      <c r="C246" t="s">
        <v>911</v>
      </c>
    </row>
    <row r="247" spans="1:3" ht="13.5">
      <c r="A247" s="223">
        <f>IF('入力用'!I269="","",'入力用'!I269)</f>
      </c>
      <c r="C247" t="s">
        <v>912</v>
      </c>
    </row>
    <row r="248" spans="1:3" ht="13.5">
      <c r="A248" s="223">
        <f>IF('入力用'!I270="","",'入力用'!I270)</f>
      </c>
      <c r="C248" t="s">
        <v>913</v>
      </c>
    </row>
    <row r="249" spans="1:3" ht="13.5">
      <c r="A249" s="223">
        <f>IF('入力用'!I271="","",'入力用'!I271)</f>
      </c>
      <c r="C249" t="s">
        <v>914</v>
      </c>
    </row>
    <row r="250" spans="1:3" ht="13.5">
      <c r="A250" s="223">
        <f>IF('入力用'!I272="","",'入力用'!I272)</f>
      </c>
      <c r="C250" t="s">
        <v>915</v>
      </c>
    </row>
    <row r="251" spans="1:3" ht="13.5">
      <c r="A251" s="223">
        <f>IF('入力用'!I273="","",'入力用'!I273)</f>
      </c>
      <c r="C251" t="s">
        <v>916</v>
      </c>
    </row>
    <row r="252" spans="1:3" ht="13.5">
      <c r="A252" s="223">
        <f>IF('入力用'!I274="","",'入力用'!I274)</f>
      </c>
      <c r="C252" t="s">
        <v>917</v>
      </c>
    </row>
    <row r="253" spans="1:3" ht="13.5">
      <c r="A253" s="223">
        <f>IF('入力用'!I275="","",'入力用'!I275)</f>
      </c>
      <c r="C253" t="s">
        <v>918</v>
      </c>
    </row>
    <row r="254" spans="1:3" ht="13.5">
      <c r="A254" s="223">
        <f>IF('入力用'!I276="","",'入力用'!I276)</f>
      </c>
      <c r="C254" t="s">
        <v>919</v>
      </c>
    </row>
    <row r="255" spans="1:3" ht="13.5">
      <c r="A255" s="223">
        <f>IF('入力用'!I277="","",'入力用'!I277)</f>
      </c>
      <c r="C255" t="s">
        <v>920</v>
      </c>
    </row>
    <row r="256" spans="1:3" ht="13.5">
      <c r="A256" s="223">
        <f>IF('入力用'!I278="","",'入力用'!I278)</f>
      </c>
      <c r="C256" t="s">
        <v>921</v>
      </c>
    </row>
    <row r="257" spans="1:3" ht="13.5">
      <c r="A257" s="223">
        <f>IF('入力用'!I279="","",'入力用'!I279)</f>
      </c>
      <c r="C257" t="s">
        <v>922</v>
      </c>
    </row>
    <row r="258" spans="1:3" ht="13.5">
      <c r="A258" s="223">
        <f>IF('入力用'!I280="","",'入力用'!I280)</f>
      </c>
      <c r="C258" t="s">
        <v>923</v>
      </c>
    </row>
    <row r="259" spans="1:3" ht="13.5">
      <c r="A259" s="223">
        <f>IF('入力用'!I281="","",'入力用'!I281)</f>
      </c>
      <c r="C259" t="s">
        <v>924</v>
      </c>
    </row>
    <row r="260" spans="1:3" ht="13.5">
      <c r="A260" s="223">
        <f>IF('入力用'!I282="","",'入力用'!I282)</f>
      </c>
      <c r="C260" t="s">
        <v>925</v>
      </c>
    </row>
    <row r="261" spans="1:3" ht="13.5">
      <c r="A261" s="223">
        <f>IF('入力用'!I283="","",'入力用'!I283)</f>
      </c>
      <c r="C261" t="s">
        <v>926</v>
      </c>
    </row>
    <row r="262" spans="1:3" ht="13.5">
      <c r="A262" s="223">
        <f>IF('入力用'!I284="","",'入力用'!I284)</f>
      </c>
      <c r="C262" t="s">
        <v>927</v>
      </c>
    </row>
    <row r="263" spans="1:3" ht="13.5">
      <c r="A263" s="223">
        <f>IF('入力用'!I285="","",'入力用'!I285)</f>
      </c>
      <c r="C263" t="s">
        <v>928</v>
      </c>
    </row>
    <row r="264" spans="1:3" ht="13.5">
      <c r="A264" s="223">
        <f>IF('入力用'!I286="","",'入力用'!I286)</f>
      </c>
      <c r="C264" t="s">
        <v>929</v>
      </c>
    </row>
    <row r="265" spans="1:3" ht="13.5">
      <c r="A265" s="223">
        <f>IF('入力用'!I287="","",'入力用'!I287)</f>
      </c>
      <c r="C265" t="s">
        <v>930</v>
      </c>
    </row>
    <row r="266" spans="1:3" ht="13.5">
      <c r="A266" s="223">
        <f>IF('入力用'!I288="","",'入力用'!I288)</f>
      </c>
      <c r="C266" t="s">
        <v>931</v>
      </c>
    </row>
    <row r="267" spans="1:3" ht="13.5">
      <c r="A267" s="223">
        <f>IF('入力用'!I289="","",'入力用'!I289)</f>
      </c>
      <c r="C267" t="s">
        <v>932</v>
      </c>
    </row>
    <row r="268" spans="1:3" ht="13.5">
      <c r="A268" s="223">
        <f>IF('入力用'!I290="","",'入力用'!I290)</f>
      </c>
      <c r="C268" t="s">
        <v>933</v>
      </c>
    </row>
    <row r="269" spans="1:3" ht="13.5">
      <c r="A269" s="223">
        <f>IF('入力用'!I291="","",'入力用'!I291)</f>
      </c>
      <c r="C269" t="s">
        <v>934</v>
      </c>
    </row>
    <row r="270" spans="1:3" ht="13.5">
      <c r="A270" s="223">
        <f>IF('入力用'!I292="","",'入力用'!I292)</f>
      </c>
      <c r="C270" t="s">
        <v>935</v>
      </c>
    </row>
    <row r="271" spans="1:3" ht="13.5">
      <c r="A271" s="223">
        <f>IF('入力用'!I293="","",'入力用'!I293)</f>
      </c>
      <c r="C271" t="s">
        <v>943</v>
      </c>
    </row>
    <row r="272" spans="1:3" ht="13.5">
      <c r="A272" s="223">
        <f>IF('入力用'!I294="","",'入力用'!I294)</f>
      </c>
      <c r="C272" t="s">
        <v>944</v>
      </c>
    </row>
    <row r="273" spans="1:3" ht="13.5">
      <c r="A273" s="223" t="str">
        <f>'入力用'!O45</f>
        <v>-</v>
      </c>
      <c r="C273" t="s">
        <v>945</v>
      </c>
    </row>
    <row r="274" spans="1:3" ht="13.5">
      <c r="A274" s="223" t="str">
        <f>'入力用'!O46</f>
        <v>-</v>
      </c>
      <c r="C274" t="s">
        <v>946</v>
      </c>
    </row>
    <row r="275" spans="1:3" ht="13.5">
      <c r="A275" s="223" t="str">
        <f>'入力用'!O47</f>
        <v>-</v>
      </c>
      <c r="C275" t="s">
        <v>947</v>
      </c>
    </row>
    <row r="276" spans="1:3" ht="13.5">
      <c r="A276" s="223" t="str">
        <f>'入力用'!O48</f>
        <v>-</v>
      </c>
      <c r="C276" t="s">
        <v>948</v>
      </c>
    </row>
    <row r="277" spans="1:3" ht="13.5">
      <c r="A277" s="223" t="str">
        <f>'入力用'!O49</f>
        <v>-</v>
      </c>
      <c r="C277" t="s">
        <v>949</v>
      </c>
    </row>
    <row r="278" spans="1:3" ht="13.5">
      <c r="A278" s="223" t="str">
        <f>'入力用'!O50</f>
        <v>-</v>
      </c>
      <c r="C278" t="s">
        <v>950</v>
      </c>
    </row>
    <row r="279" spans="1:3" ht="13.5">
      <c r="A279" s="223" t="str">
        <f>'入力用'!O51</f>
        <v>-</v>
      </c>
      <c r="C279" t="s">
        <v>951</v>
      </c>
    </row>
    <row r="280" spans="1:3" ht="13.5">
      <c r="A280" s="223" t="str">
        <f>'入力用'!O52</f>
        <v>-</v>
      </c>
      <c r="C280" t="s">
        <v>952</v>
      </c>
    </row>
    <row r="281" spans="1:3" ht="13.5">
      <c r="A281" s="223" t="str">
        <f>'入力用'!O53</f>
        <v>-</v>
      </c>
      <c r="C281" t="s">
        <v>953</v>
      </c>
    </row>
    <row r="282" spans="1:3" ht="13.5">
      <c r="A282" s="223" t="str">
        <f>'入力用'!O54</f>
        <v>-</v>
      </c>
      <c r="C282" t="s">
        <v>954</v>
      </c>
    </row>
    <row r="283" spans="1:3" ht="13.5">
      <c r="A283" s="223" t="str">
        <f>'入力用'!O55</f>
        <v>-</v>
      </c>
      <c r="C283" t="s">
        <v>955</v>
      </c>
    </row>
    <row r="284" spans="1:3" ht="13.5">
      <c r="A284" s="223" t="str">
        <f>'入力用'!O56</f>
        <v>-</v>
      </c>
      <c r="C284" t="s">
        <v>956</v>
      </c>
    </row>
    <row r="285" spans="1:3" ht="13.5">
      <c r="A285" s="223" t="str">
        <f>'入力用'!O57</f>
        <v>-</v>
      </c>
      <c r="C285" t="s">
        <v>957</v>
      </c>
    </row>
    <row r="286" spans="1:3" ht="13.5">
      <c r="A286" s="223" t="str">
        <f>'入力用'!O58</f>
        <v>-</v>
      </c>
      <c r="C286" t="s">
        <v>958</v>
      </c>
    </row>
    <row r="287" spans="1:3" ht="13.5">
      <c r="A287" s="223" t="str">
        <f>'入力用'!O59</f>
        <v>-</v>
      </c>
      <c r="C287" t="s">
        <v>959</v>
      </c>
    </row>
    <row r="288" spans="1:3" ht="13.5">
      <c r="A288" s="223" t="str">
        <f>'入力用'!O60</f>
        <v>-</v>
      </c>
      <c r="C288" t="s">
        <v>960</v>
      </c>
    </row>
    <row r="289" spans="1:3" ht="13.5">
      <c r="A289" s="223" t="str">
        <f>'入力用'!O61</f>
        <v>-</v>
      </c>
      <c r="C289" t="s">
        <v>961</v>
      </c>
    </row>
    <row r="290" spans="1:3" ht="13.5">
      <c r="A290" s="223" t="str">
        <f>'入力用'!O62</f>
        <v>-</v>
      </c>
      <c r="C290" t="s">
        <v>962</v>
      </c>
    </row>
    <row r="291" spans="1:3" ht="13.5">
      <c r="A291" s="223" t="str">
        <f>'入力用'!O63</f>
        <v>-</v>
      </c>
      <c r="C291" t="s">
        <v>963</v>
      </c>
    </row>
    <row r="292" spans="1:3" ht="13.5">
      <c r="A292" s="223" t="str">
        <f>'入力用'!O64</f>
        <v>-</v>
      </c>
      <c r="C292" t="s">
        <v>964</v>
      </c>
    </row>
    <row r="293" spans="1:3" ht="13.5">
      <c r="A293" s="223" t="str">
        <f>'入力用'!O65</f>
        <v>-</v>
      </c>
      <c r="C293" t="s">
        <v>965</v>
      </c>
    </row>
    <row r="294" spans="1:3" ht="13.5">
      <c r="A294" s="223" t="str">
        <f>'入力用'!O66</f>
        <v>-</v>
      </c>
      <c r="C294" t="s">
        <v>966</v>
      </c>
    </row>
    <row r="295" spans="1:3" ht="13.5">
      <c r="A295" s="223" t="str">
        <f>'入力用'!O67</f>
        <v>-</v>
      </c>
      <c r="C295" t="s">
        <v>967</v>
      </c>
    </row>
    <row r="296" spans="1:3" ht="13.5">
      <c r="A296" s="223" t="str">
        <f>'入力用'!O68</f>
        <v>-</v>
      </c>
      <c r="C296" t="s">
        <v>968</v>
      </c>
    </row>
    <row r="297" spans="1:3" ht="13.5">
      <c r="A297" s="223" t="str">
        <f>'入力用'!O69</f>
        <v>-</v>
      </c>
      <c r="C297" t="s">
        <v>969</v>
      </c>
    </row>
    <row r="298" spans="1:3" ht="13.5">
      <c r="A298" s="223" t="str">
        <f>'入力用'!O70</f>
        <v>-</v>
      </c>
      <c r="C298" t="s">
        <v>970</v>
      </c>
    </row>
    <row r="299" spans="1:3" ht="13.5">
      <c r="A299" s="223" t="str">
        <f>'入力用'!O71</f>
        <v>-</v>
      </c>
      <c r="C299" t="s">
        <v>971</v>
      </c>
    </row>
    <row r="300" spans="1:3" ht="13.5">
      <c r="A300" s="223" t="str">
        <f>'入力用'!O72</f>
        <v>-</v>
      </c>
      <c r="C300" t="s">
        <v>972</v>
      </c>
    </row>
    <row r="301" spans="1:3" ht="13.5">
      <c r="A301" s="223" t="str">
        <f>'入力用'!O73</f>
        <v>-</v>
      </c>
      <c r="C301" t="s">
        <v>973</v>
      </c>
    </row>
    <row r="302" spans="1:3" ht="13.5">
      <c r="A302" s="223" t="str">
        <f>'入力用'!O74</f>
        <v>-</v>
      </c>
      <c r="C302" t="s">
        <v>974</v>
      </c>
    </row>
    <row r="303" spans="1:3" ht="13.5">
      <c r="A303" s="223" t="str">
        <f>'入力用'!O75</f>
        <v>-</v>
      </c>
      <c r="C303" t="s">
        <v>975</v>
      </c>
    </row>
    <row r="304" spans="1:3" ht="13.5">
      <c r="A304" s="223" t="str">
        <f>'入力用'!O76</f>
        <v>-</v>
      </c>
      <c r="C304" t="s">
        <v>976</v>
      </c>
    </row>
    <row r="305" spans="1:3" ht="13.5">
      <c r="A305" s="223" t="str">
        <f>'入力用'!O77</f>
        <v>-</v>
      </c>
      <c r="C305" t="s">
        <v>977</v>
      </c>
    </row>
    <row r="306" spans="1:3" ht="13.5">
      <c r="A306" s="223" t="str">
        <f>'入力用'!O78</f>
        <v>-</v>
      </c>
      <c r="C306" t="s">
        <v>978</v>
      </c>
    </row>
    <row r="307" spans="1:3" ht="13.5">
      <c r="A307" s="223" t="str">
        <f>'入力用'!O79</f>
        <v>-</v>
      </c>
      <c r="C307" t="s">
        <v>979</v>
      </c>
    </row>
    <row r="308" spans="1:3" ht="13.5">
      <c r="A308" s="223" t="str">
        <f>'入力用'!O80</f>
        <v>-</v>
      </c>
      <c r="C308" t="s">
        <v>980</v>
      </c>
    </row>
    <row r="309" spans="1:3" ht="13.5">
      <c r="A309" s="223" t="str">
        <f>'入力用'!O81</f>
        <v>-</v>
      </c>
      <c r="C309" t="s">
        <v>981</v>
      </c>
    </row>
    <row r="310" spans="1:3" ht="13.5">
      <c r="A310" s="223" t="str">
        <f>'入力用'!O82</f>
        <v>-</v>
      </c>
      <c r="C310" t="s">
        <v>982</v>
      </c>
    </row>
    <row r="311" spans="1:3" ht="13.5">
      <c r="A311" s="223" t="str">
        <f>'入力用'!O83</f>
        <v>-</v>
      </c>
      <c r="C311" t="s">
        <v>983</v>
      </c>
    </row>
    <row r="312" spans="1:3" ht="13.5">
      <c r="A312" s="223" t="str">
        <f>'入力用'!O84</f>
        <v>-</v>
      </c>
      <c r="C312" t="s">
        <v>984</v>
      </c>
    </row>
    <row r="313" spans="1:3" ht="13.5">
      <c r="A313" s="223" t="str">
        <f>'入力用'!O85</f>
        <v>-</v>
      </c>
      <c r="C313" t="s">
        <v>985</v>
      </c>
    </row>
    <row r="314" spans="1:3" ht="13.5">
      <c r="A314" s="223" t="str">
        <f>'入力用'!O86</f>
        <v>-</v>
      </c>
      <c r="C314" t="s">
        <v>986</v>
      </c>
    </row>
    <row r="315" spans="1:3" ht="13.5">
      <c r="A315" s="223" t="str">
        <f>'入力用'!O87</f>
        <v>-</v>
      </c>
      <c r="C315" t="s">
        <v>987</v>
      </c>
    </row>
    <row r="316" spans="1:3" ht="13.5">
      <c r="A316" s="223" t="str">
        <f>'入力用'!O88</f>
        <v>-</v>
      </c>
      <c r="C316" t="s">
        <v>988</v>
      </c>
    </row>
    <row r="317" spans="1:3" ht="13.5">
      <c r="A317" s="223" t="str">
        <f>'入力用'!O89</f>
        <v>-</v>
      </c>
      <c r="C317" t="s">
        <v>989</v>
      </c>
    </row>
    <row r="318" spans="1:3" ht="13.5">
      <c r="A318" s="223" t="str">
        <f>'入力用'!O90</f>
        <v>-</v>
      </c>
      <c r="C318" t="s">
        <v>990</v>
      </c>
    </row>
    <row r="319" spans="1:3" ht="13.5">
      <c r="A319" s="223" t="str">
        <f>'入力用'!O91</f>
        <v>-</v>
      </c>
      <c r="C319" t="s">
        <v>991</v>
      </c>
    </row>
    <row r="320" spans="1:3" ht="13.5">
      <c r="A320" s="223" t="str">
        <f>'入力用'!O92</f>
        <v>-</v>
      </c>
      <c r="C320" t="s">
        <v>992</v>
      </c>
    </row>
    <row r="321" spans="1:3" ht="13.5">
      <c r="A321" s="223" t="str">
        <f>'入力用'!O93</f>
        <v>-</v>
      </c>
      <c r="C321" t="s">
        <v>993</v>
      </c>
    </row>
    <row r="322" spans="1:3" ht="13.5">
      <c r="A322" s="223" t="str">
        <f>'入力用'!O94</f>
        <v>-</v>
      </c>
      <c r="C322" t="s">
        <v>994</v>
      </c>
    </row>
    <row r="323" spans="1:3" ht="13.5">
      <c r="A323" s="223" t="str">
        <f>'入力用'!O95</f>
        <v>-</v>
      </c>
      <c r="C323" t="s">
        <v>995</v>
      </c>
    </row>
    <row r="324" spans="1:3" ht="13.5">
      <c r="A324" s="223" t="str">
        <f>'入力用'!O96</f>
        <v>-</v>
      </c>
      <c r="C324" t="s">
        <v>996</v>
      </c>
    </row>
    <row r="325" spans="1:3" ht="13.5">
      <c r="A325" s="223" t="str">
        <f>'入力用'!O97</f>
        <v>-</v>
      </c>
      <c r="C325" t="s">
        <v>997</v>
      </c>
    </row>
    <row r="326" spans="1:3" ht="13.5">
      <c r="A326" s="223" t="str">
        <f>'入力用'!O98</f>
        <v>-</v>
      </c>
      <c r="C326" t="s">
        <v>998</v>
      </c>
    </row>
    <row r="327" spans="1:3" ht="13.5">
      <c r="A327" s="223" t="str">
        <f>'入力用'!O99</f>
        <v>-</v>
      </c>
      <c r="C327" t="s">
        <v>999</v>
      </c>
    </row>
    <row r="328" spans="1:3" ht="13.5">
      <c r="A328" s="223" t="str">
        <f>'入力用'!O100</f>
        <v>-</v>
      </c>
      <c r="C328" t="s">
        <v>1000</v>
      </c>
    </row>
    <row r="329" spans="1:3" ht="13.5">
      <c r="A329" s="223" t="str">
        <f>'入力用'!O101</f>
        <v>-</v>
      </c>
      <c r="C329" t="s">
        <v>1001</v>
      </c>
    </row>
    <row r="330" spans="1:3" ht="13.5">
      <c r="A330" s="223" t="str">
        <f>'入力用'!O102</f>
        <v>-</v>
      </c>
      <c r="C330" t="s">
        <v>1002</v>
      </c>
    </row>
    <row r="331" spans="1:3" ht="13.5">
      <c r="A331" s="223" t="str">
        <f>'入力用'!O103</f>
        <v>-</v>
      </c>
      <c r="C331" t="s">
        <v>1003</v>
      </c>
    </row>
    <row r="332" spans="1:3" ht="13.5">
      <c r="A332" s="223" t="str">
        <f>'入力用'!O104</f>
        <v>-</v>
      </c>
      <c r="C332" t="s">
        <v>1004</v>
      </c>
    </row>
    <row r="333" spans="1:3" ht="13.5">
      <c r="A333" s="223" t="str">
        <f>'入力用'!O105</f>
        <v>-</v>
      </c>
      <c r="C333" t="s">
        <v>1005</v>
      </c>
    </row>
    <row r="334" spans="1:3" ht="13.5">
      <c r="A334" s="223" t="str">
        <f>'入力用'!O106</f>
        <v>-</v>
      </c>
      <c r="C334" t="s">
        <v>1006</v>
      </c>
    </row>
    <row r="335" spans="1:3" ht="13.5">
      <c r="A335" s="223" t="str">
        <f>'入力用'!O107</f>
        <v>-</v>
      </c>
      <c r="C335" t="s">
        <v>1007</v>
      </c>
    </row>
    <row r="336" spans="1:3" ht="13.5">
      <c r="A336" s="223" t="str">
        <f>'入力用'!O108</f>
        <v>-</v>
      </c>
      <c r="C336" t="s">
        <v>1008</v>
      </c>
    </row>
    <row r="337" spans="1:3" ht="13.5">
      <c r="A337" s="223" t="str">
        <f>'入力用'!O109</f>
        <v>-</v>
      </c>
      <c r="C337" t="s">
        <v>1009</v>
      </c>
    </row>
    <row r="338" spans="1:3" ht="13.5">
      <c r="A338" s="223" t="str">
        <f>'入力用'!O110</f>
        <v>-</v>
      </c>
      <c r="C338" t="s">
        <v>1010</v>
      </c>
    </row>
    <row r="339" spans="1:3" ht="13.5">
      <c r="A339" s="223" t="str">
        <f>'入力用'!O111</f>
        <v>-</v>
      </c>
      <c r="C339" t="s">
        <v>1011</v>
      </c>
    </row>
    <row r="340" spans="1:3" ht="13.5">
      <c r="A340" s="223" t="str">
        <f>'入力用'!O112</f>
        <v>-</v>
      </c>
      <c r="C340" t="s">
        <v>1012</v>
      </c>
    </row>
    <row r="341" spans="1:3" ht="13.5">
      <c r="A341" s="223" t="str">
        <f>'入力用'!O113</f>
        <v>-</v>
      </c>
      <c r="C341" t="s">
        <v>1013</v>
      </c>
    </row>
    <row r="342" spans="1:3" ht="13.5">
      <c r="A342" s="223" t="str">
        <f>'入力用'!O114</f>
        <v>-</v>
      </c>
      <c r="C342" t="s">
        <v>1014</v>
      </c>
    </row>
    <row r="343" spans="1:3" ht="13.5">
      <c r="A343" s="223" t="str">
        <f>'入力用'!O115</f>
        <v>-</v>
      </c>
      <c r="C343" t="s">
        <v>1015</v>
      </c>
    </row>
    <row r="344" spans="1:3" ht="13.5">
      <c r="A344" s="223" t="str">
        <f>'入力用'!O116</f>
        <v>-</v>
      </c>
      <c r="C344" t="s">
        <v>1016</v>
      </c>
    </row>
    <row r="345" spans="1:3" ht="13.5">
      <c r="A345" s="223" t="str">
        <f>'入力用'!O117</f>
        <v>-</v>
      </c>
      <c r="C345" t="s">
        <v>1017</v>
      </c>
    </row>
    <row r="346" spans="1:3" ht="13.5">
      <c r="A346" s="223" t="str">
        <f>'入力用'!O118</f>
        <v>-</v>
      </c>
      <c r="C346" t="s">
        <v>1018</v>
      </c>
    </row>
    <row r="347" spans="1:3" ht="13.5">
      <c r="A347" s="223" t="str">
        <f>'入力用'!O119</f>
        <v>-</v>
      </c>
      <c r="C347" t="s">
        <v>1019</v>
      </c>
    </row>
    <row r="348" spans="1:3" ht="13.5">
      <c r="A348" s="223" t="str">
        <f>'入力用'!O120</f>
        <v>-</v>
      </c>
      <c r="C348" t="s">
        <v>1020</v>
      </c>
    </row>
    <row r="349" spans="1:3" ht="13.5">
      <c r="A349" s="223" t="str">
        <f>'入力用'!O121</f>
        <v>-</v>
      </c>
      <c r="C349" t="s">
        <v>1021</v>
      </c>
    </row>
    <row r="350" spans="1:3" ht="13.5">
      <c r="A350" s="223" t="str">
        <f>'入力用'!O122</f>
        <v>-</v>
      </c>
      <c r="C350" t="s">
        <v>1022</v>
      </c>
    </row>
    <row r="351" spans="1:3" ht="13.5">
      <c r="A351" s="223" t="str">
        <f>'入力用'!O123</f>
        <v>-</v>
      </c>
      <c r="C351" t="s">
        <v>1023</v>
      </c>
    </row>
    <row r="352" spans="1:3" ht="13.5">
      <c r="A352" s="223" t="str">
        <f>'入力用'!O124</f>
        <v>-</v>
      </c>
      <c r="C352" t="s">
        <v>1024</v>
      </c>
    </row>
    <row r="353" spans="1:3" ht="13.5">
      <c r="A353" s="223" t="str">
        <f>'入力用'!O125</f>
        <v>-</v>
      </c>
      <c r="C353" t="s">
        <v>1025</v>
      </c>
    </row>
    <row r="354" spans="1:3" ht="13.5">
      <c r="A354" s="223" t="str">
        <f>'入力用'!O126</f>
        <v>-</v>
      </c>
      <c r="C354" t="s">
        <v>1026</v>
      </c>
    </row>
    <row r="355" spans="1:3" ht="13.5">
      <c r="A355" s="223" t="str">
        <f>'入力用'!O127</f>
        <v>-</v>
      </c>
      <c r="C355" t="s">
        <v>1027</v>
      </c>
    </row>
    <row r="356" spans="1:3" ht="13.5">
      <c r="A356" s="223" t="str">
        <f>'入力用'!O128</f>
        <v>-</v>
      </c>
      <c r="C356" t="s">
        <v>1028</v>
      </c>
    </row>
    <row r="357" spans="1:3" ht="13.5">
      <c r="A357" s="223" t="str">
        <f>'入力用'!O129</f>
        <v>-</v>
      </c>
      <c r="C357" t="s">
        <v>1029</v>
      </c>
    </row>
    <row r="358" spans="1:3" ht="13.5">
      <c r="A358" s="223" t="str">
        <f>'入力用'!O130</f>
        <v>-</v>
      </c>
      <c r="C358" t="s">
        <v>1030</v>
      </c>
    </row>
    <row r="359" spans="1:3" ht="13.5">
      <c r="A359" s="223" t="str">
        <f>'入力用'!O131</f>
        <v>-</v>
      </c>
      <c r="C359" t="s">
        <v>1031</v>
      </c>
    </row>
    <row r="360" spans="1:3" ht="13.5">
      <c r="A360" s="223" t="str">
        <f>'入力用'!O132</f>
        <v>-</v>
      </c>
      <c r="C360" t="s">
        <v>1032</v>
      </c>
    </row>
    <row r="361" spans="1:3" ht="13.5">
      <c r="A361" s="223" t="str">
        <f>'入力用'!O133</f>
        <v>-</v>
      </c>
      <c r="C361" t="s">
        <v>1033</v>
      </c>
    </row>
    <row r="362" spans="1:3" ht="13.5">
      <c r="A362" s="223" t="str">
        <f>'入力用'!O134</f>
        <v>-</v>
      </c>
      <c r="C362" t="s">
        <v>1034</v>
      </c>
    </row>
    <row r="363" spans="1:3" ht="13.5">
      <c r="A363" s="223" t="str">
        <f>'入力用'!O135</f>
        <v>-</v>
      </c>
      <c r="C363" t="s">
        <v>1035</v>
      </c>
    </row>
    <row r="364" spans="1:3" ht="13.5">
      <c r="A364" s="223" t="str">
        <f>'入力用'!O136</f>
        <v>-</v>
      </c>
      <c r="C364" t="s">
        <v>1036</v>
      </c>
    </row>
    <row r="365" spans="1:3" ht="13.5">
      <c r="A365" s="223" t="str">
        <f>'入力用'!O137</f>
        <v>-</v>
      </c>
      <c r="C365" t="s">
        <v>1037</v>
      </c>
    </row>
    <row r="366" spans="1:3" ht="13.5">
      <c r="A366" s="223" t="str">
        <f>'入力用'!O138</f>
        <v>-</v>
      </c>
      <c r="C366" t="s">
        <v>1038</v>
      </c>
    </row>
    <row r="367" spans="1:3" ht="13.5">
      <c r="A367" s="223" t="str">
        <f>'入力用'!O139</f>
        <v>-</v>
      </c>
      <c r="C367" t="s">
        <v>1039</v>
      </c>
    </row>
    <row r="368" spans="1:3" ht="13.5">
      <c r="A368" s="223" t="str">
        <f>'入力用'!O140</f>
        <v>-</v>
      </c>
      <c r="C368" t="s">
        <v>1040</v>
      </c>
    </row>
    <row r="369" spans="1:3" ht="13.5">
      <c r="A369" s="223" t="str">
        <f>'入力用'!O141</f>
        <v>-</v>
      </c>
      <c r="C369" t="s">
        <v>1041</v>
      </c>
    </row>
    <row r="370" spans="1:3" ht="13.5">
      <c r="A370" s="223" t="str">
        <f>'入力用'!O142</f>
        <v>-</v>
      </c>
      <c r="C370" t="s">
        <v>1042</v>
      </c>
    </row>
    <row r="371" spans="1:3" ht="13.5">
      <c r="A371" s="223" t="str">
        <f>'入力用'!O143</f>
        <v>-</v>
      </c>
      <c r="C371" t="s">
        <v>1043</v>
      </c>
    </row>
    <row r="372" spans="1:3" ht="13.5">
      <c r="A372" s="223" t="str">
        <f>'入力用'!O144</f>
        <v>-</v>
      </c>
      <c r="C372" t="s">
        <v>1044</v>
      </c>
    </row>
    <row r="373" spans="1:3" ht="13.5">
      <c r="A373" s="223" t="str">
        <f>'入力用'!O145</f>
        <v>-</v>
      </c>
      <c r="C373" t="s">
        <v>1045</v>
      </c>
    </row>
    <row r="374" spans="1:3" ht="13.5">
      <c r="A374" s="223" t="str">
        <f>'入力用'!O146</f>
        <v>-</v>
      </c>
      <c r="C374" t="s">
        <v>1046</v>
      </c>
    </row>
    <row r="375" spans="1:3" ht="13.5">
      <c r="A375" s="223" t="str">
        <f>'入力用'!O147</f>
        <v>-</v>
      </c>
      <c r="C375" t="s">
        <v>1047</v>
      </c>
    </row>
    <row r="376" spans="1:3" ht="13.5">
      <c r="A376" s="223" t="str">
        <f>'入力用'!O148</f>
        <v>-</v>
      </c>
      <c r="C376" t="s">
        <v>1048</v>
      </c>
    </row>
    <row r="377" spans="1:3" ht="13.5">
      <c r="A377" s="223" t="str">
        <f>'入力用'!O149</f>
        <v>-</v>
      </c>
      <c r="C377" t="s">
        <v>1049</v>
      </c>
    </row>
    <row r="378" spans="1:3" ht="13.5">
      <c r="A378" s="223" t="str">
        <f>'入力用'!O150</f>
        <v>-</v>
      </c>
      <c r="C378" t="s">
        <v>1050</v>
      </c>
    </row>
    <row r="379" spans="1:3" ht="13.5">
      <c r="A379" s="223" t="str">
        <f>'入力用'!O151</f>
        <v>-</v>
      </c>
      <c r="C379" t="s">
        <v>1051</v>
      </c>
    </row>
    <row r="380" spans="1:3" ht="13.5">
      <c r="A380" s="223" t="str">
        <f>'入力用'!O152</f>
        <v>-</v>
      </c>
      <c r="C380" t="s">
        <v>1052</v>
      </c>
    </row>
    <row r="381" spans="1:3" ht="13.5">
      <c r="A381" s="223" t="str">
        <f>'入力用'!O153</f>
        <v>-</v>
      </c>
      <c r="C381" t="s">
        <v>1053</v>
      </c>
    </row>
    <row r="382" spans="1:3" ht="13.5">
      <c r="A382" s="223" t="str">
        <f>'入力用'!O154</f>
        <v>-</v>
      </c>
      <c r="C382" t="s">
        <v>1054</v>
      </c>
    </row>
    <row r="383" spans="1:3" ht="13.5">
      <c r="A383" s="223" t="str">
        <f>'入力用'!O155</f>
        <v>-</v>
      </c>
      <c r="C383" t="s">
        <v>1055</v>
      </c>
    </row>
    <row r="384" spans="1:3" ht="13.5">
      <c r="A384" s="223" t="str">
        <f>'入力用'!O156</f>
        <v>-</v>
      </c>
      <c r="C384" t="s">
        <v>1056</v>
      </c>
    </row>
    <row r="385" spans="1:3" ht="13.5">
      <c r="A385" s="223" t="str">
        <f>'入力用'!O157</f>
        <v>-</v>
      </c>
      <c r="C385" t="s">
        <v>1057</v>
      </c>
    </row>
    <row r="386" spans="1:3" ht="13.5">
      <c r="A386" s="223" t="str">
        <f>'入力用'!O158</f>
        <v>-</v>
      </c>
      <c r="C386" t="s">
        <v>1058</v>
      </c>
    </row>
    <row r="387" spans="1:3" ht="13.5">
      <c r="A387" s="223" t="str">
        <f>'入力用'!O159</f>
        <v>-</v>
      </c>
      <c r="C387" t="s">
        <v>1059</v>
      </c>
    </row>
    <row r="388" spans="1:3" ht="13.5">
      <c r="A388" s="223" t="str">
        <f>'入力用'!O160</f>
        <v>-</v>
      </c>
      <c r="C388" t="s">
        <v>1060</v>
      </c>
    </row>
    <row r="389" spans="1:3" ht="13.5">
      <c r="A389" s="223" t="str">
        <f>'入力用'!O161</f>
        <v>-</v>
      </c>
      <c r="C389" t="s">
        <v>1061</v>
      </c>
    </row>
    <row r="390" spans="1:3" ht="13.5">
      <c r="A390" s="223" t="str">
        <f>'入力用'!O162</f>
        <v>-</v>
      </c>
      <c r="C390" t="s">
        <v>1062</v>
      </c>
    </row>
    <row r="391" spans="1:3" ht="13.5">
      <c r="A391" s="223" t="str">
        <f>'入力用'!O163</f>
        <v>-</v>
      </c>
      <c r="C391" t="s">
        <v>1063</v>
      </c>
    </row>
    <row r="392" spans="1:3" ht="13.5">
      <c r="A392" s="223" t="str">
        <f>'入力用'!O164</f>
        <v>-</v>
      </c>
      <c r="C392" t="s">
        <v>1064</v>
      </c>
    </row>
    <row r="393" spans="1:3" ht="13.5">
      <c r="A393" s="223" t="str">
        <f>'入力用'!O165</f>
        <v>-</v>
      </c>
      <c r="C393" t="s">
        <v>1065</v>
      </c>
    </row>
    <row r="394" spans="1:3" ht="13.5">
      <c r="A394" s="223" t="str">
        <f>'入力用'!O166</f>
        <v>-</v>
      </c>
      <c r="C394" t="s">
        <v>1066</v>
      </c>
    </row>
    <row r="395" spans="1:3" ht="13.5">
      <c r="A395" s="223" t="str">
        <f>'入力用'!O167</f>
        <v>-</v>
      </c>
      <c r="C395" t="s">
        <v>1067</v>
      </c>
    </row>
    <row r="396" spans="1:3" ht="13.5">
      <c r="A396" s="223" t="str">
        <f>'入力用'!O168</f>
        <v>-</v>
      </c>
      <c r="C396" t="s">
        <v>1068</v>
      </c>
    </row>
    <row r="397" spans="1:3" ht="13.5">
      <c r="A397" s="223" t="str">
        <f>'入力用'!O169</f>
        <v>-</v>
      </c>
      <c r="C397" t="s">
        <v>1069</v>
      </c>
    </row>
    <row r="398" spans="1:3" ht="13.5">
      <c r="A398" s="223" t="str">
        <f>'入力用'!O170</f>
        <v>-</v>
      </c>
      <c r="C398" t="s">
        <v>1070</v>
      </c>
    </row>
    <row r="399" spans="1:3" ht="13.5">
      <c r="A399" s="223" t="str">
        <f>'入力用'!O171</f>
        <v>-</v>
      </c>
      <c r="C399" t="s">
        <v>1071</v>
      </c>
    </row>
    <row r="400" spans="1:3" ht="13.5">
      <c r="A400" s="223" t="str">
        <f>'入力用'!O172</f>
        <v>-</v>
      </c>
      <c r="C400" t="s">
        <v>1072</v>
      </c>
    </row>
    <row r="401" spans="1:3" ht="13.5">
      <c r="A401" s="223" t="str">
        <f>'入力用'!O173</f>
        <v>-</v>
      </c>
      <c r="C401" t="s">
        <v>1073</v>
      </c>
    </row>
    <row r="402" spans="1:3" ht="13.5">
      <c r="A402" s="223" t="str">
        <f>'入力用'!O174</f>
        <v>-</v>
      </c>
      <c r="C402" t="s">
        <v>1074</v>
      </c>
    </row>
    <row r="403" spans="1:3" ht="13.5">
      <c r="A403" s="223" t="str">
        <f>'入力用'!O175</f>
        <v>-</v>
      </c>
      <c r="C403" t="s">
        <v>1075</v>
      </c>
    </row>
    <row r="404" spans="1:3" ht="13.5">
      <c r="A404" s="223" t="str">
        <f>'入力用'!O176</f>
        <v>-</v>
      </c>
      <c r="C404" t="s">
        <v>1076</v>
      </c>
    </row>
    <row r="405" spans="1:3" ht="13.5">
      <c r="A405" s="223" t="str">
        <f>'入力用'!O177</f>
        <v>-</v>
      </c>
      <c r="C405" t="s">
        <v>1077</v>
      </c>
    </row>
    <row r="406" spans="1:3" ht="13.5">
      <c r="A406" s="223" t="str">
        <f>'入力用'!O178</f>
        <v>-</v>
      </c>
      <c r="C406" t="s">
        <v>1078</v>
      </c>
    </row>
    <row r="407" spans="1:3" ht="13.5">
      <c r="A407" s="223" t="str">
        <f>'入力用'!O179</f>
        <v>-</v>
      </c>
      <c r="C407" t="s">
        <v>1079</v>
      </c>
    </row>
    <row r="408" spans="1:3" ht="13.5">
      <c r="A408" s="223" t="str">
        <f>'入力用'!O180</f>
        <v>-</v>
      </c>
      <c r="C408" t="s">
        <v>1080</v>
      </c>
    </row>
    <row r="409" spans="1:3" ht="13.5">
      <c r="A409" s="223" t="str">
        <f>'入力用'!O181</f>
        <v>-</v>
      </c>
      <c r="C409" t="s">
        <v>1081</v>
      </c>
    </row>
    <row r="410" spans="1:3" ht="13.5">
      <c r="A410" s="223" t="str">
        <f>'入力用'!O182</f>
        <v>-</v>
      </c>
      <c r="C410" t="s">
        <v>1082</v>
      </c>
    </row>
    <row r="411" spans="1:3" ht="13.5">
      <c r="A411" s="223" t="str">
        <f>'入力用'!O183</f>
        <v>-</v>
      </c>
      <c r="C411" t="s">
        <v>1084</v>
      </c>
    </row>
    <row r="412" spans="1:3" ht="13.5">
      <c r="A412" s="223" t="str">
        <f>'入力用'!O184</f>
        <v>-</v>
      </c>
      <c r="C412" t="s">
        <v>1085</v>
      </c>
    </row>
    <row r="413" spans="1:3" ht="13.5">
      <c r="A413" s="223" t="str">
        <f>'入力用'!O185</f>
        <v>-</v>
      </c>
      <c r="C413" t="s">
        <v>1086</v>
      </c>
    </row>
    <row r="414" spans="1:3" ht="13.5">
      <c r="A414" s="223" t="str">
        <f>'入力用'!O186</f>
        <v>-</v>
      </c>
      <c r="C414" t="s">
        <v>1087</v>
      </c>
    </row>
    <row r="415" spans="1:3" ht="13.5">
      <c r="A415" s="223" t="str">
        <f>'入力用'!O187</f>
        <v>-</v>
      </c>
      <c r="C415" t="s">
        <v>1088</v>
      </c>
    </row>
    <row r="416" spans="1:3" ht="13.5">
      <c r="A416" s="223" t="str">
        <f>'入力用'!O188</f>
        <v>-</v>
      </c>
      <c r="C416" t="s">
        <v>1089</v>
      </c>
    </row>
    <row r="417" spans="1:3" ht="13.5">
      <c r="A417" s="223" t="str">
        <f>'入力用'!O189</f>
        <v>-</v>
      </c>
      <c r="C417" t="s">
        <v>1090</v>
      </c>
    </row>
    <row r="418" spans="1:3" ht="13.5">
      <c r="A418" s="223" t="str">
        <f>'入力用'!O190</f>
        <v>-</v>
      </c>
      <c r="C418" t="s">
        <v>1091</v>
      </c>
    </row>
    <row r="419" spans="1:3" ht="13.5">
      <c r="A419" s="223" t="str">
        <f>'入力用'!O191</f>
        <v>-</v>
      </c>
      <c r="C419" t="s">
        <v>1092</v>
      </c>
    </row>
    <row r="420" spans="1:3" ht="13.5">
      <c r="A420" s="223" t="str">
        <f>'入力用'!O192</f>
        <v>-</v>
      </c>
      <c r="C420" t="s">
        <v>1093</v>
      </c>
    </row>
    <row r="421" spans="1:3" ht="13.5">
      <c r="A421" s="223" t="str">
        <f>'入力用'!O193</f>
        <v>-</v>
      </c>
      <c r="C421" t="s">
        <v>1094</v>
      </c>
    </row>
    <row r="422" spans="1:3" ht="13.5">
      <c r="A422" s="223" t="str">
        <f>'入力用'!O194</f>
        <v>-</v>
      </c>
      <c r="C422" t="s">
        <v>1095</v>
      </c>
    </row>
    <row r="423" spans="1:3" ht="13.5">
      <c r="A423" s="223" t="str">
        <f>'入力用'!O195</f>
        <v>-</v>
      </c>
      <c r="C423" t="s">
        <v>1096</v>
      </c>
    </row>
    <row r="424" spans="1:3" ht="13.5">
      <c r="A424" s="223" t="str">
        <f>'入力用'!O196</f>
        <v>-</v>
      </c>
      <c r="C424" t="s">
        <v>1097</v>
      </c>
    </row>
    <row r="425" spans="1:3" ht="13.5">
      <c r="A425" s="223" t="str">
        <f>'入力用'!O197</f>
        <v>-</v>
      </c>
      <c r="C425" t="s">
        <v>1098</v>
      </c>
    </row>
    <row r="426" spans="1:3" ht="13.5">
      <c r="A426" s="223" t="str">
        <f>'入力用'!O198</f>
        <v>-</v>
      </c>
      <c r="C426" t="s">
        <v>1099</v>
      </c>
    </row>
    <row r="427" spans="1:3" ht="13.5">
      <c r="A427" s="223" t="str">
        <f>'入力用'!O199</f>
        <v>-</v>
      </c>
      <c r="C427" t="s">
        <v>1100</v>
      </c>
    </row>
    <row r="428" spans="1:3" ht="13.5">
      <c r="A428" s="223" t="str">
        <f>'入力用'!O200</f>
        <v>-</v>
      </c>
      <c r="C428" t="s">
        <v>1101</v>
      </c>
    </row>
    <row r="429" spans="1:3" ht="13.5">
      <c r="A429" s="223" t="str">
        <f>'入力用'!O201</f>
        <v>-</v>
      </c>
      <c r="C429" t="s">
        <v>1102</v>
      </c>
    </row>
    <row r="430" spans="1:3" ht="13.5">
      <c r="A430" s="223" t="str">
        <f>'入力用'!O202</f>
        <v>-</v>
      </c>
      <c r="C430" t="s">
        <v>1103</v>
      </c>
    </row>
    <row r="431" spans="1:3" ht="13.5">
      <c r="A431" s="223" t="str">
        <f>'入力用'!O203</f>
        <v>-</v>
      </c>
      <c r="C431" t="s">
        <v>1104</v>
      </c>
    </row>
    <row r="432" spans="1:3" ht="13.5">
      <c r="A432" s="223" t="str">
        <f>'入力用'!O204</f>
        <v>-</v>
      </c>
      <c r="C432" t="s">
        <v>1105</v>
      </c>
    </row>
    <row r="433" spans="1:3" ht="13.5">
      <c r="A433" s="223" t="str">
        <f>'入力用'!O205</f>
        <v>-</v>
      </c>
      <c r="C433" t="s">
        <v>1106</v>
      </c>
    </row>
    <row r="434" spans="1:3" ht="13.5">
      <c r="A434" s="223" t="str">
        <f>'入力用'!O206</f>
        <v>-</v>
      </c>
      <c r="C434" t="s">
        <v>1107</v>
      </c>
    </row>
    <row r="435" spans="1:3" ht="13.5">
      <c r="A435" s="223" t="str">
        <f>'入力用'!O207</f>
        <v>-</v>
      </c>
      <c r="C435" t="s">
        <v>1108</v>
      </c>
    </row>
    <row r="436" spans="1:3" ht="13.5">
      <c r="A436" s="223" t="str">
        <f>'入力用'!O208</f>
        <v>-</v>
      </c>
      <c r="C436" t="s">
        <v>1109</v>
      </c>
    </row>
    <row r="437" spans="1:3" ht="13.5">
      <c r="A437" s="223" t="str">
        <f>'入力用'!O209</f>
        <v>-</v>
      </c>
      <c r="C437" t="s">
        <v>1110</v>
      </c>
    </row>
    <row r="438" spans="1:3" ht="13.5">
      <c r="A438" s="223" t="str">
        <f>'入力用'!O210</f>
        <v>-</v>
      </c>
      <c r="C438" t="s">
        <v>1111</v>
      </c>
    </row>
    <row r="439" spans="1:3" ht="13.5">
      <c r="A439" s="223" t="str">
        <f>'入力用'!O211</f>
        <v>-</v>
      </c>
      <c r="C439" t="s">
        <v>1112</v>
      </c>
    </row>
    <row r="440" spans="1:3" ht="13.5">
      <c r="A440" s="223" t="str">
        <f>'入力用'!O212</f>
        <v>-</v>
      </c>
      <c r="C440" t="s">
        <v>1113</v>
      </c>
    </row>
    <row r="441" spans="1:3" ht="13.5">
      <c r="A441" s="223" t="str">
        <f>'入力用'!O213</f>
        <v>-</v>
      </c>
      <c r="C441" t="s">
        <v>1114</v>
      </c>
    </row>
    <row r="442" spans="1:3" ht="13.5">
      <c r="A442" s="223" t="str">
        <f>'入力用'!O214</f>
        <v>-</v>
      </c>
      <c r="C442" t="s">
        <v>1115</v>
      </c>
    </row>
    <row r="443" spans="1:3" ht="13.5">
      <c r="A443" s="223" t="str">
        <f>'入力用'!O215</f>
        <v>-</v>
      </c>
      <c r="C443" t="s">
        <v>1116</v>
      </c>
    </row>
    <row r="444" spans="1:3" ht="13.5">
      <c r="A444" s="223" t="str">
        <f>'入力用'!O216</f>
        <v>-</v>
      </c>
      <c r="C444" t="s">
        <v>1117</v>
      </c>
    </row>
    <row r="445" spans="1:3" ht="13.5">
      <c r="A445" s="223" t="str">
        <f>'入力用'!O217</f>
        <v>-</v>
      </c>
      <c r="C445" t="s">
        <v>1118</v>
      </c>
    </row>
    <row r="446" spans="1:3" ht="13.5">
      <c r="A446" s="223" t="str">
        <f>'入力用'!O218</f>
        <v>-</v>
      </c>
      <c r="C446" t="s">
        <v>1119</v>
      </c>
    </row>
    <row r="447" spans="1:3" ht="13.5">
      <c r="A447" s="223" t="str">
        <f>'入力用'!O219</f>
        <v>-</v>
      </c>
      <c r="C447" t="s">
        <v>1120</v>
      </c>
    </row>
    <row r="448" spans="1:3" ht="13.5">
      <c r="A448" s="223" t="str">
        <f>'入力用'!O220</f>
        <v>-</v>
      </c>
      <c r="C448" t="s">
        <v>1121</v>
      </c>
    </row>
    <row r="449" spans="1:3" ht="13.5">
      <c r="A449" s="223" t="str">
        <f>'入力用'!O221</f>
        <v>-</v>
      </c>
      <c r="C449" t="s">
        <v>1122</v>
      </c>
    </row>
    <row r="450" spans="1:3" ht="13.5">
      <c r="A450" s="223" t="str">
        <f>'入力用'!O222</f>
        <v>-</v>
      </c>
      <c r="C450" t="s">
        <v>1123</v>
      </c>
    </row>
    <row r="451" spans="1:3" ht="13.5">
      <c r="A451" s="223" t="str">
        <f>'入力用'!O223</f>
        <v>-</v>
      </c>
      <c r="C451" t="s">
        <v>1124</v>
      </c>
    </row>
    <row r="452" spans="1:3" ht="13.5">
      <c r="A452" s="223" t="str">
        <f>'入力用'!O224</f>
        <v>-</v>
      </c>
      <c r="C452" t="s">
        <v>1125</v>
      </c>
    </row>
    <row r="453" spans="1:3" ht="13.5">
      <c r="A453" s="223" t="str">
        <f>'入力用'!O225</f>
        <v>-</v>
      </c>
      <c r="C453" t="s">
        <v>1126</v>
      </c>
    </row>
    <row r="454" spans="1:3" ht="13.5">
      <c r="A454" s="223" t="str">
        <f>'入力用'!O226</f>
        <v>-</v>
      </c>
      <c r="C454" t="s">
        <v>1127</v>
      </c>
    </row>
    <row r="455" spans="1:3" ht="13.5">
      <c r="A455" s="223" t="str">
        <f>'入力用'!O227</f>
        <v>-</v>
      </c>
      <c r="C455" t="s">
        <v>1128</v>
      </c>
    </row>
    <row r="456" spans="1:3" ht="13.5">
      <c r="A456" s="223" t="str">
        <f>'入力用'!O228</f>
        <v>-</v>
      </c>
      <c r="C456" t="s">
        <v>1129</v>
      </c>
    </row>
    <row r="457" spans="1:3" ht="13.5">
      <c r="A457" s="223" t="str">
        <f>'入力用'!O229</f>
        <v>-</v>
      </c>
      <c r="C457" t="s">
        <v>1130</v>
      </c>
    </row>
    <row r="458" spans="1:3" ht="13.5">
      <c r="A458" s="223" t="str">
        <f>'入力用'!O230</f>
        <v>-</v>
      </c>
      <c r="C458" t="s">
        <v>1131</v>
      </c>
    </row>
    <row r="459" spans="1:3" ht="13.5">
      <c r="A459" s="223" t="str">
        <f>'入力用'!O231</f>
        <v>-</v>
      </c>
      <c r="C459" t="s">
        <v>1132</v>
      </c>
    </row>
    <row r="460" spans="1:3" ht="13.5">
      <c r="A460" s="223" t="str">
        <f>'入力用'!O232</f>
        <v>-</v>
      </c>
      <c r="C460" t="s">
        <v>1133</v>
      </c>
    </row>
    <row r="461" spans="1:3" ht="13.5">
      <c r="A461" s="223" t="str">
        <f>'入力用'!O233</f>
        <v>-</v>
      </c>
      <c r="C461" t="s">
        <v>1134</v>
      </c>
    </row>
    <row r="462" spans="1:3" ht="13.5">
      <c r="A462" s="223" t="str">
        <f>'入力用'!O234</f>
        <v>-</v>
      </c>
      <c r="C462" t="s">
        <v>1135</v>
      </c>
    </row>
    <row r="463" spans="1:3" ht="13.5">
      <c r="A463" s="223" t="str">
        <f>'入力用'!O235</f>
        <v>-</v>
      </c>
      <c r="C463" t="s">
        <v>1136</v>
      </c>
    </row>
    <row r="464" spans="1:3" ht="13.5">
      <c r="A464" s="223" t="str">
        <f>'入力用'!O236</f>
        <v>-</v>
      </c>
      <c r="C464" t="s">
        <v>1137</v>
      </c>
    </row>
    <row r="465" spans="1:3" ht="13.5">
      <c r="A465" s="223" t="str">
        <f>'入力用'!O237</f>
        <v>-</v>
      </c>
      <c r="C465" t="s">
        <v>1138</v>
      </c>
    </row>
    <row r="466" spans="1:3" ht="13.5">
      <c r="A466" s="223" t="str">
        <f>'入力用'!O238</f>
        <v>-</v>
      </c>
      <c r="C466" t="s">
        <v>1139</v>
      </c>
    </row>
    <row r="467" spans="1:3" ht="13.5">
      <c r="A467" s="223" t="str">
        <f>'入力用'!O239</f>
        <v>-</v>
      </c>
      <c r="C467" t="s">
        <v>1140</v>
      </c>
    </row>
    <row r="468" spans="1:3" ht="13.5">
      <c r="A468" s="223" t="str">
        <f>'入力用'!O240</f>
        <v>-</v>
      </c>
      <c r="C468" t="s">
        <v>1141</v>
      </c>
    </row>
    <row r="469" spans="1:3" ht="13.5">
      <c r="A469" s="223" t="str">
        <f>'入力用'!O241</f>
        <v>-</v>
      </c>
      <c r="C469" t="s">
        <v>1142</v>
      </c>
    </row>
    <row r="470" spans="1:3" ht="13.5">
      <c r="A470" s="223" t="str">
        <f>'入力用'!O242</f>
        <v>-</v>
      </c>
      <c r="C470" t="s">
        <v>1143</v>
      </c>
    </row>
    <row r="471" spans="1:3" ht="13.5">
      <c r="A471" s="223" t="str">
        <f>'入力用'!O243</f>
        <v>-</v>
      </c>
      <c r="C471" t="s">
        <v>1144</v>
      </c>
    </row>
    <row r="472" spans="1:3" ht="13.5">
      <c r="A472" s="223" t="str">
        <f>'入力用'!O244</f>
        <v>-</v>
      </c>
      <c r="C472" t="s">
        <v>1145</v>
      </c>
    </row>
    <row r="473" spans="1:3" ht="13.5">
      <c r="A473" s="223" t="str">
        <f>'入力用'!O245</f>
        <v>-</v>
      </c>
      <c r="C473" t="s">
        <v>1146</v>
      </c>
    </row>
    <row r="474" spans="1:3" ht="13.5">
      <c r="A474" s="223" t="str">
        <f>'入力用'!O246</f>
        <v>-</v>
      </c>
      <c r="C474" t="s">
        <v>1147</v>
      </c>
    </row>
    <row r="475" spans="1:3" ht="13.5">
      <c r="A475" s="223" t="str">
        <f>'入力用'!O247</f>
        <v>-</v>
      </c>
      <c r="C475" t="s">
        <v>1148</v>
      </c>
    </row>
    <row r="476" spans="1:3" ht="13.5">
      <c r="A476" s="223" t="str">
        <f>'入力用'!O248</f>
        <v>-</v>
      </c>
      <c r="C476" t="s">
        <v>1149</v>
      </c>
    </row>
    <row r="477" spans="1:3" ht="13.5">
      <c r="A477" s="223" t="str">
        <f>'入力用'!O249</f>
        <v>-</v>
      </c>
      <c r="C477" t="s">
        <v>1150</v>
      </c>
    </row>
    <row r="478" spans="1:3" ht="13.5">
      <c r="A478" s="223" t="str">
        <f>'入力用'!O250</f>
        <v>-</v>
      </c>
      <c r="C478" t="s">
        <v>1151</v>
      </c>
    </row>
    <row r="479" spans="1:3" ht="13.5">
      <c r="A479" s="223" t="str">
        <f>'入力用'!O251</f>
        <v>-</v>
      </c>
      <c r="C479" t="s">
        <v>1152</v>
      </c>
    </row>
    <row r="480" spans="1:3" ht="13.5">
      <c r="A480" s="223" t="str">
        <f>'入力用'!O252</f>
        <v>-</v>
      </c>
      <c r="C480" t="s">
        <v>1153</v>
      </c>
    </row>
    <row r="481" spans="1:3" ht="13.5">
      <c r="A481" s="223" t="str">
        <f>'入力用'!O253</f>
        <v>-</v>
      </c>
      <c r="C481" t="s">
        <v>1154</v>
      </c>
    </row>
    <row r="482" spans="1:3" ht="13.5">
      <c r="A482" s="223" t="str">
        <f>'入力用'!O254</f>
        <v>-</v>
      </c>
      <c r="C482" t="s">
        <v>1155</v>
      </c>
    </row>
    <row r="483" spans="1:3" ht="13.5">
      <c r="A483" s="223" t="str">
        <f>'入力用'!O255</f>
        <v>-</v>
      </c>
      <c r="C483" t="s">
        <v>1156</v>
      </c>
    </row>
    <row r="484" spans="1:3" ht="13.5">
      <c r="A484" s="223" t="str">
        <f>'入力用'!O256</f>
        <v>-</v>
      </c>
      <c r="C484" t="s">
        <v>1157</v>
      </c>
    </row>
    <row r="485" spans="1:3" ht="13.5">
      <c r="A485" s="223" t="str">
        <f>'入力用'!O257</f>
        <v>-</v>
      </c>
      <c r="C485" t="s">
        <v>1158</v>
      </c>
    </row>
    <row r="486" spans="1:3" ht="13.5">
      <c r="A486" s="223" t="str">
        <f>'入力用'!O258</f>
        <v>-</v>
      </c>
      <c r="C486" t="s">
        <v>1159</v>
      </c>
    </row>
    <row r="487" spans="1:3" ht="13.5">
      <c r="A487" s="223" t="str">
        <f>'入力用'!O259</f>
        <v>-</v>
      </c>
      <c r="C487" t="s">
        <v>1160</v>
      </c>
    </row>
    <row r="488" spans="1:3" ht="13.5">
      <c r="A488" s="223" t="str">
        <f>'入力用'!O260</f>
        <v>-</v>
      </c>
      <c r="C488" t="s">
        <v>1161</v>
      </c>
    </row>
    <row r="489" spans="1:3" ht="13.5">
      <c r="A489" s="223" t="str">
        <f>'入力用'!O261</f>
        <v>-</v>
      </c>
      <c r="C489" t="s">
        <v>1162</v>
      </c>
    </row>
    <row r="490" spans="1:3" ht="13.5">
      <c r="A490" s="223" t="str">
        <f>'入力用'!O262</f>
        <v>-</v>
      </c>
      <c r="C490" t="s">
        <v>1163</v>
      </c>
    </row>
    <row r="491" spans="1:3" ht="13.5">
      <c r="A491" s="223" t="str">
        <f>'入力用'!O263</f>
        <v>-</v>
      </c>
      <c r="C491" t="s">
        <v>1164</v>
      </c>
    </row>
    <row r="492" spans="1:3" ht="13.5">
      <c r="A492" s="223" t="str">
        <f>'入力用'!O264</f>
        <v>-</v>
      </c>
      <c r="C492" t="s">
        <v>1165</v>
      </c>
    </row>
    <row r="493" spans="1:3" ht="13.5">
      <c r="A493" s="223" t="str">
        <f>'入力用'!O265</f>
        <v>-</v>
      </c>
      <c r="C493" t="s">
        <v>1166</v>
      </c>
    </row>
    <row r="494" spans="1:3" ht="13.5">
      <c r="A494" s="223" t="str">
        <f>'入力用'!O266</f>
        <v>-</v>
      </c>
      <c r="C494" t="s">
        <v>1167</v>
      </c>
    </row>
    <row r="495" spans="1:3" ht="13.5">
      <c r="A495" s="223" t="str">
        <f>'入力用'!O267</f>
        <v>-</v>
      </c>
      <c r="C495" t="s">
        <v>1168</v>
      </c>
    </row>
    <row r="496" spans="1:3" ht="13.5">
      <c r="A496" s="223" t="str">
        <f>'入力用'!O268</f>
        <v>-</v>
      </c>
      <c r="C496" t="s">
        <v>1169</v>
      </c>
    </row>
    <row r="497" spans="1:3" ht="13.5">
      <c r="A497" s="223" t="str">
        <f>'入力用'!O269</f>
        <v>-</v>
      </c>
      <c r="C497" t="s">
        <v>1170</v>
      </c>
    </row>
    <row r="498" spans="1:3" ht="13.5">
      <c r="A498" s="223" t="str">
        <f>'入力用'!O270</f>
        <v>-</v>
      </c>
      <c r="C498" t="s">
        <v>1171</v>
      </c>
    </row>
    <row r="499" spans="1:3" ht="13.5">
      <c r="A499" s="223" t="str">
        <f>'入力用'!O271</f>
        <v>-</v>
      </c>
      <c r="C499" t="s">
        <v>1172</v>
      </c>
    </row>
    <row r="500" spans="1:3" ht="13.5">
      <c r="A500" s="223" t="str">
        <f>'入力用'!O272</f>
        <v>-</v>
      </c>
      <c r="C500" t="s">
        <v>1173</v>
      </c>
    </row>
    <row r="501" spans="1:3" ht="13.5">
      <c r="A501" s="223" t="str">
        <f>'入力用'!O273</f>
        <v>-</v>
      </c>
      <c r="C501" t="s">
        <v>1174</v>
      </c>
    </row>
    <row r="502" spans="1:3" ht="13.5">
      <c r="A502" s="223" t="str">
        <f>'入力用'!O274</f>
        <v>-</v>
      </c>
      <c r="C502" t="s">
        <v>1175</v>
      </c>
    </row>
    <row r="503" spans="1:3" ht="13.5">
      <c r="A503" s="223" t="str">
        <f>'入力用'!O275</f>
        <v>-</v>
      </c>
      <c r="C503" t="s">
        <v>1176</v>
      </c>
    </row>
    <row r="504" spans="1:3" ht="13.5">
      <c r="A504" s="223" t="str">
        <f>'入力用'!O276</f>
        <v>-</v>
      </c>
      <c r="C504" t="s">
        <v>1177</v>
      </c>
    </row>
    <row r="505" spans="1:3" ht="13.5">
      <c r="A505" s="223" t="str">
        <f>'入力用'!O277</f>
        <v>-</v>
      </c>
      <c r="C505" t="s">
        <v>1178</v>
      </c>
    </row>
    <row r="506" spans="1:3" ht="13.5">
      <c r="A506" s="223" t="str">
        <f>'入力用'!O278</f>
        <v>-</v>
      </c>
      <c r="C506" t="s">
        <v>1179</v>
      </c>
    </row>
    <row r="507" spans="1:3" ht="13.5">
      <c r="A507" s="223" t="str">
        <f>'入力用'!O279</f>
        <v>-</v>
      </c>
      <c r="C507" t="s">
        <v>1180</v>
      </c>
    </row>
    <row r="508" spans="1:3" ht="13.5">
      <c r="A508" s="223" t="str">
        <f>'入力用'!O280</f>
        <v>-</v>
      </c>
      <c r="C508" t="s">
        <v>1181</v>
      </c>
    </row>
    <row r="509" spans="1:3" ht="13.5">
      <c r="A509" s="223" t="str">
        <f>'入力用'!O281</f>
        <v>-</v>
      </c>
      <c r="C509" t="s">
        <v>1182</v>
      </c>
    </row>
    <row r="510" spans="1:3" ht="13.5">
      <c r="A510" s="223" t="str">
        <f>'入力用'!O282</f>
        <v>-</v>
      </c>
      <c r="C510" t="s">
        <v>1183</v>
      </c>
    </row>
    <row r="511" spans="1:3" ht="13.5">
      <c r="A511" s="223" t="str">
        <f>'入力用'!O283</f>
        <v>-</v>
      </c>
      <c r="C511" t="s">
        <v>1184</v>
      </c>
    </row>
    <row r="512" spans="1:3" ht="13.5">
      <c r="A512" s="223" t="str">
        <f>'入力用'!O284</f>
        <v>-</v>
      </c>
      <c r="C512" t="s">
        <v>1185</v>
      </c>
    </row>
    <row r="513" spans="1:3" ht="13.5">
      <c r="A513" s="223" t="str">
        <f>'入力用'!O285</f>
        <v>-</v>
      </c>
      <c r="C513" t="s">
        <v>1186</v>
      </c>
    </row>
    <row r="514" spans="1:3" ht="13.5">
      <c r="A514" s="223" t="str">
        <f>'入力用'!O286</f>
        <v>-</v>
      </c>
      <c r="C514" t="s">
        <v>1187</v>
      </c>
    </row>
    <row r="515" spans="1:3" ht="13.5">
      <c r="A515" s="223" t="str">
        <f>'入力用'!O287</f>
        <v>-</v>
      </c>
      <c r="C515" t="s">
        <v>1188</v>
      </c>
    </row>
    <row r="516" spans="1:3" ht="13.5">
      <c r="A516" s="223" t="str">
        <f>'入力用'!O288</f>
        <v>-</v>
      </c>
      <c r="C516" t="s">
        <v>1189</v>
      </c>
    </row>
    <row r="517" spans="1:3" ht="13.5">
      <c r="A517" s="223" t="str">
        <f>'入力用'!O289</f>
        <v>-</v>
      </c>
      <c r="C517" t="s">
        <v>1190</v>
      </c>
    </row>
    <row r="518" spans="1:3" ht="13.5">
      <c r="A518" s="223" t="str">
        <f>'入力用'!O290</f>
        <v>-</v>
      </c>
      <c r="C518" t="s">
        <v>1191</v>
      </c>
    </row>
    <row r="519" spans="1:3" ht="13.5">
      <c r="A519" s="223" t="str">
        <f>'入力用'!O291</f>
        <v>-</v>
      </c>
      <c r="C519" t="s">
        <v>1192</v>
      </c>
    </row>
    <row r="520" spans="1:3" ht="13.5">
      <c r="A520" s="223" t="str">
        <f>'入力用'!O292</f>
        <v>-</v>
      </c>
      <c r="C520" t="s">
        <v>1193</v>
      </c>
    </row>
    <row r="521" spans="1:3" ht="13.5">
      <c r="A521" s="223" t="str">
        <f>'入力用'!O293</f>
        <v>-</v>
      </c>
      <c r="C521" t="s">
        <v>1194</v>
      </c>
    </row>
    <row r="522" spans="1:3" ht="13.5">
      <c r="A522" s="223" t="str">
        <f>'入力用'!O294</f>
        <v>-</v>
      </c>
      <c r="C522" t="s">
        <v>1195</v>
      </c>
    </row>
    <row r="523" spans="1:3" ht="13.5">
      <c r="A523" s="223" t="str">
        <f>'入力用'!Q45</f>
        <v>-</v>
      </c>
      <c r="C523" t="s">
        <v>1196</v>
      </c>
    </row>
    <row r="524" spans="1:3" ht="13.5">
      <c r="A524" s="223" t="str">
        <f>'入力用'!Q46</f>
        <v>-</v>
      </c>
      <c r="C524" t="s">
        <v>1197</v>
      </c>
    </row>
    <row r="525" spans="1:3" ht="13.5">
      <c r="A525" s="223" t="str">
        <f>'入力用'!Q47</f>
        <v>-</v>
      </c>
      <c r="C525" t="s">
        <v>1198</v>
      </c>
    </row>
    <row r="526" spans="1:3" ht="13.5">
      <c r="A526" s="223" t="str">
        <f>'入力用'!Q48</f>
        <v>-</v>
      </c>
      <c r="C526" t="s">
        <v>1199</v>
      </c>
    </row>
    <row r="527" spans="1:3" ht="13.5">
      <c r="A527" s="223" t="str">
        <f>'入力用'!Q49</f>
        <v>-</v>
      </c>
      <c r="C527" t="s">
        <v>1200</v>
      </c>
    </row>
    <row r="528" spans="1:3" ht="13.5">
      <c r="A528" s="223" t="str">
        <f>'入力用'!Q50</f>
        <v>-</v>
      </c>
      <c r="C528" t="s">
        <v>1201</v>
      </c>
    </row>
    <row r="529" spans="1:3" ht="13.5">
      <c r="A529" s="223" t="str">
        <f>'入力用'!Q51</f>
        <v>-</v>
      </c>
      <c r="C529" t="s">
        <v>1202</v>
      </c>
    </row>
    <row r="530" spans="1:3" ht="13.5">
      <c r="A530" s="223" t="str">
        <f>'入力用'!Q52</f>
        <v>-</v>
      </c>
      <c r="C530" t="s">
        <v>1203</v>
      </c>
    </row>
    <row r="531" spans="1:3" ht="13.5">
      <c r="A531" s="223" t="str">
        <f>'入力用'!Q53</f>
        <v>-</v>
      </c>
      <c r="C531" t="s">
        <v>1204</v>
      </c>
    </row>
    <row r="532" spans="1:3" ht="13.5">
      <c r="A532" s="223" t="str">
        <f>'入力用'!Q54</f>
        <v>-</v>
      </c>
      <c r="C532" t="s">
        <v>1214</v>
      </c>
    </row>
    <row r="533" spans="1:3" ht="13.5">
      <c r="A533" s="223" t="str">
        <f>'入力用'!Q55</f>
        <v>-</v>
      </c>
      <c r="C533" t="s">
        <v>1215</v>
      </c>
    </row>
    <row r="534" spans="1:3" ht="13.5">
      <c r="A534" s="223" t="str">
        <f>'入力用'!Q56</f>
        <v>-</v>
      </c>
      <c r="C534" t="s">
        <v>1216</v>
      </c>
    </row>
    <row r="535" spans="1:3" ht="13.5">
      <c r="A535" s="223" t="str">
        <f>'入力用'!Q57</f>
        <v>-</v>
      </c>
      <c r="C535" t="s">
        <v>1217</v>
      </c>
    </row>
    <row r="536" spans="1:3" ht="13.5">
      <c r="A536" s="223" t="str">
        <f>'入力用'!Q58</f>
        <v>-</v>
      </c>
      <c r="C536" t="s">
        <v>1218</v>
      </c>
    </row>
    <row r="537" spans="1:3" ht="13.5">
      <c r="A537" s="223" t="str">
        <f>'入力用'!Q59</f>
        <v>-</v>
      </c>
      <c r="C537" t="s">
        <v>1219</v>
      </c>
    </row>
    <row r="538" spans="1:3" ht="13.5">
      <c r="A538" s="223" t="str">
        <f>'入力用'!Q60</f>
        <v>-</v>
      </c>
      <c r="C538" t="s">
        <v>1220</v>
      </c>
    </row>
    <row r="539" spans="1:3" ht="13.5">
      <c r="A539" s="223" t="str">
        <f>'入力用'!Q61</f>
        <v>-</v>
      </c>
      <c r="C539" t="s">
        <v>1221</v>
      </c>
    </row>
    <row r="540" spans="1:3" ht="13.5">
      <c r="A540" s="223" t="str">
        <f>'入力用'!Q62</f>
        <v>-</v>
      </c>
      <c r="C540" t="s">
        <v>1222</v>
      </c>
    </row>
    <row r="541" spans="1:3" ht="13.5">
      <c r="A541" s="223" t="str">
        <f>'入力用'!Q63</f>
        <v>-</v>
      </c>
      <c r="C541" t="s">
        <v>1223</v>
      </c>
    </row>
    <row r="542" spans="1:3" ht="13.5">
      <c r="A542" s="223" t="str">
        <f>'入力用'!Q64</f>
        <v>-</v>
      </c>
      <c r="C542" t="s">
        <v>1224</v>
      </c>
    </row>
    <row r="543" spans="1:3" ht="13.5">
      <c r="A543" s="223" t="str">
        <f>'入力用'!Q65</f>
        <v>-</v>
      </c>
      <c r="C543" t="s">
        <v>1225</v>
      </c>
    </row>
    <row r="544" spans="1:3" ht="13.5">
      <c r="A544" s="223" t="str">
        <f>'入力用'!Q66</f>
        <v>-</v>
      </c>
      <c r="C544" t="s">
        <v>1226</v>
      </c>
    </row>
    <row r="545" spans="1:3" ht="13.5">
      <c r="A545" s="223" t="str">
        <f>'入力用'!Q67</f>
        <v>-</v>
      </c>
      <c r="C545" t="s">
        <v>1227</v>
      </c>
    </row>
    <row r="546" spans="1:3" ht="13.5">
      <c r="A546" s="223" t="str">
        <f>'入力用'!Q68</f>
        <v>-</v>
      </c>
      <c r="C546" t="s">
        <v>1228</v>
      </c>
    </row>
    <row r="547" spans="1:3" ht="13.5">
      <c r="A547" s="223" t="str">
        <f>'入力用'!Q69</f>
        <v>-</v>
      </c>
      <c r="C547" t="s">
        <v>1229</v>
      </c>
    </row>
    <row r="548" spans="1:3" ht="13.5">
      <c r="A548" s="223" t="str">
        <f>'入力用'!Q70</f>
        <v>-</v>
      </c>
      <c r="C548" t="s">
        <v>1230</v>
      </c>
    </row>
    <row r="549" spans="1:3" ht="13.5">
      <c r="A549" s="223" t="str">
        <f>'入力用'!Q71</f>
        <v>-</v>
      </c>
      <c r="C549" t="s">
        <v>1231</v>
      </c>
    </row>
    <row r="550" spans="1:3" ht="13.5">
      <c r="A550" s="223" t="str">
        <f>'入力用'!Q72</f>
        <v>-</v>
      </c>
      <c r="C550" t="s">
        <v>1232</v>
      </c>
    </row>
    <row r="551" spans="1:3" ht="13.5">
      <c r="A551" s="223" t="str">
        <f>'入力用'!Q73</f>
        <v>-</v>
      </c>
      <c r="C551" t="s">
        <v>1233</v>
      </c>
    </row>
    <row r="552" spans="1:3" ht="13.5">
      <c r="A552" s="223" t="str">
        <f>'入力用'!Q74</f>
        <v>-</v>
      </c>
      <c r="C552" t="s">
        <v>1234</v>
      </c>
    </row>
    <row r="553" spans="1:3" ht="13.5">
      <c r="A553" s="223" t="str">
        <f>'入力用'!Q75</f>
        <v>-</v>
      </c>
      <c r="C553" t="s">
        <v>1235</v>
      </c>
    </row>
    <row r="554" spans="1:3" ht="13.5">
      <c r="A554" s="223" t="str">
        <f>'入力用'!Q76</f>
        <v>-</v>
      </c>
      <c r="C554" t="s">
        <v>1236</v>
      </c>
    </row>
    <row r="555" spans="1:3" ht="13.5">
      <c r="A555" s="223" t="str">
        <f>'入力用'!Q77</f>
        <v>-</v>
      </c>
      <c r="C555" t="s">
        <v>1237</v>
      </c>
    </row>
    <row r="556" spans="1:3" ht="13.5">
      <c r="A556" s="223" t="str">
        <f>'入力用'!Q78</f>
        <v>-</v>
      </c>
      <c r="C556" t="s">
        <v>1238</v>
      </c>
    </row>
    <row r="557" spans="1:3" ht="13.5">
      <c r="A557" s="223" t="str">
        <f>'入力用'!Q79</f>
        <v>-</v>
      </c>
      <c r="C557" t="s">
        <v>1239</v>
      </c>
    </row>
    <row r="558" spans="1:3" ht="13.5">
      <c r="A558" s="223" t="str">
        <f>'入力用'!Q80</f>
        <v>-</v>
      </c>
      <c r="C558" t="s">
        <v>1240</v>
      </c>
    </row>
    <row r="559" spans="1:3" ht="13.5">
      <c r="A559" s="223" t="str">
        <f>'入力用'!Q81</f>
        <v>-</v>
      </c>
      <c r="C559" t="s">
        <v>1241</v>
      </c>
    </row>
    <row r="560" spans="1:3" ht="13.5">
      <c r="A560" s="223" t="str">
        <f>'入力用'!Q82</f>
        <v>-</v>
      </c>
      <c r="C560" t="s">
        <v>1242</v>
      </c>
    </row>
    <row r="561" spans="1:3" ht="13.5">
      <c r="A561" s="223" t="str">
        <f>'入力用'!Q83</f>
        <v>-</v>
      </c>
      <c r="C561" t="s">
        <v>1243</v>
      </c>
    </row>
    <row r="562" spans="1:3" ht="13.5">
      <c r="A562" s="223" t="str">
        <f>'入力用'!Q84</f>
        <v>-</v>
      </c>
      <c r="C562" t="s">
        <v>1244</v>
      </c>
    </row>
    <row r="563" spans="1:3" ht="13.5">
      <c r="A563" s="223" t="str">
        <f>'入力用'!Q85</f>
        <v>-</v>
      </c>
      <c r="C563" t="s">
        <v>1245</v>
      </c>
    </row>
    <row r="564" spans="1:3" ht="13.5">
      <c r="A564" s="223" t="str">
        <f>'入力用'!Q86</f>
        <v>-</v>
      </c>
      <c r="C564" t="s">
        <v>1246</v>
      </c>
    </row>
    <row r="565" spans="1:3" ht="13.5">
      <c r="A565" s="223" t="str">
        <f>'入力用'!Q87</f>
        <v>-</v>
      </c>
      <c r="C565" t="s">
        <v>1247</v>
      </c>
    </row>
    <row r="566" spans="1:3" ht="13.5">
      <c r="A566" s="223" t="str">
        <f>'入力用'!Q88</f>
        <v>-</v>
      </c>
      <c r="C566" t="s">
        <v>1248</v>
      </c>
    </row>
    <row r="567" spans="1:3" ht="13.5">
      <c r="A567" s="223" t="str">
        <f>'入力用'!Q89</f>
        <v>-</v>
      </c>
      <c r="C567" t="s">
        <v>1249</v>
      </c>
    </row>
    <row r="568" spans="1:3" ht="13.5">
      <c r="A568" s="223" t="str">
        <f>'入力用'!Q90</f>
        <v>-</v>
      </c>
      <c r="C568" t="s">
        <v>1250</v>
      </c>
    </row>
    <row r="569" spans="1:3" ht="13.5">
      <c r="A569" s="223" t="str">
        <f>'入力用'!Q91</f>
        <v>-</v>
      </c>
      <c r="C569" t="s">
        <v>1251</v>
      </c>
    </row>
    <row r="570" spans="1:3" ht="13.5">
      <c r="A570" s="223" t="str">
        <f>'入力用'!Q92</f>
        <v>-</v>
      </c>
      <c r="C570" t="s">
        <v>1252</v>
      </c>
    </row>
    <row r="571" spans="1:3" ht="13.5">
      <c r="A571" s="223" t="str">
        <f>'入力用'!Q93</f>
        <v>-</v>
      </c>
      <c r="C571" t="s">
        <v>1253</v>
      </c>
    </row>
    <row r="572" spans="1:3" ht="13.5">
      <c r="A572" s="223" t="str">
        <f>'入力用'!Q94</f>
        <v>-</v>
      </c>
      <c r="B572">
        <v>1</v>
      </c>
      <c r="C572" t="s">
        <v>1254</v>
      </c>
    </row>
    <row r="573" spans="1:3" ht="13.5">
      <c r="A573" s="223" t="str">
        <f>'入力用'!Q95</f>
        <v>-</v>
      </c>
      <c r="C573" t="s">
        <v>1255</v>
      </c>
    </row>
    <row r="574" spans="1:3" ht="13.5">
      <c r="A574" s="223" t="str">
        <f>'入力用'!Q96</f>
        <v>-</v>
      </c>
      <c r="C574" t="s">
        <v>1256</v>
      </c>
    </row>
    <row r="575" spans="1:3" ht="13.5">
      <c r="A575" s="223" t="str">
        <f>'入力用'!Q97</f>
        <v>-</v>
      </c>
      <c r="C575" t="s">
        <v>1257</v>
      </c>
    </row>
    <row r="576" spans="1:3" ht="13.5">
      <c r="A576" s="223" t="str">
        <f>'入力用'!Q98</f>
        <v>-</v>
      </c>
      <c r="C576" t="s">
        <v>1258</v>
      </c>
    </row>
    <row r="577" spans="1:3" ht="13.5">
      <c r="A577" s="223" t="str">
        <f>'入力用'!Q99</f>
        <v>-</v>
      </c>
      <c r="C577" t="s">
        <v>1259</v>
      </c>
    </row>
    <row r="578" spans="1:3" ht="13.5">
      <c r="A578" s="223" t="str">
        <f>'入力用'!Q100</f>
        <v>-</v>
      </c>
      <c r="C578" t="s">
        <v>1260</v>
      </c>
    </row>
    <row r="579" spans="1:3" ht="13.5">
      <c r="A579" s="223" t="str">
        <f>'入力用'!Q101</f>
        <v>-</v>
      </c>
      <c r="C579" t="s">
        <v>1261</v>
      </c>
    </row>
    <row r="580" spans="1:3" ht="13.5">
      <c r="A580" s="223" t="str">
        <f>'入力用'!Q102</f>
        <v>-</v>
      </c>
      <c r="C580" t="s">
        <v>1262</v>
      </c>
    </row>
    <row r="581" spans="1:3" ht="13.5">
      <c r="A581" s="223" t="str">
        <f>'入力用'!Q103</f>
        <v>-</v>
      </c>
      <c r="C581" t="s">
        <v>1263</v>
      </c>
    </row>
    <row r="582" spans="1:3" ht="13.5">
      <c r="A582" s="223" t="str">
        <f>'入力用'!Q104</f>
        <v>-</v>
      </c>
      <c r="C582" t="s">
        <v>1264</v>
      </c>
    </row>
    <row r="583" spans="1:3" ht="13.5">
      <c r="A583" s="223" t="str">
        <f>'入力用'!Q105</f>
        <v>-</v>
      </c>
      <c r="C583" t="s">
        <v>1265</v>
      </c>
    </row>
    <row r="584" spans="1:3" ht="13.5">
      <c r="A584" s="223" t="str">
        <f>'入力用'!Q106</f>
        <v>-</v>
      </c>
      <c r="C584" t="s">
        <v>1266</v>
      </c>
    </row>
    <row r="585" spans="1:3" ht="13.5">
      <c r="A585" s="223" t="str">
        <f>'入力用'!Q107</f>
        <v>-</v>
      </c>
      <c r="C585" t="s">
        <v>1267</v>
      </c>
    </row>
    <row r="586" spans="1:3" ht="13.5">
      <c r="A586" s="223" t="str">
        <f>'入力用'!Q108</f>
        <v>-</v>
      </c>
      <c r="C586" t="s">
        <v>1268</v>
      </c>
    </row>
    <row r="587" spans="1:3" ht="13.5">
      <c r="A587" s="223" t="str">
        <f>'入力用'!Q109</f>
        <v>-</v>
      </c>
      <c r="C587" t="s">
        <v>1269</v>
      </c>
    </row>
    <row r="588" spans="1:3" ht="13.5">
      <c r="A588" s="223" t="str">
        <f>'入力用'!Q110</f>
        <v>-</v>
      </c>
      <c r="C588" t="s">
        <v>1270</v>
      </c>
    </row>
    <row r="589" spans="1:3" ht="13.5">
      <c r="A589" s="223" t="str">
        <f>'入力用'!Q111</f>
        <v>-</v>
      </c>
      <c r="C589" t="s">
        <v>1271</v>
      </c>
    </row>
    <row r="590" spans="1:3" ht="13.5">
      <c r="A590" s="223" t="str">
        <f>'入力用'!Q112</f>
        <v>-</v>
      </c>
      <c r="C590" t="s">
        <v>1272</v>
      </c>
    </row>
    <row r="591" spans="1:3" ht="13.5">
      <c r="A591" s="223" t="str">
        <f>'入力用'!Q113</f>
        <v>-</v>
      </c>
      <c r="C591" t="s">
        <v>1273</v>
      </c>
    </row>
    <row r="592" spans="1:3" ht="13.5">
      <c r="A592" s="223" t="str">
        <f>'入力用'!Q114</f>
        <v>-</v>
      </c>
      <c r="C592" t="s">
        <v>1274</v>
      </c>
    </row>
    <row r="593" spans="1:3" ht="13.5">
      <c r="A593" s="223" t="str">
        <f>'入力用'!Q115</f>
        <v>-</v>
      </c>
      <c r="C593" t="s">
        <v>1275</v>
      </c>
    </row>
    <row r="594" spans="1:3" ht="13.5">
      <c r="A594" s="223" t="str">
        <f>'入力用'!Q116</f>
        <v>-</v>
      </c>
      <c r="C594" t="s">
        <v>1276</v>
      </c>
    </row>
    <row r="595" spans="1:3" ht="13.5">
      <c r="A595" s="223" t="str">
        <f>'入力用'!Q117</f>
        <v>-</v>
      </c>
      <c r="C595" t="s">
        <v>1277</v>
      </c>
    </row>
    <row r="596" spans="1:3" ht="13.5">
      <c r="A596" s="223" t="str">
        <f>'入力用'!Q118</f>
        <v>-</v>
      </c>
      <c r="C596" t="s">
        <v>1278</v>
      </c>
    </row>
    <row r="597" spans="1:3" ht="13.5">
      <c r="A597" s="223" t="str">
        <f>'入力用'!Q119</f>
        <v>-</v>
      </c>
      <c r="C597" t="s">
        <v>1279</v>
      </c>
    </row>
    <row r="598" spans="1:3" ht="13.5">
      <c r="A598" s="223" t="str">
        <f>'入力用'!Q120</f>
        <v>-</v>
      </c>
      <c r="C598" t="s">
        <v>1280</v>
      </c>
    </row>
    <row r="599" spans="1:3" ht="13.5">
      <c r="A599" s="223" t="str">
        <f>'入力用'!Q121</f>
        <v>-</v>
      </c>
      <c r="C599" t="s">
        <v>1281</v>
      </c>
    </row>
    <row r="600" spans="1:3" ht="13.5">
      <c r="A600" s="223" t="str">
        <f>'入力用'!Q122</f>
        <v>-</v>
      </c>
      <c r="C600" t="s">
        <v>1282</v>
      </c>
    </row>
    <row r="601" spans="1:3" ht="13.5">
      <c r="A601" s="223" t="str">
        <f>'入力用'!Q123</f>
        <v>-</v>
      </c>
      <c r="C601" t="s">
        <v>1283</v>
      </c>
    </row>
    <row r="602" spans="1:3" ht="13.5">
      <c r="A602" s="223" t="str">
        <f>'入力用'!Q124</f>
        <v>-</v>
      </c>
      <c r="C602" t="s">
        <v>1284</v>
      </c>
    </row>
    <row r="603" spans="1:3" ht="13.5">
      <c r="A603" s="223" t="str">
        <f>'入力用'!Q125</f>
        <v>-</v>
      </c>
      <c r="C603" t="s">
        <v>1285</v>
      </c>
    </row>
    <row r="604" spans="1:3" ht="13.5">
      <c r="A604" s="223" t="str">
        <f>'入力用'!Q126</f>
        <v>-</v>
      </c>
      <c r="C604" t="s">
        <v>1286</v>
      </c>
    </row>
    <row r="605" spans="1:3" ht="13.5">
      <c r="A605" s="223" t="str">
        <f>'入力用'!Q127</f>
        <v>-</v>
      </c>
      <c r="C605" t="s">
        <v>1287</v>
      </c>
    </row>
    <row r="606" spans="1:3" ht="13.5">
      <c r="A606" s="223" t="str">
        <f>'入力用'!Q128</f>
        <v>-</v>
      </c>
      <c r="C606" t="s">
        <v>1288</v>
      </c>
    </row>
    <row r="607" spans="1:3" ht="13.5">
      <c r="A607" s="223" t="str">
        <f>'入力用'!Q129</f>
        <v>-</v>
      </c>
      <c r="C607" t="s">
        <v>1289</v>
      </c>
    </row>
    <row r="608" spans="1:3" ht="13.5">
      <c r="A608" s="223" t="str">
        <f>'入力用'!Q130</f>
        <v>-</v>
      </c>
      <c r="C608" t="s">
        <v>1290</v>
      </c>
    </row>
    <row r="609" spans="1:3" ht="13.5">
      <c r="A609" s="223" t="str">
        <f>'入力用'!Q131</f>
        <v>-</v>
      </c>
      <c r="C609" t="s">
        <v>1291</v>
      </c>
    </row>
    <row r="610" spans="1:3" ht="13.5">
      <c r="A610" s="223" t="str">
        <f>'入力用'!Q132</f>
        <v>-</v>
      </c>
      <c r="C610" t="s">
        <v>1292</v>
      </c>
    </row>
    <row r="611" spans="1:3" ht="13.5">
      <c r="A611" s="223" t="str">
        <f>'入力用'!Q133</f>
        <v>-</v>
      </c>
      <c r="C611" t="s">
        <v>1293</v>
      </c>
    </row>
    <row r="612" spans="1:3" ht="13.5">
      <c r="A612" s="223" t="str">
        <f>'入力用'!Q134</f>
        <v>-</v>
      </c>
      <c r="C612" t="s">
        <v>1294</v>
      </c>
    </row>
    <row r="613" spans="1:3" ht="13.5">
      <c r="A613" s="223" t="str">
        <f>'入力用'!Q135</f>
        <v>-</v>
      </c>
      <c r="C613" t="s">
        <v>1295</v>
      </c>
    </row>
    <row r="614" spans="1:3" ht="13.5">
      <c r="A614" s="223" t="str">
        <f>'入力用'!Q136</f>
        <v>-</v>
      </c>
      <c r="C614" t="s">
        <v>1296</v>
      </c>
    </row>
    <row r="615" spans="1:3" ht="13.5">
      <c r="A615" s="223" t="str">
        <f>'入力用'!Q137</f>
        <v>-</v>
      </c>
      <c r="C615" t="s">
        <v>1297</v>
      </c>
    </row>
    <row r="616" spans="1:3" ht="13.5">
      <c r="A616" s="223" t="str">
        <f>'入力用'!Q138</f>
        <v>-</v>
      </c>
      <c r="C616" t="s">
        <v>1298</v>
      </c>
    </row>
    <row r="617" spans="1:3" ht="13.5">
      <c r="A617" s="223" t="str">
        <f>'入力用'!Q139</f>
        <v>-</v>
      </c>
      <c r="C617" t="s">
        <v>1299</v>
      </c>
    </row>
    <row r="618" spans="1:3" ht="13.5">
      <c r="A618" s="223" t="str">
        <f>'入力用'!Q140</f>
        <v>-</v>
      </c>
      <c r="C618" t="s">
        <v>1300</v>
      </c>
    </row>
    <row r="619" spans="1:3" ht="13.5">
      <c r="A619" s="223" t="str">
        <f>'入力用'!Q141</f>
        <v>-</v>
      </c>
      <c r="C619" t="s">
        <v>1301</v>
      </c>
    </row>
    <row r="620" spans="1:3" ht="13.5">
      <c r="A620" s="223" t="str">
        <f>'入力用'!Q142</f>
        <v>-</v>
      </c>
      <c r="C620" t="s">
        <v>1302</v>
      </c>
    </row>
    <row r="621" spans="1:3" ht="13.5">
      <c r="A621" s="223" t="str">
        <f>'入力用'!Q143</f>
        <v>-</v>
      </c>
      <c r="C621" t="s">
        <v>1303</v>
      </c>
    </row>
    <row r="622" spans="1:3" ht="13.5">
      <c r="A622" s="223" t="str">
        <f>'入力用'!Q144</f>
        <v>-</v>
      </c>
      <c r="C622" t="s">
        <v>1304</v>
      </c>
    </row>
    <row r="623" spans="1:3" ht="13.5">
      <c r="A623" s="223" t="str">
        <f>'入力用'!Q145</f>
        <v>-</v>
      </c>
      <c r="C623" t="s">
        <v>1305</v>
      </c>
    </row>
    <row r="624" spans="1:3" ht="13.5">
      <c r="A624" s="223" t="str">
        <f>'入力用'!Q146</f>
        <v>-</v>
      </c>
      <c r="C624" t="s">
        <v>1306</v>
      </c>
    </row>
    <row r="625" spans="1:3" ht="13.5">
      <c r="A625" s="223" t="str">
        <f>'入力用'!Q147</f>
        <v>-</v>
      </c>
      <c r="C625" t="s">
        <v>1307</v>
      </c>
    </row>
    <row r="626" spans="1:3" ht="13.5">
      <c r="A626" s="223" t="str">
        <f>'入力用'!Q148</f>
        <v>-</v>
      </c>
      <c r="C626" t="s">
        <v>1308</v>
      </c>
    </row>
    <row r="627" spans="1:3" ht="13.5">
      <c r="A627" s="223" t="str">
        <f>'入力用'!Q149</f>
        <v>-</v>
      </c>
      <c r="C627" t="s">
        <v>1309</v>
      </c>
    </row>
    <row r="628" spans="1:3" ht="13.5">
      <c r="A628" s="223" t="str">
        <f>'入力用'!Q150</f>
        <v>-</v>
      </c>
      <c r="C628" t="s">
        <v>1310</v>
      </c>
    </row>
    <row r="629" spans="1:3" ht="13.5">
      <c r="A629" s="223" t="str">
        <f>'入力用'!Q151</f>
        <v>-</v>
      </c>
      <c r="C629" t="s">
        <v>1311</v>
      </c>
    </row>
    <row r="630" spans="1:3" ht="13.5">
      <c r="A630" s="223" t="str">
        <f>'入力用'!Q152</f>
        <v>-</v>
      </c>
      <c r="C630" t="s">
        <v>1312</v>
      </c>
    </row>
    <row r="631" spans="1:3" ht="13.5">
      <c r="A631" s="223" t="str">
        <f>'入力用'!Q153</f>
        <v>-</v>
      </c>
      <c r="C631" t="s">
        <v>1313</v>
      </c>
    </row>
    <row r="632" spans="1:3" ht="13.5">
      <c r="A632" s="223" t="str">
        <f>'入力用'!Q154</f>
        <v>-</v>
      </c>
      <c r="C632" t="s">
        <v>1314</v>
      </c>
    </row>
    <row r="633" spans="1:3" ht="13.5">
      <c r="A633" s="223" t="str">
        <f>'入力用'!Q155</f>
        <v>-</v>
      </c>
      <c r="C633" t="s">
        <v>1315</v>
      </c>
    </row>
    <row r="634" spans="1:3" ht="13.5">
      <c r="A634" s="223" t="str">
        <f>'入力用'!Q156</f>
        <v>-</v>
      </c>
      <c r="C634" t="s">
        <v>1316</v>
      </c>
    </row>
    <row r="635" spans="1:3" ht="13.5">
      <c r="A635" s="223" t="str">
        <f>'入力用'!Q157</f>
        <v>-</v>
      </c>
      <c r="C635" t="s">
        <v>1317</v>
      </c>
    </row>
    <row r="636" spans="1:3" ht="13.5">
      <c r="A636" s="223" t="str">
        <f>'入力用'!Q158</f>
        <v>-</v>
      </c>
      <c r="C636" t="s">
        <v>1318</v>
      </c>
    </row>
    <row r="637" spans="1:3" ht="13.5">
      <c r="A637" s="223" t="str">
        <f>'入力用'!Q159</f>
        <v>-</v>
      </c>
      <c r="C637" t="s">
        <v>1319</v>
      </c>
    </row>
    <row r="638" spans="1:3" ht="13.5">
      <c r="A638" s="223" t="str">
        <f>'入力用'!Q160</f>
        <v>-</v>
      </c>
      <c r="C638" t="s">
        <v>1320</v>
      </c>
    </row>
    <row r="639" spans="1:3" ht="13.5">
      <c r="A639" s="223" t="str">
        <f>'入力用'!Q161</f>
        <v>-</v>
      </c>
      <c r="C639" t="s">
        <v>1321</v>
      </c>
    </row>
    <row r="640" spans="1:3" ht="13.5">
      <c r="A640" s="223" t="str">
        <f>'入力用'!Q162</f>
        <v>-</v>
      </c>
      <c r="C640" t="s">
        <v>1322</v>
      </c>
    </row>
    <row r="641" spans="1:3" ht="13.5">
      <c r="A641" s="223" t="str">
        <f>'入力用'!Q163</f>
        <v>-</v>
      </c>
      <c r="C641" t="s">
        <v>1323</v>
      </c>
    </row>
    <row r="642" spans="1:3" ht="13.5">
      <c r="A642" s="223" t="str">
        <f>'入力用'!Q164</f>
        <v>-</v>
      </c>
      <c r="C642" t="s">
        <v>1324</v>
      </c>
    </row>
    <row r="643" spans="1:3" ht="13.5">
      <c r="A643" s="223" t="str">
        <f>'入力用'!Q165</f>
        <v>-</v>
      </c>
      <c r="C643" t="s">
        <v>1325</v>
      </c>
    </row>
    <row r="644" spans="1:3" ht="13.5">
      <c r="A644" s="223" t="str">
        <f>'入力用'!Q166</f>
        <v>-</v>
      </c>
      <c r="C644" t="s">
        <v>1326</v>
      </c>
    </row>
    <row r="645" spans="1:3" ht="13.5">
      <c r="A645" s="223" t="str">
        <f>'入力用'!Q167</f>
        <v>-</v>
      </c>
      <c r="C645" t="s">
        <v>1327</v>
      </c>
    </row>
    <row r="646" spans="1:3" ht="13.5">
      <c r="A646" s="223" t="str">
        <f>'入力用'!Q168</f>
        <v>-</v>
      </c>
      <c r="C646" t="s">
        <v>1328</v>
      </c>
    </row>
    <row r="647" spans="1:3" ht="13.5">
      <c r="A647" s="223" t="str">
        <f>'入力用'!Q169</f>
        <v>-</v>
      </c>
      <c r="C647" t="s">
        <v>1329</v>
      </c>
    </row>
    <row r="648" spans="1:3" ht="13.5">
      <c r="A648" s="223" t="str">
        <f>'入力用'!Q170</f>
        <v>-</v>
      </c>
      <c r="C648" t="s">
        <v>1330</v>
      </c>
    </row>
    <row r="649" spans="1:3" ht="13.5">
      <c r="A649" s="223" t="str">
        <f>'入力用'!Q171</f>
        <v>-</v>
      </c>
      <c r="C649" t="s">
        <v>1331</v>
      </c>
    </row>
    <row r="650" spans="1:3" ht="13.5">
      <c r="A650" s="223" t="str">
        <f>'入力用'!Q172</f>
        <v>-</v>
      </c>
      <c r="C650" t="s">
        <v>1332</v>
      </c>
    </row>
    <row r="651" spans="1:3" ht="13.5">
      <c r="A651" s="223" t="str">
        <f>'入力用'!Q173</f>
        <v>-</v>
      </c>
      <c r="C651" t="s">
        <v>1333</v>
      </c>
    </row>
    <row r="652" spans="1:3" ht="13.5">
      <c r="A652" s="223" t="str">
        <f>'入力用'!Q174</f>
        <v>-</v>
      </c>
      <c r="C652" t="s">
        <v>1334</v>
      </c>
    </row>
    <row r="653" spans="1:3" ht="13.5">
      <c r="A653" s="223" t="str">
        <f>'入力用'!Q175</f>
        <v>-</v>
      </c>
      <c r="C653" t="s">
        <v>1335</v>
      </c>
    </row>
    <row r="654" spans="1:3" ht="13.5">
      <c r="A654" s="223" t="str">
        <f>'入力用'!Q176</f>
        <v>-</v>
      </c>
      <c r="C654" t="s">
        <v>1336</v>
      </c>
    </row>
    <row r="655" spans="1:3" ht="13.5">
      <c r="A655" s="223" t="str">
        <f>'入力用'!Q177</f>
        <v>-</v>
      </c>
      <c r="C655" t="s">
        <v>1337</v>
      </c>
    </row>
    <row r="656" spans="1:3" ht="13.5">
      <c r="A656" s="223" t="str">
        <f>'入力用'!Q178</f>
        <v>-</v>
      </c>
      <c r="C656" t="s">
        <v>1338</v>
      </c>
    </row>
    <row r="657" spans="1:3" ht="13.5">
      <c r="A657" s="223" t="str">
        <f>'入力用'!Q179</f>
        <v>-</v>
      </c>
      <c r="C657" t="s">
        <v>1339</v>
      </c>
    </row>
    <row r="658" spans="1:3" ht="13.5">
      <c r="A658" s="223" t="str">
        <f>'入力用'!Q180</f>
        <v>-</v>
      </c>
      <c r="C658" t="s">
        <v>1340</v>
      </c>
    </row>
    <row r="659" spans="1:3" ht="13.5">
      <c r="A659" s="223" t="str">
        <f>'入力用'!Q181</f>
        <v>-</v>
      </c>
      <c r="C659" t="s">
        <v>1341</v>
      </c>
    </row>
    <row r="660" spans="1:3" ht="13.5">
      <c r="A660" s="223" t="str">
        <f>'入力用'!Q182</f>
        <v>-</v>
      </c>
      <c r="C660" t="s">
        <v>1342</v>
      </c>
    </row>
    <row r="661" spans="1:3" ht="13.5">
      <c r="A661" s="223" t="str">
        <f>'入力用'!Q183</f>
        <v>-</v>
      </c>
      <c r="C661" t="s">
        <v>1343</v>
      </c>
    </row>
    <row r="662" spans="1:3" ht="13.5">
      <c r="A662" s="223" t="str">
        <f>'入力用'!Q184</f>
        <v>-</v>
      </c>
      <c r="C662" t="s">
        <v>1344</v>
      </c>
    </row>
    <row r="663" spans="1:3" ht="13.5">
      <c r="A663" s="223" t="str">
        <f>'入力用'!Q185</f>
        <v>-</v>
      </c>
      <c r="C663" t="s">
        <v>1345</v>
      </c>
    </row>
    <row r="664" spans="1:3" ht="13.5">
      <c r="A664" s="223" t="str">
        <f>'入力用'!Q186</f>
        <v>-</v>
      </c>
      <c r="C664" t="s">
        <v>1346</v>
      </c>
    </row>
    <row r="665" spans="1:3" ht="13.5">
      <c r="A665" s="223" t="str">
        <f>'入力用'!Q187</f>
        <v>-</v>
      </c>
      <c r="C665" t="s">
        <v>1347</v>
      </c>
    </row>
    <row r="666" spans="1:3" ht="13.5">
      <c r="A666" s="223" t="str">
        <f>'入力用'!Q188</f>
        <v>-</v>
      </c>
      <c r="C666" t="s">
        <v>1348</v>
      </c>
    </row>
    <row r="667" spans="1:3" ht="13.5">
      <c r="A667" s="223" t="str">
        <f>'入力用'!Q189</f>
        <v>-</v>
      </c>
      <c r="C667" t="s">
        <v>1349</v>
      </c>
    </row>
    <row r="668" spans="1:3" ht="13.5">
      <c r="A668" s="223" t="str">
        <f>'入力用'!Q190</f>
        <v>-</v>
      </c>
      <c r="C668" t="s">
        <v>1350</v>
      </c>
    </row>
    <row r="669" spans="1:3" ht="13.5">
      <c r="A669" s="223" t="str">
        <f>'入力用'!Q191</f>
        <v>-</v>
      </c>
      <c r="C669" t="s">
        <v>1351</v>
      </c>
    </row>
    <row r="670" spans="1:3" ht="13.5">
      <c r="A670" s="223" t="str">
        <f>'入力用'!Q192</f>
        <v>-</v>
      </c>
      <c r="C670" t="s">
        <v>1353</v>
      </c>
    </row>
    <row r="671" spans="1:3" ht="13.5">
      <c r="A671" s="223" t="str">
        <f>'入力用'!Q193</f>
        <v>-</v>
      </c>
      <c r="C671" t="s">
        <v>1354</v>
      </c>
    </row>
    <row r="672" spans="1:3" ht="13.5">
      <c r="A672" s="223" t="str">
        <f>'入力用'!Q194</f>
        <v>-</v>
      </c>
      <c r="C672" t="s">
        <v>1355</v>
      </c>
    </row>
    <row r="673" spans="1:3" ht="13.5">
      <c r="A673" s="223" t="str">
        <f>'入力用'!Q195</f>
        <v>-</v>
      </c>
      <c r="C673" t="s">
        <v>1356</v>
      </c>
    </row>
    <row r="674" spans="1:3" ht="13.5">
      <c r="A674" s="223" t="str">
        <f>'入力用'!Q196</f>
        <v>-</v>
      </c>
      <c r="C674" t="s">
        <v>1357</v>
      </c>
    </row>
    <row r="675" spans="1:3" ht="13.5">
      <c r="A675" s="223" t="str">
        <f>'入力用'!Q197</f>
        <v>-</v>
      </c>
      <c r="C675" t="s">
        <v>1358</v>
      </c>
    </row>
    <row r="676" spans="1:3" ht="13.5">
      <c r="A676" s="223" t="str">
        <f>'入力用'!Q198</f>
        <v>-</v>
      </c>
      <c r="C676" t="s">
        <v>1359</v>
      </c>
    </row>
    <row r="677" spans="1:3" ht="13.5">
      <c r="A677" s="223" t="str">
        <f>'入力用'!Q199</f>
        <v>-</v>
      </c>
      <c r="C677" t="s">
        <v>1360</v>
      </c>
    </row>
    <row r="678" spans="1:3" ht="13.5">
      <c r="A678" s="223" t="str">
        <f>'入力用'!Q200</f>
        <v>-</v>
      </c>
      <c r="C678" t="s">
        <v>1361</v>
      </c>
    </row>
    <row r="679" spans="1:3" ht="13.5">
      <c r="A679" s="223" t="str">
        <f>'入力用'!Q201</f>
        <v>-</v>
      </c>
      <c r="C679" t="s">
        <v>1362</v>
      </c>
    </row>
    <row r="680" spans="1:3" ht="13.5">
      <c r="A680" s="223" t="str">
        <f>'入力用'!Q202</f>
        <v>-</v>
      </c>
      <c r="C680" t="s">
        <v>1363</v>
      </c>
    </row>
    <row r="681" spans="1:3" ht="13.5">
      <c r="A681" s="223" t="str">
        <f>'入力用'!Q203</f>
        <v>-</v>
      </c>
      <c r="C681" t="s">
        <v>1364</v>
      </c>
    </row>
    <row r="682" spans="1:3" ht="13.5">
      <c r="A682" s="223" t="str">
        <f>'入力用'!Q204</f>
        <v>-</v>
      </c>
      <c r="C682" t="s">
        <v>1365</v>
      </c>
    </row>
    <row r="683" spans="1:3" ht="13.5">
      <c r="A683" s="223" t="str">
        <f>'入力用'!Q205</f>
        <v>-</v>
      </c>
      <c r="C683" t="s">
        <v>1366</v>
      </c>
    </row>
    <row r="684" spans="1:3" ht="13.5">
      <c r="A684" s="223" t="str">
        <f>'入力用'!Q206</f>
        <v>-</v>
      </c>
      <c r="C684" t="s">
        <v>1367</v>
      </c>
    </row>
    <row r="685" spans="1:3" ht="13.5">
      <c r="A685" s="223" t="str">
        <f>'入力用'!Q207</f>
        <v>-</v>
      </c>
      <c r="C685" t="s">
        <v>1368</v>
      </c>
    </row>
    <row r="686" spans="1:3" ht="13.5">
      <c r="A686" s="223" t="str">
        <f>'入力用'!Q208</f>
        <v>-</v>
      </c>
      <c r="C686" t="s">
        <v>1369</v>
      </c>
    </row>
    <row r="687" spans="1:3" ht="13.5">
      <c r="A687" s="223" t="str">
        <f>'入力用'!Q209</f>
        <v>-</v>
      </c>
      <c r="C687" t="s">
        <v>1370</v>
      </c>
    </row>
    <row r="688" spans="1:3" ht="13.5">
      <c r="A688" s="223" t="str">
        <f>'入力用'!Q210</f>
        <v>-</v>
      </c>
      <c r="C688" t="s">
        <v>1371</v>
      </c>
    </row>
    <row r="689" spans="1:3" ht="13.5">
      <c r="A689" s="223" t="str">
        <f>'入力用'!Q211</f>
        <v>-</v>
      </c>
      <c r="C689" t="s">
        <v>1372</v>
      </c>
    </row>
    <row r="690" spans="1:3" ht="13.5">
      <c r="A690" s="223" t="str">
        <f>'入力用'!Q212</f>
        <v>-</v>
      </c>
      <c r="C690" t="s">
        <v>1373</v>
      </c>
    </row>
    <row r="691" spans="1:3" ht="13.5">
      <c r="A691" s="223" t="str">
        <f>'入力用'!Q213</f>
        <v>-</v>
      </c>
      <c r="C691" t="s">
        <v>1374</v>
      </c>
    </row>
    <row r="692" spans="1:3" ht="13.5">
      <c r="A692" s="223" t="str">
        <f>'入力用'!Q214</f>
        <v>-</v>
      </c>
      <c r="C692" t="s">
        <v>1375</v>
      </c>
    </row>
    <row r="693" spans="1:3" ht="13.5">
      <c r="A693" s="223" t="str">
        <f>'入力用'!Q215</f>
        <v>-</v>
      </c>
      <c r="C693" t="s">
        <v>1376</v>
      </c>
    </row>
    <row r="694" spans="1:3" ht="13.5">
      <c r="A694" s="223" t="str">
        <f>'入力用'!Q216</f>
        <v>-</v>
      </c>
      <c r="C694" t="s">
        <v>1377</v>
      </c>
    </row>
    <row r="695" spans="1:3" ht="13.5">
      <c r="A695" s="223" t="str">
        <f>'入力用'!Q217</f>
        <v>-</v>
      </c>
      <c r="C695" t="s">
        <v>1378</v>
      </c>
    </row>
    <row r="696" spans="1:3" ht="13.5">
      <c r="A696" s="223" t="str">
        <f>'入力用'!Q218</f>
        <v>-</v>
      </c>
      <c r="C696" t="s">
        <v>1379</v>
      </c>
    </row>
    <row r="697" spans="1:3" ht="13.5">
      <c r="A697" s="223" t="str">
        <f>'入力用'!Q219</f>
        <v>-</v>
      </c>
      <c r="C697" t="s">
        <v>1380</v>
      </c>
    </row>
    <row r="698" spans="1:3" ht="13.5">
      <c r="A698" s="223" t="str">
        <f>'入力用'!Q220</f>
        <v>-</v>
      </c>
      <c r="C698" t="s">
        <v>1381</v>
      </c>
    </row>
    <row r="699" spans="1:3" ht="13.5">
      <c r="A699" s="223" t="str">
        <f>'入力用'!Q221</f>
        <v>-</v>
      </c>
      <c r="C699" t="s">
        <v>1382</v>
      </c>
    </row>
    <row r="700" spans="1:3" ht="13.5">
      <c r="A700" s="223" t="str">
        <f>'入力用'!Q222</f>
        <v>-</v>
      </c>
      <c r="C700" t="s">
        <v>1383</v>
      </c>
    </row>
    <row r="701" spans="1:3" ht="13.5">
      <c r="A701" s="223" t="str">
        <f>'入力用'!Q223</f>
        <v>-</v>
      </c>
      <c r="C701" t="s">
        <v>1384</v>
      </c>
    </row>
    <row r="702" spans="1:3" ht="13.5">
      <c r="A702" s="223" t="str">
        <f>'入力用'!Q224</f>
        <v>-</v>
      </c>
      <c r="C702" t="s">
        <v>1385</v>
      </c>
    </row>
    <row r="703" spans="1:3" ht="13.5">
      <c r="A703" s="223" t="str">
        <f>'入力用'!Q225</f>
        <v>-</v>
      </c>
      <c r="C703" t="s">
        <v>1386</v>
      </c>
    </row>
    <row r="704" spans="1:3" ht="13.5">
      <c r="A704" s="223" t="str">
        <f>'入力用'!Q226</f>
        <v>-</v>
      </c>
      <c r="C704" t="s">
        <v>1387</v>
      </c>
    </row>
    <row r="705" spans="1:3" ht="13.5">
      <c r="A705" s="223" t="str">
        <f>'入力用'!Q227</f>
        <v>-</v>
      </c>
      <c r="C705" t="s">
        <v>1388</v>
      </c>
    </row>
    <row r="706" spans="1:3" ht="13.5">
      <c r="A706" s="223" t="str">
        <f>'入力用'!Q228</f>
        <v>-</v>
      </c>
      <c r="C706" t="s">
        <v>1389</v>
      </c>
    </row>
    <row r="707" spans="1:3" ht="13.5">
      <c r="A707" s="223" t="str">
        <f>'入力用'!Q229</f>
        <v>-</v>
      </c>
      <c r="C707" t="s">
        <v>1390</v>
      </c>
    </row>
    <row r="708" spans="1:3" ht="13.5">
      <c r="A708" s="223" t="str">
        <f>'入力用'!Q230</f>
        <v>-</v>
      </c>
      <c r="C708" t="s">
        <v>1391</v>
      </c>
    </row>
    <row r="709" spans="1:3" ht="13.5">
      <c r="A709" s="223" t="str">
        <f>'入力用'!Q231</f>
        <v>-</v>
      </c>
      <c r="C709" t="s">
        <v>1392</v>
      </c>
    </row>
    <row r="710" spans="1:3" ht="13.5">
      <c r="A710" s="223" t="str">
        <f>'入力用'!Q232</f>
        <v>-</v>
      </c>
      <c r="C710" t="s">
        <v>1393</v>
      </c>
    </row>
    <row r="711" spans="1:3" ht="13.5">
      <c r="A711" s="223" t="str">
        <f>'入力用'!Q233</f>
        <v>-</v>
      </c>
      <c r="C711" t="s">
        <v>1394</v>
      </c>
    </row>
    <row r="712" spans="1:3" ht="13.5">
      <c r="A712" s="223" t="str">
        <f>'入力用'!Q234</f>
        <v>-</v>
      </c>
      <c r="C712" t="s">
        <v>1395</v>
      </c>
    </row>
    <row r="713" spans="1:3" ht="13.5">
      <c r="A713" s="223" t="str">
        <f>'入力用'!Q235</f>
        <v>-</v>
      </c>
      <c r="C713" t="s">
        <v>1396</v>
      </c>
    </row>
    <row r="714" spans="1:3" ht="13.5">
      <c r="A714" s="223" t="str">
        <f>'入力用'!Q236</f>
        <v>-</v>
      </c>
      <c r="C714" t="s">
        <v>1397</v>
      </c>
    </row>
    <row r="715" spans="1:3" ht="13.5">
      <c r="A715" s="223" t="str">
        <f>'入力用'!Q237</f>
        <v>-</v>
      </c>
      <c r="C715" t="s">
        <v>1398</v>
      </c>
    </row>
    <row r="716" spans="1:3" ht="13.5">
      <c r="A716" s="223" t="str">
        <f>'入力用'!Q238</f>
        <v>-</v>
      </c>
      <c r="C716" t="s">
        <v>1399</v>
      </c>
    </row>
    <row r="717" spans="1:3" ht="13.5">
      <c r="A717" s="223" t="str">
        <f>'入力用'!Q239</f>
        <v>-</v>
      </c>
      <c r="C717" t="s">
        <v>1400</v>
      </c>
    </row>
    <row r="718" spans="1:3" ht="13.5">
      <c r="A718" s="223" t="str">
        <f>'入力用'!Q240</f>
        <v>-</v>
      </c>
      <c r="C718" t="s">
        <v>1401</v>
      </c>
    </row>
    <row r="719" spans="1:3" ht="13.5">
      <c r="A719" s="223" t="str">
        <f>'入力用'!Q241</f>
        <v>-</v>
      </c>
      <c r="C719" t="s">
        <v>1402</v>
      </c>
    </row>
    <row r="720" spans="1:3" ht="13.5">
      <c r="A720" s="223" t="str">
        <f>'入力用'!Q242</f>
        <v>-</v>
      </c>
      <c r="C720" t="s">
        <v>1403</v>
      </c>
    </row>
    <row r="721" spans="1:3" ht="13.5">
      <c r="A721" s="223" t="str">
        <f>'入力用'!Q243</f>
        <v>-</v>
      </c>
      <c r="C721" t="s">
        <v>1404</v>
      </c>
    </row>
    <row r="722" spans="1:3" ht="13.5">
      <c r="A722" s="223" t="str">
        <f>'入力用'!Q244</f>
        <v>-</v>
      </c>
      <c r="C722" t="s">
        <v>1405</v>
      </c>
    </row>
    <row r="723" spans="1:3" ht="13.5">
      <c r="A723" s="223" t="str">
        <f>'入力用'!Q245</f>
        <v>-</v>
      </c>
      <c r="C723" t="s">
        <v>1406</v>
      </c>
    </row>
    <row r="724" spans="1:3" ht="13.5">
      <c r="A724" s="223" t="str">
        <f>'入力用'!Q246</f>
        <v>-</v>
      </c>
      <c r="C724" t="s">
        <v>1407</v>
      </c>
    </row>
    <row r="725" spans="1:3" ht="13.5">
      <c r="A725" s="223" t="str">
        <f>'入力用'!Q247</f>
        <v>-</v>
      </c>
      <c r="C725" t="s">
        <v>1408</v>
      </c>
    </row>
    <row r="726" spans="1:3" ht="13.5">
      <c r="A726" s="223" t="str">
        <f>'入力用'!Q248</f>
        <v>-</v>
      </c>
      <c r="C726" t="s">
        <v>1409</v>
      </c>
    </row>
    <row r="727" spans="1:3" ht="13.5">
      <c r="A727" s="223" t="str">
        <f>'入力用'!Q249</f>
        <v>-</v>
      </c>
      <c r="C727" t="s">
        <v>1410</v>
      </c>
    </row>
    <row r="728" spans="1:3" ht="13.5">
      <c r="A728" s="223" t="str">
        <f>'入力用'!Q250</f>
        <v>-</v>
      </c>
      <c r="C728" t="s">
        <v>1411</v>
      </c>
    </row>
    <row r="729" spans="1:3" ht="13.5">
      <c r="A729" s="223" t="str">
        <f>'入力用'!Q251</f>
        <v>-</v>
      </c>
      <c r="C729" t="s">
        <v>1412</v>
      </c>
    </row>
    <row r="730" spans="1:3" ht="13.5">
      <c r="A730" s="223" t="str">
        <f>'入力用'!Q252</f>
        <v>-</v>
      </c>
      <c r="C730" t="s">
        <v>1413</v>
      </c>
    </row>
    <row r="731" spans="1:3" ht="13.5">
      <c r="A731" s="223" t="str">
        <f>'入力用'!Q253</f>
        <v>-</v>
      </c>
      <c r="C731" t="s">
        <v>1414</v>
      </c>
    </row>
    <row r="732" spans="1:3" ht="13.5">
      <c r="A732" s="223" t="str">
        <f>'入力用'!Q254</f>
        <v>-</v>
      </c>
      <c r="C732" t="s">
        <v>1415</v>
      </c>
    </row>
    <row r="733" spans="1:3" ht="13.5">
      <c r="A733" s="223" t="str">
        <f>'入力用'!Q255</f>
        <v>-</v>
      </c>
      <c r="C733" t="s">
        <v>1416</v>
      </c>
    </row>
    <row r="734" spans="1:3" ht="13.5">
      <c r="A734" s="223" t="str">
        <f>'入力用'!Q256</f>
        <v>-</v>
      </c>
      <c r="C734" t="s">
        <v>1417</v>
      </c>
    </row>
    <row r="735" spans="1:3" ht="13.5">
      <c r="A735" s="223" t="str">
        <f>'入力用'!Q257</f>
        <v>-</v>
      </c>
      <c r="C735" t="s">
        <v>1418</v>
      </c>
    </row>
    <row r="736" spans="1:3" ht="13.5">
      <c r="A736" s="223" t="str">
        <f>'入力用'!Q258</f>
        <v>-</v>
      </c>
      <c r="C736" t="s">
        <v>1419</v>
      </c>
    </row>
    <row r="737" spans="1:3" ht="13.5">
      <c r="A737" s="223" t="str">
        <f>'入力用'!Q259</f>
        <v>-</v>
      </c>
      <c r="C737" t="s">
        <v>1420</v>
      </c>
    </row>
    <row r="738" spans="1:3" ht="13.5">
      <c r="A738" s="223" t="str">
        <f>'入力用'!Q260</f>
        <v>-</v>
      </c>
      <c r="C738" t="s">
        <v>1421</v>
      </c>
    </row>
    <row r="739" spans="1:3" ht="13.5">
      <c r="A739" s="223" t="str">
        <f>'入力用'!Q261</f>
        <v>-</v>
      </c>
      <c r="C739" t="s">
        <v>1422</v>
      </c>
    </row>
    <row r="740" spans="1:3" ht="13.5">
      <c r="A740" s="223" t="str">
        <f>'入力用'!Q262</f>
        <v>-</v>
      </c>
      <c r="C740" t="s">
        <v>1423</v>
      </c>
    </row>
    <row r="741" spans="1:3" ht="13.5">
      <c r="A741" s="223" t="str">
        <f>'入力用'!Q263</f>
        <v>-</v>
      </c>
      <c r="C741" t="s">
        <v>1424</v>
      </c>
    </row>
    <row r="742" spans="1:3" ht="13.5">
      <c r="A742" s="223" t="str">
        <f>'入力用'!Q264</f>
        <v>-</v>
      </c>
      <c r="C742" t="s">
        <v>1425</v>
      </c>
    </row>
    <row r="743" spans="1:3" ht="13.5">
      <c r="A743" s="223" t="str">
        <f>'入力用'!Q265</f>
        <v>-</v>
      </c>
      <c r="C743" t="s">
        <v>1426</v>
      </c>
    </row>
    <row r="744" spans="1:3" ht="13.5">
      <c r="A744" s="223" t="str">
        <f>'入力用'!Q266</f>
        <v>-</v>
      </c>
      <c r="C744" t="s">
        <v>1427</v>
      </c>
    </row>
    <row r="745" spans="1:3" ht="13.5">
      <c r="A745" s="223" t="str">
        <f>'入力用'!Q267</f>
        <v>-</v>
      </c>
      <c r="C745" t="s">
        <v>1428</v>
      </c>
    </row>
    <row r="746" spans="1:3" ht="13.5">
      <c r="A746" s="223" t="str">
        <f>'入力用'!Q268</f>
        <v>-</v>
      </c>
      <c r="C746" t="s">
        <v>1429</v>
      </c>
    </row>
    <row r="747" spans="1:3" ht="13.5">
      <c r="A747" s="223" t="str">
        <f>'入力用'!Q269</f>
        <v>-</v>
      </c>
      <c r="C747" t="s">
        <v>1430</v>
      </c>
    </row>
    <row r="748" spans="1:3" ht="13.5">
      <c r="A748" s="223" t="str">
        <f>'入力用'!Q270</f>
        <v>-</v>
      </c>
      <c r="C748" t="s">
        <v>1431</v>
      </c>
    </row>
    <row r="749" spans="1:3" ht="13.5">
      <c r="A749" s="223" t="str">
        <f>'入力用'!Q271</f>
        <v>-</v>
      </c>
      <c r="C749" t="s">
        <v>1432</v>
      </c>
    </row>
    <row r="750" spans="1:3" ht="13.5">
      <c r="A750" s="223" t="str">
        <f>'入力用'!Q272</f>
        <v>-</v>
      </c>
      <c r="C750" t="s">
        <v>1433</v>
      </c>
    </row>
    <row r="751" spans="1:3" ht="13.5">
      <c r="A751" s="223" t="str">
        <f>'入力用'!Q273</f>
        <v>-</v>
      </c>
      <c r="C751" t="s">
        <v>1434</v>
      </c>
    </row>
    <row r="752" spans="1:3" ht="13.5">
      <c r="A752" s="223" t="str">
        <f>'入力用'!Q274</f>
        <v>-</v>
      </c>
      <c r="C752" t="s">
        <v>1435</v>
      </c>
    </row>
    <row r="753" spans="1:3" ht="13.5">
      <c r="A753" s="223" t="str">
        <f>'入力用'!Q275</f>
        <v>-</v>
      </c>
      <c r="C753" t="s">
        <v>1436</v>
      </c>
    </row>
    <row r="754" spans="1:3" ht="13.5">
      <c r="A754" s="223" t="str">
        <f>'入力用'!Q276</f>
        <v>-</v>
      </c>
      <c r="C754" t="s">
        <v>1437</v>
      </c>
    </row>
    <row r="755" spans="1:3" ht="13.5">
      <c r="A755" s="223" t="str">
        <f>'入力用'!Q277</f>
        <v>-</v>
      </c>
      <c r="C755" t="s">
        <v>1438</v>
      </c>
    </row>
    <row r="756" spans="1:3" ht="13.5">
      <c r="A756" s="223" t="str">
        <f>'入力用'!Q278</f>
        <v>-</v>
      </c>
      <c r="C756" t="s">
        <v>1439</v>
      </c>
    </row>
    <row r="757" spans="1:3" ht="13.5">
      <c r="A757" s="223" t="str">
        <f>'入力用'!Q279</f>
        <v>-</v>
      </c>
      <c r="C757" t="s">
        <v>1440</v>
      </c>
    </row>
    <row r="758" spans="1:3" ht="13.5">
      <c r="A758" s="223" t="str">
        <f>'入力用'!Q280</f>
        <v>-</v>
      </c>
      <c r="C758" t="s">
        <v>1441</v>
      </c>
    </row>
    <row r="759" spans="1:3" ht="13.5">
      <c r="A759" s="223" t="str">
        <f>'入力用'!Q281</f>
        <v>-</v>
      </c>
      <c r="C759" t="s">
        <v>1442</v>
      </c>
    </row>
    <row r="760" spans="1:3" ht="13.5">
      <c r="A760" s="223" t="str">
        <f>'入力用'!Q282</f>
        <v>-</v>
      </c>
      <c r="C760" t="s">
        <v>1443</v>
      </c>
    </row>
    <row r="761" spans="1:3" ht="13.5">
      <c r="A761" s="223" t="str">
        <f>'入力用'!Q283</f>
        <v>-</v>
      </c>
      <c r="C761" t="s">
        <v>1444</v>
      </c>
    </row>
    <row r="762" spans="1:3" ht="13.5">
      <c r="A762" s="223" t="str">
        <f>'入力用'!Q284</f>
        <v>-</v>
      </c>
      <c r="C762" t="s">
        <v>1445</v>
      </c>
    </row>
    <row r="763" spans="1:3" ht="13.5">
      <c r="A763" s="223" t="str">
        <f>'入力用'!Q285</f>
        <v>-</v>
      </c>
      <c r="C763" t="s">
        <v>1446</v>
      </c>
    </row>
    <row r="764" spans="1:3" ht="13.5">
      <c r="A764" s="223" t="str">
        <f>'入力用'!Q286</f>
        <v>-</v>
      </c>
      <c r="C764" t="s">
        <v>1447</v>
      </c>
    </row>
    <row r="765" spans="1:3" ht="13.5">
      <c r="A765" s="223" t="str">
        <f>'入力用'!Q287</f>
        <v>-</v>
      </c>
      <c r="C765" t="s">
        <v>1448</v>
      </c>
    </row>
    <row r="766" spans="1:3" ht="13.5">
      <c r="A766" s="223" t="str">
        <f>'入力用'!Q288</f>
        <v>-</v>
      </c>
      <c r="C766" t="s">
        <v>1449</v>
      </c>
    </row>
    <row r="767" spans="1:3" ht="13.5">
      <c r="A767" s="223" t="str">
        <f>'入力用'!Q289</f>
        <v>-</v>
      </c>
      <c r="C767" t="s">
        <v>1450</v>
      </c>
    </row>
    <row r="768" spans="1:3" ht="13.5">
      <c r="A768" s="223" t="str">
        <f>'入力用'!Q290</f>
        <v>-</v>
      </c>
      <c r="C768" t="s">
        <v>1451</v>
      </c>
    </row>
    <row r="769" spans="1:3" ht="13.5">
      <c r="A769" s="223" t="str">
        <f>'入力用'!Q291</f>
        <v>-</v>
      </c>
      <c r="C769" t="s">
        <v>1452</v>
      </c>
    </row>
    <row r="770" spans="1:3" ht="13.5">
      <c r="A770" s="223" t="str">
        <f>'入力用'!Q292</f>
        <v>-</v>
      </c>
      <c r="C770" t="s">
        <v>1453</v>
      </c>
    </row>
    <row r="771" spans="1:3" ht="13.5">
      <c r="A771" s="223" t="str">
        <f>'入力用'!Q293</f>
        <v>-</v>
      </c>
      <c r="C771" t="s">
        <v>1454</v>
      </c>
    </row>
    <row r="772" spans="1:3" ht="13.5">
      <c r="A772" s="223" t="str">
        <f>'入力用'!Q294</f>
        <v>-</v>
      </c>
      <c r="C772" t="s">
        <v>1455</v>
      </c>
    </row>
    <row r="773" spans="1:3" ht="13.5">
      <c r="A773" s="223" t="str">
        <f>'入力用'!W45</f>
        <v>－</v>
      </c>
      <c r="C773" t="s">
        <v>1456</v>
      </c>
    </row>
    <row r="774" spans="1:3" ht="13.5">
      <c r="A774" s="223" t="str">
        <f>'入力用'!W46</f>
        <v>－</v>
      </c>
      <c r="C774" t="s">
        <v>1457</v>
      </c>
    </row>
    <row r="775" spans="1:3" ht="13.5">
      <c r="A775" s="223" t="str">
        <f>'入力用'!W47</f>
        <v>－</v>
      </c>
      <c r="C775" t="s">
        <v>1458</v>
      </c>
    </row>
    <row r="776" spans="1:3" ht="13.5">
      <c r="A776" s="223" t="str">
        <f>'入力用'!W48</f>
        <v>－</v>
      </c>
      <c r="C776" t="s">
        <v>1459</v>
      </c>
    </row>
    <row r="777" spans="1:3" ht="13.5">
      <c r="A777" s="223" t="str">
        <f>'入力用'!W49</f>
        <v>－</v>
      </c>
      <c r="C777" t="s">
        <v>1460</v>
      </c>
    </row>
    <row r="778" spans="1:3" ht="13.5">
      <c r="A778" s="223" t="str">
        <f>'入力用'!W50</f>
        <v>－</v>
      </c>
      <c r="C778" t="s">
        <v>1461</v>
      </c>
    </row>
    <row r="779" spans="1:3" ht="13.5">
      <c r="A779" s="223" t="str">
        <f>'入力用'!W51</f>
        <v>－</v>
      </c>
      <c r="C779" t="s">
        <v>1462</v>
      </c>
    </row>
    <row r="780" spans="1:3" ht="13.5">
      <c r="A780" s="223" t="str">
        <f>'入力用'!W52</f>
        <v>－</v>
      </c>
      <c r="C780" t="s">
        <v>1463</v>
      </c>
    </row>
    <row r="781" spans="1:3" ht="13.5">
      <c r="A781" s="223" t="str">
        <f>'入力用'!W53</f>
        <v>－</v>
      </c>
      <c r="C781" t="s">
        <v>1464</v>
      </c>
    </row>
    <row r="782" spans="1:3" ht="13.5">
      <c r="A782" s="223" t="str">
        <f>'入力用'!W54</f>
        <v>－</v>
      </c>
      <c r="C782" t="s">
        <v>1465</v>
      </c>
    </row>
    <row r="783" spans="1:3" ht="13.5">
      <c r="A783" s="223" t="str">
        <f>'入力用'!W55</f>
        <v>－</v>
      </c>
      <c r="C783" t="s">
        <v>1466</v>
      </c>
    </row>
    <row r="784" spans="1:3" ht="13.5">
      <c r="A784" s="223" t="str">
        <f>'入力用'!W56</f>
        <v>－</v>
      </c>
      <c r="C784" t="s">
        <v>1467</v>
      </c>
    </row>
    <row r="785" spans="1:3" ht="13.5">
      <c r="A785" s="223" t="str">
        <f>'入力用'!W57</f>
        <v>－</v>
      </c>
      <c r="C785" t="s">
        <v>1468</v>
      </c>
    </row>
    <row r="786" spans="1:3" ht="13.5">
      <c r="A786" s="223" t="str">
        <f>'入力用'!W58</f>
        <v>－</v>
      </c>
      <c r="C786" t="s">
        <v>1469</v>
      </c>
    </row>
    <row r="787" spans="1:3" ht="13.5">
      <c r="A787" s="223" t="str">
        <f>'入力用'!W59</f>
        <v>－</v>
      </c>
      <c r="C787" t="s">
        <v>1470</v>
      </c>
    </row>
    <row r="788" spans="1:3" ht="13.5">
      <c r="A788" s="223" t="str">
        <f>'入力用'!W60</f>
        <v>－</v>
      </c>
      <c r="C788" t="s">
        <v>1471</v>
      </c>
    </row>
    <row r="789" spans="1:3" ht="13.5">
      <c r="A789" s="223" t="str">
        <f>'入力用'!W61</f>
        <v>－</v>
      </c>
      <c r="C789" t="s">
        <v>1482</v>
      </c>
    </row>
    <row r="790" spans="1:3" ht="13.5">
      <c r="A790" s="223" t="str">
        <f>'入力用'!W62</f>
        <v>－</v>
      </c>
      <c r="C790" t="s">
        <v>1483</v>
      </c>
    </row>
    <row r="791" spans="1:3" ht="13.5">
      <c r="A791" s="223" t="str">
        <f>'入力用'!W63</f>
        <v>－</v>
      </c>
      <c r="C791" t="s">
        <v>1484</v>
      </c>
    </row>
    <row r="792" spans="1:3" ht="13.5">
      <c r="A792" s="223" t="str">
        <f>'入力用'!W64</f>
        <v>－</v>
      </c>
      <c r="C792" t="s">
        <v>1485</v>
      </c>
    </row>
    <row r="793" spans="1:3" ht="13.5">
      <c r="A793" s="223" t="str">
        <f>'入力用'!W65</f>
        <v>－</v>
      </c>
      <c r="C793" t="s">
        <v>1486</v>
      </c>
    </row>
    <row r="794" spans="1:3" ht="13.5">
      <c r="A794" s="223" t="str">
        <f>'入力用'!W66</f>
        <v>－</v>
      </c>
      <c r="C794" t="s">
        <v>1487</v>
      </c>
    </row>
    <row r="795" spans="1:3" ht="13.5">
      <c r="A795" s="223" t="str">
        <f>'入力用'!W67</f>
        <v>－</v>
      </c>
      <c r="C795" t="s">
        <v>1488</v>
      </c>
    </row>
    <row r="796" spans="1:3" ht="13.5">
      <c r="A796" s="223" t="str">
        <f>'入力用'!W68</f>
        <v>－</v>
      </c>
      <c r="C796" t="s">
        <v>1489</v>
      </c>
    </row>
    <row r="797" spans="1:3" ht="13.5">
      <c r="A797" s="223" t="str">
        <f>'入力用'!W69</f>
        <v>－</v>
      </c>
      <c r="C797" t="s">
        <v>1490</v>
      </c>
    </row>
    <row r="798" spans="1:3" ht="13.5">
      <c r="A798" s="223" t="str">
        <f>'入力用'!W70</f>
        <v>－</v>
      </c>
      <c r="C798" t="s">
        <v>1491</v>
      </c>
    </row>
    <row r="799" spans="1:3" ht="13.5">
      <c r="A799" s="223" t="str">
        <f>'入力用'!W71</f>
        <v>－</v>
      </c>
      <c r="C799" t="s">
        <v>1492</v>
      </c>
    </row>
    <row r="800" spans="1:3" ht="13.5">
      <c r="A800" s="223" t="str">
        <f>'入力用'!W72</f>
        <v>－</v>
      </c>
      <c r="C800" t="s">
        <v>1493</v>
      </c>
    </row>
    <row r="801" spans="1:3" ht="13.5">
      <c r="A801" s="223" t="str">
        <f>'入力用'!W73</f>
        <v>－</v>
      </c>
      <c r="C801" t="s">
        <v>1494</v>
      </c>
    </row>
    <row r="802" spans="1:3" ht="13.5">
      <c r="A802" s="223" t="str">
        <f>'入力用'!W74</f>
        <v>－</v>
      </c>
      <c r="C802" t="s">
        <v>1495</v>
      </c>
    </row>
    <row r="803" spans="1:3" ht="13.5">
      <c r="A803" s="223" t="str">
        <f>'入力用'!W75</f>
        <v>－</v>
      </c>
      <c r="C803" t="s">
        <v>1496</v>
      </c>
    </row>
    <row r="804" spans="1:3" ht="13.5">
      <c r="A804" s="223" t="str">
        <f>'入力用'!W76</f>
        <v>－</v>
      </c>
      <c r="C804" t="s">
        <v>1497</v>
      </c>
    </row>
    <row r="805" spans="1:3" ht="13.5">
      <c r="A805" s="223" t="str">
        <f>'入力用'!W77</f>
        <v>－</v>
      </c>
      <c r="C805" t="s">
        <v>1498</v>
      </c>
    </row>
    <row r="806" spans="1:3" ht="13.5">
      <c r="A806" s="223" t="str">
        <f>'入力用'!W78</f>
        <v>－</v>
      </c>
      <c r="C806" t="s">
        <v>1499</v>
      </c>
    </row>
    <row r="807" spans="1:3" ht="13.5">
      <c r="A807" s="223" t="str">
        <f>'入力用'!W79</f>
        <v>－</v>
      </c>
      <c r="C807" t="s">
        <v>1500</v>
      </c>
    </row>
    <row r="808" spans="1:3" ht="13.5">
      <c r="A808" s="223" t="str">
        <f>'入力用'!W80</f>
        <v>－</v>
      </c>
      <c r="C808" t="s">
        <v>1501</v>
      </c>
    </row>
    <row r="809" spans="1:3" ht="13.5">
      <c r="A809" s="223" t="str">
        <f>'入力用'!W81</f>
        <v>－</v>
      </c>
      <c r="C809" t="s">
        <v>1502</v>
      </c>
    </row>
    <row r="810" spans="1:3" ht="13.5">
      <c r="A810" s="223" t="str">
        <f>'入力用'!W82</f>
        <v>－</v>
      </c>
      <c r="C810" t="s">
        <v>1503</v>
      </c>
    </row>
    <row r="811" spans="1:3" ht="13.5">
      <c r="A811" s="223" t="str">
        <f>'入力用'!W83</f>
        <v>－</v>
      </c>
      <c r="C811" t="s">
        <v>1504</v>
      </c>
    </row>
    <row r="812" spans="1:3" ht="13.5">
      <c r="A812" s="223" t="str">
        <f>'入力用'!W84</f>
        <v>－</v>
      </c>
      <c r="C812" t="s">
        <v>1505</v>
      </c>
    </row>
    <row r="813" spans="1:3" ht="13.5">
      <c r="A813" s="223" t="str">
        <f>'入力用'!W85</f>
        <v>－</v>
      </c>
      <c r="C813" t="s">
        <v>1506</v>
      </c>
    </row>
    <row r="814" spans="1:3" ht="13.5">
      <c r="A814" s="223" t="str">
        <f>'入力用'!W86</f>
        <v>－</v>
      </c>
      <c r="C814" t="s">
        <v>1507</v>
      </c>
    </row>
    <row r="815" spans="1:3" ht="13.5">
      <c r="A815" s="223" t="str">
        <f>'入力用'!W87</f>
        <v>－</v>
      </c>
      <c r="C815" t="s">
        <v>1508</v>
      </c>
    </row>
    <row r="816" spans="1:3" ht="13.5">
      <c r="A816" s="223" t="str">
        <f>'入力用'!W88</f>
        <v>－</v>
      </c>
      <c r="C816" t="s">
        <v>1509</v>
      </c>
    </row>
    <row r="817" spans="1:3" ht="13.5">
      <c r="A817" s="223" t="str">
        <f>'入力用'!W89</f>
        <v>－</v>
      </c>
      <c r="C817" t="s">
        <v>1510</v>
      </c>
    </row>
    <row r="818" spans="1:3" ht="13.5">
      <c r="A818" s="223" t="str">
        <f>'入力用'!W90</f>
        <v>－</v>
      </c>
      <c r="C818" t="s">
        <v>1511</v>
      </c>
    </row>
    <row r="819" spans="1:3" ht="13.5">
      <c r="A819" s="223" t="str">
        <f>'入力用'!W91</f>
        <v>－</v>
      </c>
      <c r="C819" t="s">
        <v>1512</v>
      </c>
    </row>
    <row r="820" spans="1:3" ht="13.5">
      <c r="A820" s="223" t="str">
        <f>'入力用'!W92</f>
        <v>－</v>
      </c>
      <c r="C820" t="s">
        <v>1513</v>
      </c>
    </row>
    <row r="821" spans="1:3" ht="13.5">
      <c r="A821" s="223" t="str">
        <f>'入力用'!W93</f>
        <v>－</v>
      </c>
      <c r="C821" t="s">
        <v>1514</v>
      </c>
    </row>
    <row r="822" spans="1:3" ht="13.5">
      <c r="A822" s="223" t="str">
        <f>'入力用'!W94</f>
        <v>－</v>
      </c>
      <c r="C822" t="s">
        <v>1515</v>
      </c>
    </row>
    <row r="823" spans="1:3" ht="13.5">
      <c r="A823" s="223" t="str">
        <f>'入力用'!W95</f>
        <v>－</v>
      </c>
      <c r="C823" t="s">
        <v>1516</v>
      </c>
    </row>
    <row r="824" spans="1:3" ht="13.5">
      <c r="A824" s="223" t="str">
        <f>'入力用'!W96</f>
        <v>－</v>
      </c>
      <c r="C824" t="s">
        <v>1517</v>
      </c>
    </row>
    <row r="825" spans="1:3" ht="13.5">
      <c r="A825" s="223" t="str">
        <f>'入力用'!W97</f>
        <v>－</v>
      </c>
      <c r="C825" t="s">
        <v>1518</v>
      </c>
    </row>
    <row r="826" spans="1:3" ht="13.5">
      <c r="A826" s="223" t="str">
        <f>'入力用'!W98</f>
        <v>－</v>
      </c>
      <c r="C826" t="s">
        <v>1519</v>
      </c>
    </row>
    <row r="827" spans="1:3" ht="13.5">
      <c r="A827" s="223" t="str">
        <f>'入力用'!W99</f>
        <v>－</v>
      </c>
      <c r="C827" t="s">
        <v>1520</v>
      </c>
    </row>
    <row r="828" spans="1:3" ht="13.5">
      <c r="A828" s="223" t="str">
        <f>'入力用'!W100</f>
        <v>－</v>
      </c>
      <c r="C828" t="s">
        <v>1521</v>
      </c>
    </row>
    <row r="829" spans="1:3" ht="13.5">
      <c r="A829" s="223" t="str">
        <f>'入力用'!W101</f>
        <v>－</v>
      </c>
      <c r="C829" t="s">
        <v>1522</v>
      </c>
    </row>
    <row r="830" spans="1:3" ht="13.5">
      <c r="A830" s="223" t="str">
        <f>'入力用'!W102</f>
        <v>－</v>
      </c>
      <c r="C830" t="s">
        <v>1523</v>
      </c>
    </row>
    <row r="831" spans="1:3" ht="13.5">
      <c r="A831" s="223" t="str">
        <f>'入力用'!W103</f>
        <v>－</v>
      </c>
      <c r="C831" t="s">
        <v>1524</v>
      </c>
    </row>
    <row r="832" spans="1:3" ht="13.5">
      <c r="A832" s="223" t="str">
        <f>'入力用'!W104</f>
        <v>－</v>
      </c>
      <c r="C832" t="s">
        <v>1525</v>
      </c>
    </row>
    <row r="833" spans="1:3" ht="13.5">
      <c r="A833" s="223" t="str">
        <f>'入力用'!W105</f>
        <v>－</v>
      </c>
      <c r="C833" t="s">
        <v>1526</v>
      </c>
    </row>
    <row r="834" spans="1:3" ht="13.5">
      <c r="A834" s="223" t="str">
        <f>'入力用'!W106</f>
        <v>－</v>
      </c>
      <c r="C834" t="s">
        <v>1527</v>
      </c>
    </row>
    <row r="835" spans="1:3" ht="13.5">
      <c r="A835" s="223" t="str">
        <f>'入力用'!W107</f>
        <v>－</v>
      </c>
      <c r="C835" t="s">
        <v>1528</v>
      </c>
    </row>
    <row r="836" spans="1:3" ht="13.5">
      <c r="A836" s="223" t="str">
        <f>'入力用'!W108</f>
        <v>－</v>
      </c>
      <c r="C836" t="s">
        <v>1529</v>
      </c>
    </row>
    <row r="837" spans="1:3" ht="13.5">
      <c r="A837" s="223" t="str">
        <f>'入力用'!W109</f>
        <v>－</v>
      </c>
      <c r="C837" t="s">
        <v>1530</v>
      </c>
    </row>
    <row r="838" spans="1:3" ht="13.5">
      <c r="A838" s="223" t="str">
        <f>'入力用'!W110</f>
        <v>－</v>
      </c>
      <c r="C838" t="s">
        <v>1531</v>
      </c>
    </row>
    <row r="839" spans="1:3" ht="13.5">
      <c r="A839" s="223" t="str">
        <f>'入力用'!W111</f>
        <v>－</v>
      </c>
      <c r="C839" t="s">
        <v>1532</v>
      </c>
    </row>
    <row r="840" spans="1:3" ht="13.5">
      <c r="A840" s="223" t="str">
        <f>'入力用'!W112</f>
        <v>－</v>
      </c>
      <c r="C840" t="s">
        <v>1533</v>
      </c>
    </row>
    <row r="841" spans="1:3" ht="13.5">
      <c r="A841" s="223" t="str">
        <f>'入力用'!W113</f>
        <v>－</v>
      </c>
      <c r="C841" t="s">
        <v>1534</v>
      </c>
    </row>
    <row r="842" spans="1:3" ht="13.5">
      <c r="A842" s="223" t="str">
        <f>'入力用'!W114</f>
        <v>－</v>
      </c>
      <c r="C842" t="s">
        <v>1535</v>
      </c>
    </row>
    <row r="843" spans="1:3" ht="13.5">
      <c r="A843" s="223" t="str">
        <f>'入力用'!W115</f>
        <v>－</v>
      </c>
      <c r="C843" t="s">
        <v>1536</v>
      </c>
    </row>
    <row r="844" spans="1:3" ht="13.5">
      <c r="A844" s="223" t="str">
        <f>'入力用'!W116</f>
        <v>－</v>
      </c>
      <c r="C844" t="s">
        <v>1537</v>
      </c>
    </row>
    <row r="845" spans="1:3" ht="13.5">
      <c r="A845" s="223" t="str">
        <f>'入力用'!W117</f>
        <v>－</v>
      </c>
      <c r="C845" t="s">
        <v>1538</v>
      </c>
    </row>
    <row r="846" spans="1:3" ht="13.5">
      <c r="A846" s="223" t="str">
        <f>'入力用'!W118</f>
        <v>－</v>
      </c>
      <c r="C846" t="s">
        <v>1539</v>
      </c>
    </row>
    <row r="847" spans="1:3" ht="13.5">
      <c r="A847" s="223" t="str">
        <f>'入力用'!W119</f>
        <v>－</v>
      </c>
      <c r="C847" t="s">
        <v>1540</v>
      </c>
    </row>
    <row r="848" spans="1:3" ht="13.5">
      <c r="A848" s="223" t="str">
        <f>'入力用'!W120</f>
        <v>－</v>
      </c>
      <c r="C848" t="s">
        <v>1541</v>
      </c>
    </row>
    <row r="849" spans="1:3" ht="13.5">
      <c r="A849" s="223" t="str">
        <f>'入力用'!W121</f>
        <v>－</v>
      </c>
      <c r="C849" t="s">
        <v>1542</v>
      </c>
    </row>
    <row r="850" spans="1:3" ht="13.5">
      <c r="A850" s="223" t="str">
        <f>'入力用'!W122</f>
        <v>－</v>
      </c>
      <c r="C850" t="s">
        <v>1543</v>
      </c>
    </row>
    <row r="851" spans="1:3" ht="13.5">
      <c r="A851" s="223" t="str">
        <f>'入力用'!W123</f>
        <v>－</v>
      </c>
      <c r="C851" t="s">
        <v>1544</v>
      </c>
    </row>
    <row r="852" spans="1:3" ht="13.5">
      <c r="A852" s="223" t="str">
        <f>'入力用'!W124</f>
        <v>－</v>
      </c>
      <c r="C852" t="s">
        <v>1545</v>
      </c>
    </row>
    <row r="853" spans="1:3" ht="13.5">
      <c r="A853" s="223" t="str">
        <f>'入力用'!W125</f>
        <v>－</v>
      </c>
      <c r="C853" t="s">
        <v>1546</v>
      </c>
    </row>
    <row r="854" spans="1:3" ht="13.5">
      <c r="A854" s="223" t="str">
        <f>'入力用'!W126</f>
        <v>－</v>
      </c>
      <c r="C854" t="s">
        <v>1547</v>
      </c>
    </row>
    <row r="855" spans="1:3" ht="13.5">
      <c r="A855" s="223" t="str">
        <f>'入力用'!W127</f>
        <v>－</v>
      </c>
      <c r="C855" t="s">
        <v>1548</v>
      </c>
    </row>
    <row r="856" spans="1:3" ht="13.5">
      <c r="A856" s="223" t="str">
        <f>'入力用'!W128</f>
        <v>－</v>
      </c>
      <c r="C856" t="s">
        <v>1549</v>
      </c>
    </row>
    <row r="857" spans="1:3" ht="13.5">
      <c r="A857" s="223" t="str">
        <f>'入力用'!W129</f>
        <v>－</v>
      </c>
      <c r="C857" t="s">
        <v>1550</v>
      </c>
    </row>
    <row r="858" spans="1:3" ht="13.5">
      <c r="A858" s="223" t="str">
        <f>'入力用'!W130</f>
        <v>－</v>
      </c>
      <c r="C858" t="s">
        <v>1551</v>
      </c>
    </row>
    <row r="859" spans="1:3" ht="13.5">
      <c r="A859" s="223" t="str">
        <f>'入力用'!W131</f>
        <v>－</v>
      </c>
      <c r="C859" t="s">
        <v>1552</v>
      </c>
    </row>
    <row r="860" spans="1:3" ht="13.5">
      <c r="A860" s="223" t="str">
        <f>'入力用'!W132</f>
        <v>－</v>
      </c>
      <c r="C860" t="s">
        <v>1553</v>
      </c>
    </row>
    <row r="861" spans="1:3" ht="13.5">
      <c r="A861" s="223" t="str">
        <f>'入力用'!W133</f>
        <v>－</v>
      </c>
      <c r="C861" t="s">
        <v>1554</v>
      </c>
    </row>
    <row r="862" spans="1:3" ht="13.5">
      <c r="A862" s="223" t="str">
        <f>'入力用'!W134</f>
        <v>－</v>
      </c>
      <c r="C862" t="s">
        <v>1555</v>
      </c>
    </row>
    <row r="863" spans="1:3" ht="13.5">
      <c r="A863" s="223" t="str">
        <f>'入力用'!W135</f>
        <v>－</v>
      </c>
      <c r="C863" t="s">
        <v>1556</v>
      </c>
    </row>
    <row r="864" spans="1:3" ht="13.5">
      <c r="A864" s="223" t="str">
        <f>'入力用'!W136</f>
        <v>－</v>
      </c>
      <c r="C864" t="s">
        <v>1557</v>
      </c>
    </row>
    <row r="865" spans="1:3" ht="13.5">
      <c r="A865" s="223" t="str">
        <f>'入力用'!W137</f>
        <v>－</v>
      </c>
      <c r="C865" t="s">
        <v>1558</v>
      </c>
    </row>
    <row r="866" spans="1:3" ht="13.5">
      <c r="A866" s="223" t="str">
        <f>'入力用'!W138</f>
        <v>－</v>
      </c>
      <c r="C866" t="s">
        <v>1559</v>
      </c>
    </row>
    <row r="867" spans="1:3" ht="13.5">
      <c r="A867" s="223" t="str">
        <f>'入力用'!W139</f>
        <v>－</v>
      </c>
      <c r="C867" t="s">
        <v>1560</v>
      </c>
    </row>
    <row r="868" spans="1:3" ht="13.5">
      <c r="A868" s="223" t="str">
        <f>'入力用'!W140</f>
        <v>－</v>
      </c>
      <c r="C868" t="s">
        <v>1561</v>
      </c>
    </row>
    <row r="869" spans="1:3" ht="13.5">
      <c r="A869" s="223" t="str">
        <f>'入力用'!W141</f>
        <v>－</v>
      </c>
      <c r="C869" t="s">
        <v>1562</v>
      </c>
    </row>
    <row r="870" spans="1:3" ht="13.5">
      <c r="A870" s="223" t="str">
        <f>'入力用'!W142</f>
        <v>－</v>
      </c>
      <c r="C870" t="s">
        <v>1563</v>
      </c>
    </row>
    <row r="871" spans="1:3" ht="13.5">
      <c r="A871" s="223" t="str">
        <f>'入力用'!W143</f>
        <v>－</v>
      </c>
      <c r="C871" t="s">
        <v>1564</v>
      </c>
    </row>
    <row r="872" spans="1:3" ht="13.5">
      <c r="A872" s="223" t="str">
        <f>'入力用'!W144</f>
        <v>－</v>
      </c>
      <c r="C872" t="s">
        <v>1565</v>
      </c>
    </row>
    <row r="873" spans="1:3" ht="13.5">
      <c r="A873" s="223" t="str">
        <f>'入力用'!W145</f>
        <v>－</v>
      </c>
      <c r="C873" t="s">
        <v>1566</v>
      </c>
    </row>
    <row r="874" spans="1:3" ht="13.5">
      <c r="A874" s="223" t="str">
        <f>'入力用'!W146</f>
        <v>－</v>
      </c>
      <c r="C874" t="s">
        <v>1567</v>
      </c>
    </row>
    <row r="875" spans="1:3" ht="13.5">
      <c r="A875" s="223" t="str">
        <f>'入力用'!W147</f>
        <v>－</v>
      </c>
      <c r="C875" t="s">
        <v>1568</v>
      </c>
    </row>
    <row r="876" spans="1:3" ht="13.5">
      <c r="A876" s="223" t="str">
        <f>'入力用'!W148</f>
        <v>－</v>
      </c>
      <c r="C876" t="s">
        <v>1569</v>
      </c>
    </row>
    <row r="877" spans="1:3" ht="13.5">
      <c r="A877" s="223" t="str">
        <f>'入力用'!W149</f>
        <v>－</v>
      </c>
      <c r="C877" t="s">
        <v>1570</v>
      </c>
    </row>
    <row r="878" spans="1:3" ht="13.5">
      <c r="A878" s="223" t="str">
        <f>'入力用'!W150</f>
        <v>－</v>
      </c>
      <c r="C878" t="s">
        <v>1571</v>
      </c>
    </row>
    <row r="879" spans="1:3" ht="13.5">
      <c r="A879" s="223" t="str">
        <f>'入力用'!W151</f>
        <v>－</v>
      </c>
      <c r="C879" t="s">
        <v>1572</v>
      </c>
    </row>
    <row r="880" spans="1:3" ht="13.5">
      <c r="A880" s="223" t="str">
        <f>'入力用'!W152</f>
        <v>－</v>
      </c>
      <c r="C880" t="s">
        <v>1573</v>
      </c>
    </row>
    <row r="881" spans="1:3" ht="13.5">
      <c r="A881" s="223" t="str">
        <f>'入力用'!W153</f>
        <v>－</v>
      </c>
      <c r="C881" t="s">
        <v>1574</v>
      </c>
    </row>
    <row r="882" spans="1:3" ht="13.5">
      <c r="A882" s="223" t="str">
        <f>'入力用'!W154</f>
        <v>－</v>
      </c>
      <c r="C882" t="s">
        <v>1575</v>
      </c>
    </row>
    <row r="883" spans="1:3" ht="13.5">
      <c r="A883" s="223" t="str">
        <f>'入力用'!W155</f>
        <v>－</v>
      </c>
      <c r="C883" t="s">
        <v>1576</v>
      </c>
    </row>
    <row r="884" spans="1:3" ht="13.5">
      <c r="A884" s="223" t="str">
        <f>'入力用'!W156</f>
        <v>－</v>
      </c>
      <c r="C884" t="s">
        <v>1577</v>
      </c>
    </row>
    <row r="885" spans="1:3" ht="13.5">
      <c r="A885" s="223" t="str">
        <f>'入力用'!W157</f>
        <v>－</v>
      </c>
      <c r="C885" t="s">
        <v>1578</v>
      </c>
    </row>
    <row r="886" spans="1:3" ht="13.5">
      <c r="A886" s="223" t="str">
        <f>'入力用'!W158</f>
        <v>－</v>
      </c>
      <c r="C886" t="s">
        <v>1579</v>
      </c>
    </row>
    <row r="887" spans="1:3" ht="13.5">
      <c r="A887" s="223" t="str">
        <f>'入力用'!W159</f>
        <v>－</v>
      </c>
      <c r="C887" t="s">
        <v>1580</v>
      </c>
    </row>
    <row r="888" spans="1:3" ht="13.5">
      <c r="A888" s="223" t="str">
        <f>'入力用'!W160</f>
        <v>－</v>
      </c>
      <c r="C888" t="s">
        <v>1581</v>
      </c>
    </row>
    <row r="889" spans="1:3" ht="13.5">
      <c r="A889" s="223" t="str">
        <f>'入力用'!W161</f>
        <v>－</v>
      </c>
      <c r="C889" t="s">
        <v>1582</v>
      </c>
    </row>
    <row r="890" spans="1:3" ht="13.5">
      <c r="A890" s="223" t="str">
        <f>'入力用'!W162</f>
        <v>－</v>
      </c>
      <c r="C890" t="s">
        <v>1583</v>
      </c>
    </row>
    <row r="891" spans="1:3" ht="13.5">
      <c r="A891" s="223" t="str">
        <f>'入力用'!W163</f>
        <v>－</v>
      </c>
      <c r="C891" t="s">
        <v>1584</v>
      </c>
    </row>
    <row r="892" spans="1:3" ht="13.5">
      <c r="A892" s="223" t="str">
        <f>'入力用'!W164</f>
        <v>－</v>
      </c>
      <c r="C892" t="s">
        <v>1585</v>
      </c>
    </row>
    <row r="893" spans="1:3" ht="13.5">
      <c r="A893" s="223" t="str">
        <f>'入力用'!W165</f>
        <v>－</v>
      </c>
      <c r="C893" t="s">
        <v>1586</v>
      </c>
    </row>
    <row r="894" spans="1:3" ht="13.5">
      <c r="A894" s="223" t="str">
        <f>'入力用'!W166</f>
        <v>－</v>
      </c>
      <c r="C894" t="s">
        <v>1587</v>
      </c>
    </row>
    <row r="895" spans="1:3" ht="13.5">
      <c r="A895" s="223" t="str">
        <f>'入力用'!W167</f>
        <v>－</v>
      </c>
      <c r="C895" t="s">
        <v>1588</v>
      </c>
    </row>
    <row r="896" spans="1:3" ht="13.5">
      <c r="A896" s="223" t="str">
        <f>'入力用'!W168</f>
        <v>－</v>
      </c>
      <c r="C896" t="s">
        <v>1589</v>
      </c>
    </row>
    <row r="897" spans="1:3" ht="13.5">
      <c r="A897" s="223" t="str">
        <f>'入力用'!W169</f>
        <v>－</v>
      </c>
      <c r="C897" t="s">
        <v>1590</v>
      </c>
    </row>
    <row r="898" spans="1:3" ht="13.5">
      <c r="A898" s="223" t="str">
        <f>'入力用'!W170</f>
        <v>－</v>
      </c>
      <c r="C898" t="s">
        <v>1591</v>
      </c>
    </row>
    <row r="899" spans="1:3" ht="13.5">
      <c r="A899" s="223" t="str">
        <f>'入力用'!W171</f>
        <v>－</v>
      </c>
      <c r="C899" t="s">
        <v>1592</v>
      </c>
    </row>
    <row r="900" spans="1:3" ht="13.5">
      <c r="A900" s="223" t="str">
        <f>'入力用'!W172</f>
        <v>－</v>
      </c>
      <c r="C900" t="s">
        <v>1593</v>
      </c>
    </row>
    <row r="901" spans="1:3" ht="13.5">
      <c r="A901" s="223" t="str">
        <f>'入力用'!W173</f>
        <v>－</v>
      </c>
      <c r="C901" t="s">
        <v>1594</v>
      </c>
    </row>
    <row r="902" spans="1:3" ht="13.5">
      <c r="A902" s="223" t="str">
        <f>'入力用'!W174</f>
        <v>－</v>
      </c>
      <c r="C902" t="s">
        <v>1595</v>
      </c>
    </row>
    <row r="903" spans="1:3" ht="13.5">
      <c r="A903" s="223" t="str">
        <f>'入力用'!W175</f>
        <v>－</v>
      </c>
      <c r="C903" t="s">
        <v>1596</v>
      </c>
    </row>
    <row r="904" spans="1:3" ht="13.5">
      <c r="A904" s="223" t="str">
        <f>'入力用'!W176</f>
        <v>－</v>
      </c>
      <c r="C904" t="s">
        <v>1597</v>
      </c>
    </row>
    <row r="905" spans="1:3" ht="13.5">
      <c r="A905" s="223" t="str">
        <f>'入力用'!W177</f>
        <v>－</v>
      </c>
      <c r="C905" t="s">
        <v>1598</v>
      </c>
    </row>
    <row r="906" spans="1:3" ht="13.5">
      <c r="A906" s="223" t="str">
        <f>'入力用'!W178</f>
        <v>－</v>
      </c>
      <c r="C906" t="s">
        <v>1599</v>
      </c>
    </row>
    <row r="907" spans="1:3" ht="13.5">
      <c r="A907" s="223" t="str">
        <f>'入力用'!W179</f>
        <v>－</v>
      </c>
      <c r="C907" t="s">
        <v>1600</v>
      </c>
    </row>
    <row r="908" spans="1:3" ht="13.5">
      <c r="A908" s="223" t="str">
        <f>'入力用'!W180</f>
        <v>－</v>
      </c>
      <c r="C908" t="s">
        <v>1601</v>
      </c>
    </row>
    <row r="909" spans="1:3" ht="13.5">
      <c r="A909" s="223" t="str">
        <f>'入力用'!W181</f>
        <v>－</v>
      </c>
      <c r="C909" t="s">
        <v>1602</v>
      </c>
    </row>
    <row r="910" spans="1:3" ht="13.5">
      <c r="A910" s="223" t="str">
        <f>'入力用'!W182</f>
        <v>－</v>
      </c>
      <c r="C910" t="s">
        <v>1603</v>
      </c>
    </row>
    <row r="911" spans="1:3" ht="13.5">
      <c r="A911" s="223" t="str">
        <f>'入力用'!W183</f>
        <v>－</v>
      </c>
      <c r="C911" t="s">
        <v>1604</v>
      </c>
    </row>
    <row r="912" spans="1:3" ht="13.5">
      <c r="A912" s="223" t="str">
        <f>'入力用'!W184</f>
        <v>－</v>
      </c>
      <c r="C912" t="s">
        <v>1605</v>
      </c>
    </row>
    <row r="913" spans="1:3" ht="13.5">
      <c r="A913" s="223" t="str">
        <f>'入力用'!W185</f>
        <v>－</v>
      </c>
      <c r="C913" t="s">
        <v>1606</v>
      </c>
    </row>
    <row r="914" spans="1:3" ht="13.5">
      <c r="A914" s="223" t="str">
        <f>'入力用'!W186</f>
        <v>－</v>
      </c>
      <c r="C914" t="s">
        <v>1607</v>
      </c>
    </row>
    <row r="915" spans="1:3" ht="13.5">
      <c r="A915" s="223" t="str">
        <f>'入力用'!W187</f>
        <v>－</v>
      </c>
      <c r="C915" t="s">
        <v>1608</v>
      </c>
    </row>
    <row r="916" spans="1:3" ht="13.5">
      <c r="A916" s="223" t="str">
        <f>'入力用'!W188</f>
        <v>－</v>
      </c>
      <c r="C916" t="s">
        <v>1609</v>
      </c>
    </row>
    <row r="917" spans="1:3" ht="13.5">
      <c r="A917" s="223" t="str">
        <f>'入力用'!W189</f>
        <v>－</v>
      </c>
      <c r="C917" t="s">
        <v>1610</v>
      </c>
    </row>
    <row r="918" spans="1:3" ht="13.5">
      <c r="A918" s="223" t="str">
        <f>'入力用'!W190</f>
        <v>－</v>
      </c>
      <c r="C918" t="s">
        <v>1611</v>
      </c>
    </row>
    <row r="919" spans="1:3" ht="13.5">
      <c r="A919" s="223" t="str">
        <f>'入力用'!W191</f>
        <v>－</v>
      </c>
      <c r="C919" t="s">
        <v>1612</v>
      </c>
    </row>
    <row r="920" spans="1:3" ht="13.5">
      <c r="A920" s="223" t="str">
        <f>'入力用'!W192</f>
        <v>－</v>
      </c>
      <c r="C920" t="s">
        <v>1613</v>
      </c>
    </row>
    <row r="921" spans="1:3" ht="13.5">
      <c r="A921" s="223" t="str">
        <f>'入力用'!W193</f>
        <v>－</v>
      </c>
      <c r="C921" t="s">
        <v>1614</v>
      </c>
    </row>
    <row r="922" spans="1:3" ht="13.5">
      <c r="A922" s="223" t="str">
        <f>'入力用'!W194</f>
        <v>－</v>
      </c>
      <c r="C922" t="s">
        <v>1615</v>
      </c>
    </row>
    <row r="923" spans="1:3" ht="13.5">
      <c r="A923" s="223" t="str">
        <f>'入力用'!W195</f>
        <v>－</v>
      </c>
      <c r="C923" t="s">
        <v>1616</v>
      </c>
    </row>
    <row r="924" spans="1:3" ht="13.5">
      <c r="A924" s="223" t="str">
        <f>'入力用'!W196</f>
        <v>－</v>
      </c>
      <c r="C924" t="s">
        <v>1617</v>
      </c>
    </row>
    <row r="925" spans="1:3" ht="13.5">
      <c r="A925" s="223" t="str">
        <f>'入力用'!W197</f>
        <v>－</v>
      </c>
      <c r="C925" t="s">
        <v>1618</v>
      </c>
    </row>
    <row r="926" spans="1:3" ht="13.5">
      <c r="A926" s="223" t="str">
        <f>'入力用'!W198</f>
        <v>－</v>
      </c>
      <c r="C926" t="s">
        <v>1619</v>
      </c>
    </row>
    <row r="927" spans="1:3" ht="13.5">
      <c r="A927" s="223" t="str">
        <f>'入力用'!W199</f>
        <v>－</v>
      </c>
      <c r="C927" t="s">
        <v>1620</v>
      </c>
    </row>
    <row r="928" spans="1:3" ht="13.5">
      <c r="A928" s="223" t="str">
        <f>'入力用'!W200</f>
        <v>－</v>
      </c>
      <c r="C928" t="s">
        <v>1621</v>
      </c>
    </row>
    <row r="929" spans="1:3" ht="13.5">
      <c r="A929" s="223" t="str">
        <f>'入力用'!W201</f>
        <v>－</v>
      </c>
      <c r="C929" t="s">
        <v>1622</v>
      </c>
    </row>
    <row r="930" spans="1:3" ht="13.5">
      <c r="A930" s="223" t="str">
        <f>'入力用'!W202</f>
        <v>－</v>
      </c>
      <c r="C930" t="s">
        <v>1623</v>
      </c>
    </row>
    <row r="931" spans="1:3" ht="13.5">
      <c r="A931" s="223" t="str">
        <f>'入力用'!W203</f>
        <v>－</v>
      </c>
      <c r="C931" t="s">
        <v>1624</v>
      </c>
    </row>
    <row r="932" spans="1:3" ht="13.5">
      <c r="A932" s="223" t="str">
        <f>'入力用'!W204</f>
        <v>－</v>
      </c>
      <c r="C932" t="s">
        <v>1625</v>
      </c>
    </row>
    <row r="933" spans="1:3" ht="13.5">
      <c r="A933" s="223" t="str">
        <f>'入力用'!W205</f>
        <v>－</v>
      </c>
      <c r="C933" t="s">
        <v>1626</v>
      </c>
    </row>
    <row r="934" spans="1:3" ht="13.5">
      <c r="A934" s="223" t="str">
        <f>'入力用'!W206</f>
        <v>－</v>
      </c>
      <c r="C934" t="s">
        <v>1627</v>
      </c>
    </row>
    <row r="935" spans="1:3" ht="13.5">
      <c r="A935" s="223" t="str">
        <f>'入力用'!W207</f>
        <v>－</v>
      </c>
      <c r="C935" t="s">
        <v>1628</v>
      </c>
    </row>
    <row r="936" spans="1:3" ht="13.5">
      <c r="A936" s="223" t="str">
        <f>'入力用'!W208</f>
        <v>－</v>
      </c>
      <c r="C936" t="s">
        <v>1629</v>
      </c>
    </row>
    <row r="937" spans="1:3" ht="13.5">
      <c r="A937" s="223" t="str">
        <f>'入力用'!W209</f>
        <v>－</v>
      </c>
      <c r="C937" t="s">
        <v>1630</v>
      </c>
    </row>
    <row r="938" spans="1:3" ht="13.5">
      <c r="A938" s="223" t="str">
        <f>'入力用'!W210</f>
        <v>－</v>
      </c>
      <c r="C938" t="s">
        <v>1631</v>
      </c>
    </row>
    <row r="939" spans="1:3" ht="13.5">
      <c r="A939" s="223" t="str">
        <f>'入力用'!W211</f>
        <v>－</v>
      </c>
      <c r="C939" t="s">
        <v>1632</v>
      </c>
    </row>
    <row r="940" spans="1:3" ht="13.5">
      <c r="A940" s="223" t="str">
        <f>'入力用'!W212</f>
        <v>－</v>
      </c>
      <c r="C940" t="s">
        <v>1655</v>
      </c>
    </row>
    <row r="941" spans="1:3" ht="13.5">
      <c r="A941" s="223" t="str">
        <f>'入力用'!W213</f>
        <v>－</v>
      </c>
      <c r="C941" t="s">
        <v>1656</v>
      </c>
    </row>
    <row r="942" spans="1:3" ht="13.5">
      <c r="A942" s="223" t="str">
        <f>'入力用'!W214</f>
        <v>－</v>
      </c>
      <c r="C942" t="s">
        <v>1657</v>
      </c>
    </row>
    <row r="943" spans="1:3" ht="13.5">
      <c r="A943" s="223" t="str">
        <f>'入力用'!W215</f>
        <v>－</v>
      </c>
      <c r="C943" t="s">
        <v>1658</v>
      </c>
    </row>
    <row r="944" spans="1:3" ht="13.5">
      <c r="A944" s="223" t="str">
        <f>'入力用'!W216</f>
        <v>－</v>
      </c>
      <c r="C944" t="s">
        <v>1659</v>
      </c>
    </row>
    <row r="945" spans="1:3" ht="13.5">
      <c r="A945" s="223" t="str">
        <f>'入力用'!W217</f>
        <v>－</v>
      </c>
      <c r="C945" t="s">
        <v>1660</v>
      </c>
    </row>
    <row r="946" spans="1:3" ht="13.5">
      <c r="A946" s="223" t="str">
        <f>'入力用'!W218</f>
        <v>－</v>
      </c>
      <c r="C946" t="s">
        <v>1661</v>
      </c>
    </row>
    <row r="947" spans="1:3" ht="13.5">
      <c r="A947" s="223" t="str">
        <f>'入力用'!W219</f>
        <v>－</v>
      </c>
      <c r="C947" t="s">
        <v>1662</v>
      </c>
    </row>
    <row r="948" spans="1:3" ht="13.5">
      <c r="A948" s="223" t="str">
        <f>'入力用'!W220</f>
        <v>－</v>
      </c>
      <c r="C948" t="s">
        <v>1663</v>
      </c>
    </row>
    <row r="949" spans="1:3" ht="13.5">
      <c r="A949" s="223" t="str">
        <f>'入力用'!W221</f>
        <v>－</v>
      </c>
      <c r="C949" t="s">
        <v>1664</v>
      </c>
    </row>
    <row r="950" spans="1:3" ht="13.5">
      <c r="A950" s="223" t="str">
        <f>'入力用'!W222</f>
        <v>－</v>
      </c>
      <c r="C950" t="s">
        <v>1665</v>
      </c>
    </row>
    <row r="951" spans="1:3" ht="13.5">
      <c r="A951" s="223" t="str">
        <f>'入力用'!W223</f>
        <v>－</v>
      </c>
      <c r="C951" t="s">
        <v>1666</v>
      </c>
    </row>
    <row r="952" spans="1:3" ht="13.5">
      <c r="A952" s="223" t="str">
        <f>'入力用'!W224</f>
        <v>－</v>
      </c>
      <c r="C952" t="s">
        <v>1667</v>
      </c>
    </row>
    <row r="953" spans="1:3" ht="13.5">
      <c r="A953" s="223" t="str">
        <f>'入力用'!W225</f>
        <v>－</v>
      </c>
      <c r="C953" t="s">
        <v>1668</v>
      </c>
    </row>
    <row r="954" spans="1:3" ht="13.5">
      <c r="A954" s="223" t="str">
        <f>'入力用'!W226</f>
        <v>－</v>
      </c>
      <c r="C954" t="s">
        <v>1669</v>
      </c>
    </row>
    <row r="955" spans="1:3" ht="13.5">
      <c r="A955" s="223" t="str">
        <f>'入力用'!W227</f>
        <v>－</v>
      </c>
      <c r="C955" t="s">
        <v>1670</v>
      </c>
    </row>
    <row r="956" spans="1:3" ht="13.5">
      <c r="A956" s="223" t="str">
        <f>'入力用'!W228</f>
        <v>－</v>
      </c>
      <c r="C956" t="s">
        <v>1671</v>
      </c>
    </row>
    <row r="957" spans="1:3" ht="13.5">
      <c r="A957" s="223" t="str">
        <f>'入力用'!W229</f>
        <v>－</v>
      </c>
      <c r="C957" t="s">
        <v>1672</v>
      </c>
    </row>
    <row r="958" spans="1:3" ht="13.5">
      <c r="A958" s="223" t="str">
        <f>'入力用'!W230</f>
        <v>－</v>
      </c>
      <c r="C958" t="s">
        <v>1673</v>
      </c>
    </row>
    <row r="959" spans="1:3" ht="13.5">
      <c r="A959" s="223" t="str">
        <f>'入力用'!W231</f>
        <v>－</v>
      </c>
      <c r="C959" t="s">
        <v>1674</v>
      </c>
    </row>
    <row r="960" spans="1:3" ht="13.5">
      <c r="A960" s="223" t="str">
        <f>'入力用'!W232</f>
        <v>－</v>
      </c>
      <c r="C960" t="s">
        <v>1675</v>
      </c>
    </row>
    <row r="961" spans="1:3" ht="13.5">
      <c r="A961" s="223" t="str">
        <f>'入力用'!W233</f>
        <v>－</v>
      </c>
      <c r="C961" t="s">
        <v>1676</v>
      </c>
    </row>
    <row r="962" spans="1:3" ht="13.5">
      <c r="A962" s="223" t="str">
        <f>'入力用'!W234</f>
        <v>－</v>
      </c>
      <c r="C962" t="s">
        <v>1677</v>
      </c>
    </row>
    <row r="963" spans="1:3" ht="13.5">
      <c r="A963" s="223" t="str">
        <f>'入力用'!W235</f>
        <v>－</v>
      </c>
      <c r="C963" t="s">
        <v>1678</v>
      </c>
    </row>
    <row r="964" spans="1:3" ht="13.5">
      <c r="A964" s="223" t="str">
        <f>'入力用'!W236</f>
        <v>－</v>
      </c>
      <c r="C964" t="s">
        <v>1679</v>
      </c>
    </row>
    <row r="965" spans="1:3" ht="13.5">
      <c r="A965" s="223" t="str">
        <f>'入力用'!W237</f>
        <v>－</v>
      </c>
      <c r="C965" t="s">
        <v>1680</v>
      </c>
    </row>
    <row r="966" spans="1:3" ht="13.5">
      <c r="A966" s="223" t="str">
        <f>'入力用'!W238</f>
        <v>－</v>
      </c>
      <c r="C966" t="s">
        <v>0</v>
      </c>
    </row>
    <row r="967" spans="1:3" ht="13.5">
      <c r="A967" s="223" t="str">
        <f>'入力用'!W239</f>
        <v>－</v>
      </c>
      <c r="C967" t="s">
        <v>1</v>
      </c>
    </row>
    <row r="968" spans="1:3" ht="13.5">
      <c r="A968" s="223" t="str">
        <f>'入力用'!W240</f>
        <v>－</v>
      </c>
      <c r="C968" t="s">
        <v>2</v>
      </c>
    </row>
    <row r="969" spans="1:3" ht="13.5">
      <c r="A969" s="223" t="str">
        <f>'入力用'!W241</f>
        <v>－</v>
      </c>
      <c r="C969" t="s">
        <v>3</v>
      </c>
    </row>
    <row r="970" spans="1:3" ht="13.5">
      <c r="A970" s="223" t="str">
        <f>'入力用'!W242</f>
        <v>－</v>
      </c>
      <c r="C970" t="s">
        <v>4</v>
      </c>
    </row>
    <row r="971" spans="1:3" ht="13.5">
      <c r="A971" s="223" t="str">
        <f>'入力用'!W243</f>
        <v>－</v>
      </c>
      <c r="C971" t="s">
        <v>5</v>
      </c>
    </row>
    <row r="972" spans="1:3" ht="13.5">
      <c r="A972" s="223" t="str">
        <f>'入力用'!W244</f>
        <v>－</v>
      </c>
      <c r="C972" t="s">
        <v>6</v>
      </c>
    </row>
    <row r="973" spans="1:3" ht="13.5">
      <c r="A973" s="223" t="str">
        <f>'入力用'!W245</f>
        <v>－</v>
      </c>
      <c r="C973" t="s">
        <v>7</v>
      </c>
    </row>
    <row r="974" spans="1:3" ht="13.5">
      <c r="A974" s="223" t="str">
        <f>'入力用'!W246</f>
        <v>－</v>
      </c>
      <c r="C974" t="s">
        <v>8</v>
      </c>
    </row>
    <row r="975" spans="1:3" ht="13.5">
      <c r="A975" s="223" t="str">
        <f>'入力用'!W247</f>
        <v>－</v>
      </c>
      <c r="C975" t="s">
        <v>9</v>
      </c>
    </row>
    <row r="976" spans="1:3" ht="13.5">
      <c r="A976" s="223" t="str">
        <f>'入力用'!W248</f>
        <v>－</v>
      </c>
      <c r="C976" t="s">
        <v>10</v>
      </c>
    </row>
    <row r="977" spans="1:3" ht="13.5">
      <c r="A977" s="223" t="str">
        <f>'入力用'!W249</f>
        <v>－</v>
      </c>
      <c r="C977" t="s">
        <v>11</v>
      </c>
    </row>
    <row r="978" spans="1:3" ht="13.5">
      <c r="A978" s="223" t="str">
        <f>'入力用'!W250</f>
        <v>－</v>
      </c>
      <c r="C978" t="s">
        <v>12</v>
      </c>
    </row>
    <row r="979" spans="1:3" ht="13.5">
      <c r="A979" s="223" t="str">
        <f>'入力用'!W251</f>
        <v>－</v>
      </c>
      <c r="C979" t="s">
        <v>13</v>
      </c>
    </row>
    <row r="980" spans="1:3" ht="13.5">
      <c r="A980" s="223" t="str">
        <f>'入力用'!W252</f>
        <v>－</v>
      </c>
      <c r="C980" t="s">
        <v>14</v>
      </c>
    </row>
    <row r="981" spans="1:3" ht="13.5">
      <c r="A981" s="223" t="str">
        <f>'入力用'!W253</f>
        <v>－</v>
      </c>
      <c r="C981" t="s">
        <v>15</v>
      </c>
    </row>
    <row r="982" spans="1:3" ht="13.5">
      <c r="A982" s="223" t="str">
        <f>'入力用'!W254</f>
        <v>－</v>
      </c>
      <c r="C982" t="s">
        <v>16</v>
      </c>
    </row>
    <row r="983" spans="1:3" ht="13.5">
      <c r="A983" s="223" t="str">
        <f>'入力用'!W255</f>
        <v>－</v>
      </c>
      <c r="C983" t="s">
        <v>17</v>
      </c>
    </row>
    <row r="984" spans="1:3" ht="13.5">
      <c r="A984" s="223" t="str">
        <f>'入力用'!W256</f>
        <v>－</v>
      </c>
      <c r="C984" t="s">
        <v>18</v>
      </c>
    </row>
    <row r="985" spans="1:3" ht="13.5">
      <c r="A985" s="223" t="str">
        <f>'入力用'!W257</f>
        <v>－</v>
      </c>
      <c r="C985" t="s">
        <v>19</v>
      </c>
    </row>
    <row r="986" spans="1:3" ht="13.5">
      <c r="A986" s="223" t="str">
        <f>'入力用'!W258</f>
        <v>－</v>
      </c>
      <c r="C986" t="s">
        <v>20</v>
      </c>
    </row>
    <row r="987" spans="1:3" ht="13.5">
      <c r="A987" s="223" t="str">
        <f>'入力用'!W259</f>
        <v>－</v>
      </c>
      <c r="C987" t="s">
        <v>21</v>
      </c>
    </row>
    <row r="988" spans="1:3" ht="13.5">
      <c r="A988" s="223" t="str">
        <f>'入力用'!W260</f>
        <v>－</v>
      </c>
      <c r="C988" t="s">
        <v>22</v>
      </c>
    </row>
    <row r="989" spans="1:3" ht="13.5">
      <c r="A989" s="223" t="str">
        <f>'入力用'!W261</f>
        <v>－</v>
      </c>
      <c r="C989" t="s">
        <v>23</v>
      </c>
    </row>
    <row r="990" spans="1:3" ht="13.5">
      <c r="A990" s="223" t="str">
        <f>'入力用'!W262</f>
        <v>－</v>
      </c>
      <c r="C990" t="s">
        <v>24</v>
      </c>
    </row>
    <row r="991" spans="1:3" ht="13.5">
      <c r="A991" s="223" t="str">
        <f>'入力用'!W263</f>
        <v>－</v>
      </c>
      <c r="C991" t="s">
        <v>25</v>
      </c>
    </row>
    <row r="992" spans="1:3" ht="13.5">
      <c r="A992" s="223" t="str">
        <f>'入力用'!W264</f>
        <v>－</v>
      </c>
      <c r="C992" t="s">
        <v>26</v>
      </c>
    </row>
    <row r="993" spans="1:3" ht="13.5">
      <c r="A993" s="223" t="str">
        <f>'入力用'!W265</f>
        <v>－</v>
      </c>
      <c r="C993" t="s">
        <v>27</v>
      </c>
    </row>
    <row r="994" spans="1:3" ht="13.5">
      <c r="A994" s="223" t="str">
        <f>'入力用'!W266</f>
        <v>－</v>
      </c>
      <c r="C994" t="s">
        <v>28</v>
      </c>
    </row>
    <row r="995" spans="1:3" ht="13.5">
      <c r="A995" s="223" t="str">
        <f>'入力用'!W267</f>
        <v>－</v>
      </c>
      <c r="C995" t="s">
        <v>29</v>
      </c>
    </row>
    <row r="996" spans="1:3" ht="13.5">
      <c r="A996" s="223" t="str">
        <f>'入力用'!W268</f>
        <v>－</v>
      </c>
      <c r="C996" t="s">
        <v>30</v>
      </c>
    </row>
    <row r="997" spans="1:3" ht="13.5">
      <c r="A997" s="223" t="str">
        <f>'入力用'!W269</f>
        <v>－</v>
      </c>
      <c r="C997" t="s">
        <v>31</v>
      </c>
    </row>
    <row r="998" spans="1:3" ht="13.5">
      <c r="A998" s="223" t="str">
        <f>'入力用'!W270</f>
        <v>－</v>
      </c>
      <c r="C998" t="s">
        <v>32</v>
      </c>
    </row>
    <row r="999" spans="1:3" ht="13.5">
      <c r="A999" s="223" t="str">
        <f>'入力用'!W271</f>
        <v>－</v>
      </c>
      <c r="C999" t="s">
        <v>33</v>
      </c>
    </row>
    <row r="1000" spans="1:3" ht="13.5">
      <c r="A1000" s="223" t="str">
        <f>'入力用'!W272</f>
        <v>－</v>
      </c>
      <c r="C1000" t="s">
        <v>34</v>
      </c>
    </row>
    <row r="1001" spans="1:3" ht="13.5">
      <c r="A1001" s="223" t="str">
        <f>'入力用'!W273</f>
        <v>－</v>
      </c>
      <c r="C1001" t="s">
        <v>35</v>
      </c>
    </row>
    <row r="1002" spans="1:3" ht="13.5">
      <c r="A1002" s="223" t="str">
        <f>'入力用'!W274</f>
        <v>－</v>
      </c>
      <c r="C1002" t="s">
        <v>36</v>
      </c>
    </row>
    <row r="1003" spans="1:3" ht="13.5">
      <c r="A1003" s="223" t="str">
        <f>'入力用'!W275</f>
        <v>－</v>
      </c>
      <c r="C1003" t="s">
        <v>37</v>
      </c>
    </row>
    <row r="1004" spans="1:3" ht="13.5">
      <c r="A1004" s="223" t="str">
        <f>'入力用'!W276</f>
        <v>－</v>
      </c>
      <c r="C1004" t="s">
        <v>38</v>
      </c>
    </row>
    <row r="1005" spans="1:3" ht="13.5">
      <c r="A1005" s="223" t="str">
        <f>'入力用'!W277</f>
        <v>－</v>
      </c>
      <c r="C1005" t="s">
        <v>39</v>
      </c>
    </row>
    <row r="1006" spans="1:3" ht="13.5">
      <c r="A1006" s="223" t="str">
        <f>'入力用'!W278</f>
        <v>－</v>
      </c>
      <c r="C1006" t="s">
        <v>40</v>
      </c>
    </row>
    <row r="1007" spans="1:3" ht="13.5">
      <c r="A1007" s="223" t="str">
        <f>'入力用'!W279</f>
        <v>－</v>
      </c>
      <c r="C1007" t="s">
        <v>41</v>
      </c>
    </row>
    <row r="1008" spans="1:3" ht="13.5">
      <c r="A1008" s="223" t="str">
        <f>'入力用'!W280</f>
        <v>－</v>
      </c>
      <c r="C1008" t="s">
        <v>42</v>
      </c>
    </row>
    <row r="1009" spans="1:3" ht="13.5">
      <c r="A1009" s="223" t="str">
        <f>'入力用'!W281</f>
        <v>－</v>
      </c>
      <c r="C1009" t="s">
        <v>43</v>
      </c>
    </row>
    <row r="1010" spans="1:3" ht="13.5">
      <c r="A1010" s="223" t="str">
        <f>'入力用'!W282</f>
        <v>－</v>
      </c>
      <c r="C1010" t="s">
        <v>44</v>
      </c>
    </row>
    <row r="1011" spans="1:3" ht="13.5">
      <c r="A1011" s="223" t="str">
        <f>'入力用'!W283</f>
        <v>－</v>
      </c>
      <c r="C1011" t="s">
        <v>45</v>
      </c>
    </row>
    <row r="1012" spans="1:3" ht="13.5">
      <c r="A1012" s="223" t="str">
        <f>'入力用'!W284</f>
        <v>－</v>
      </c>
      <c r="C1012" t="s">
        <v>46</v>
      </c>
    </row>
    <row r="1013" spans="1:3" ht="13.5">
      <c r="A1013" s="223" t="str">
        <f>'入力用'!W285</f>
        <v>－</v>
      </c>
      <c r="C1013" t="s">
        <v>47</v>
      </c>
    </row>
    <row r="1014" spans="1:3" ht="13.5">
      <c r="A1014" s="223" t="str">
        <f>'入力用'!W286</f>
        <v>－</v>
      </c>
      <c r="C1014" t="s">
        <v>48</v>
      </c>
    </row>
    <row r="1015" spans="1:3" ht="13.5">
      <c r="A1015" s="223" t="str">
        <f>'入力用'!W287</f>
        <v>－</v>
      </c>
      <c r="C1015" t="s">
        <v>49</v>
      </c>
    </row>
    <row r="1016" spans="1:3" ht="13.5">
      <c r="A1016" s="223" t="str">
        <f>'入力用'!W288</f>
        <v>－</v>
      </c>
      <c r="C1016" t="s">
        <v>50</v>
      </c>
    </row>
    <row r="1017" spans="1:3" ht="13.5">
      <c r="A1017" s="223" t="str">
        <f>'入力用'!W289</f>
        <v>－</v>
      </c>
      <c r="C1017" t="s">
        <v>51</v>
      </c>
    </row>
    <row r="1018" spans="1:3" ht="13.5">
      <c r="A1018" s="223" t="str">
        <f>'入力用'!W290</f>
        <v>－</v>
      </c>
      <c r="C1018" t="s">
        <v>52</v>
      </c>
    </row>
    <row r="1019" spans="1:3" ht="13.5">
      <c r="A1019" s="223" t="str">
        <f>'入力用'!W291</f>
        <v>－</v>
      </c>
      <c r="C1019" t="s">
        <v>53</v>
      </c>
    </row>
    <row r="1020" spans="1:3" ht="13.5">
      <c r="A1020" s="223" t="str">
        <f>'入力用'!W292</f>
        <v>－</v>
      </c>
      <c r="C1020" t="s">
        <v>54</v>
      </c>
    </row>
    <row r="1021" spans="1:3" ht="13.5">
      <c r="A1021" s="223" t="str">
        <f>'入力用'!W293</f>
        <v>－</v>
      </c>
      <c r="C1021" t="s">
        <v>55</v>
      </c>
    </row>
    <row r="1022" spans="1:3" ht="13.5">
      <c r="A1022" s="223" t="str">
        <f>'入力用'!W294</f>
        <v>－</v>
      </c>
      <c r="C1022" t="s">
        <v>56</v>
      </c>
    </row>
    <row r="1023" spans="1:3" ht="13.5">
      <c r="A1023" s="223">
        <f>IF('入力用'!G296="","",'入力用'!G296)</f>
        <v>0</v>
      </c>
      <c r="C1023" t="s">
        <v>58</v>
      </c>
    </row>
    <row r="1024" spans="1:3" ht="13.5">
      <c r="A1024" s="223" t="str">
        <f>IF('入力用'!I300="","",'入力用'!I300)</f>
        <v>※リストから選択して下さい</v>
      </c>
      <c r="C1024" t="s">
        <v>59</v>
      </c>
    </row>
    <row r="1025" spans="1:3" ht="13.5">
      <c r="A1025" s="223">
        <f>IF('入力用'!I303="","",'入力用'!I303)</f>
      </c>
      <c r="C1025" t="s">
        <v>60</v>
      </c>
    </row>
    <row r="1026" spans="1:3" ht="13.5">
      <c r="A1026" s="223">
        <f>IF('入力用'!I304="","",'入力用'!I304)</f>
      </c>
      <c r="C1026" t="s">
        <v>61</v>
      </c>
    </row>
    <row r="1027" spans="1:3" ht="13.5">
      <c r="A1027" s="223">
        <f>IF('入力用'!I305="","",'入力用'!I305)</f>
      </c>
      <c r="C1027" t="s">
        <v>62</v>
      </c>
    </row>
    <row r="1028" spans="1:3" ht="13.5">
      <c r="A1028" s="223">
        <f>IF('入力用'!I306="","",'入力用'!I306)</f>
      </c>
      <c r="C1028" t="s">
        <v>63</v>
      </c>
    </row>
    <row r="1029" spans="1:3" ht="13.5">
      <c r="A1029" s="223">
        <f>IF('入力用'!I307="","",'入力用'!I307)</f>
      </c>
      <c r="C1029" t="s">
        <v>64</v>
      </c>
    </row>
    <row r="1030" spans="1:3" ht="13.5">
      <c r="A1030" s="223" t="str">
        <f>IF('入力用'!I316="","",'入力用'!I316)</f>
        <v>※リストから選択して下さい</v>
      </c>
      <c r="C1030" t="s">
        <v>65</v>
      </c>
    </row>
    <row r="1031" spans="1:3" ht="13.5">
      <c r="A1031" s="223" t="str">
        <f>IF('入力用'!I331="","",'入力用'!I331)</f>
        <v>※リストから選択して下さい</v>
      </c>
      <c r="B1031" t="s">
        <v>620</v>
      </c>
      <c r="C1031" t="s">
        <v>66</v>
      </c>
    </row>
    <row r="1032" spans="1:3" ht="13.5">
      <c r="A1032" s="223">
        <f>IF('入力用'!I336="","",'入力用'!I336)</f>
      </c>
      <c r="B1032">
        <v>1</v>
      </c>
      <c r="C1032" t="s">
        <v>67</v>
      </c>
    </row>
    <row r="1033" spans="1:3" ht="13.5">
      <c r="A1033" s="223">
        <f>IF('入力用'!Y336="","",'入力用'!Y336)</f>
      </c>
      <c r="C1033" t="s">
        <v>68</v>
      </c>
    </row>
    <row r="1034" spans="1:3" ht="13.5">
      <c r="A1034" s="223">
        <f>IF('入力用'!AF336="","",'入力用'!AF336)</f>
      </c>
      <c r="C1034" t="s">
        <v>69</v>
      </c>
    </row>
    <row r="1035" spans="1:3" ht="13.5">
      <c r="A1035" s="223" t="str">
        <f>IF('入力用'!T337="","",'入力用'!T337)</f>
        <v>※リストから選択して下さい</v>
      </c>
      <c r="C1035" t="s">
        <v>554</v>
      </c>
    </row>
    <row r="1036" spans="1:3" ht="13.5">
      <c r="A1036" s="223" t="str">
        <f>IF('入力用'!P338="","",'入力用'!P338)</f>
        <v>※リストから選択して下さい</v>
      </c>
      <c r="C1036" t="s">
        <v>70</v>
      </c>
    </row>
    <row r="1037" spans="1:3" ht="13.5">
      <c r="A1037" s="223" t="str">
        <f>IF('入力用'!Z338="","",'入力用'!Z338)</f>
        <v>－</v>
      </c>
      <c r="C1037" t="s">
        <v>73</v>
      </c>
    </row>
    <row r="1038" spans="1:3" ht="13.5">
      <c r="A1038" s="223" t="str">
        <f>IF('入力用'!P339="","",'入力用'!P339)</f>
        <v>※リストから選択して下さい</v>
      </c>
      <c r="C1038" t="s">
        <v>72</v>
      </c>
    </row>
    <row r="1039" spans="1:3" ht="13.5">
      <c r="A1039" s="223" t="str">
        <f>IF('入力用'!AE339="","",'入力用'!AE339)</f>
        <v>－</v>
      </c>
      <c r="C1039" t="s">
        <v>557</v>
      </c>
    </row>
    <row r="1040" spans="1:3" ht="13.5">
      <c r="A1040" s="223" t="str">
        <f>IF('入力用'!AE340="","",'入力用'!AE340)</f>
        <v>－</v>
      </c>
      <c r="C1040" t="s">
        <v>74</v>
      </c>
    </row>
    <row r="1041" spans="1:3" ht="13.5">
      <c r="A1041" s="223" t="str">
        <f>IF('入力用'!AE341="","",'入力用'!AE341)</f>
        <v>－</v>
      </c>
      <c r="C1041" t="s">
        <v>75</v>
      </c>
    </row>
    <row r="1042" spans="1:3" ht="13.5">
      <c r="A1042" s="223" t="str">
        <f>IF('入力用'!AE342="","",'入力用'!AE342)</f>
        <v>－</v>
      </c>
      <c r="C1042" t="s">
        <v>76</v>
      </c>
    </row>
    <row r="1043" spans="1:3" ht="13.5">
      <c r="A1043" s="223" t="str">
        <f>IF('入力用'!AE343="","",'入力用'!AE343)</f>
        <v>※リストから選択して下さい</v>
      </c>
      <c r="C1043" t="s">
        <v>562</v>
      </c>
    </row>
    <row r="1044" spans="1:3" ht="13.5">
      <c r="A1044" s="223">
        <f>IF('入力用'!I345="","",'入力用'!I345)</f>
      </c>
      <c r="B1044">
        <v>2</v>
      </c>
      <c r="C1044" t="s">
        <v>67</v>
      </c>
    </row>
    <row r="1045" spans="1:3" ht="13.5">
      <c r="A1045" s="223">
        <f>IF('入力用'!Y345="","",'入力用'!Y345)</f>
      </c>
      <c r="C1045" t="s">
        <v>68</v>
      </c>
    </row>
    <row r="1046" spans="1:3" ht="13.5">
      <c r="A1046" s="223">
        <f>IF('入力用'!AF345="","",'入力用'!AF345)</f>
      </c>
      <c r="C1046" t="s">
        <v>69</v>
      </c>
    </row>
    <row r="1047" spans="1:3" ht="13.5">
      <c r="A1047" s="223" t="str">
        <f>IF('入力用'!T346="","",'入力用'!T346)</f>
        <v>※リストから選択して下さい</v>
      </c>
      <c r="C1047" t="s">
        <v>554</v>
      </c>
    </row>
    <row r="1048" spans="1:3" ht="13.5">
      <c r="A1048" s="223" t="str">
        <f>IF('入力用'!P347="","",'入力用'!P347)</f>
        <v>※リストから選択して下さい</v>
      </c>
      <c r="C1048" t="s">
        <v>70</v>
      </c>
    </row>
    <row r="1049" spans="1:3" ht="13.5">
      <c r="A1049" s="223" t="str">
        <f>IF('入力用'!Z347="","",'入力用'!Z347)</f>
        <v>－</v>
      </c>
      <c r="C1049" t="s">
        <v>73</v>
      </c>
    </row>
    <row r="1050" spans="1:3" ht="13.5">
      <c r="A1050" s="223" t="str">
        <f>IF('入力用'!P348="","",'入力用'!P348)</f>
        <v>※リストから選択して下さい</v>
      </c>
      <c r="C1050" t="s">
        <v>72</v>
      </c>
    </row>
    <row r="1051" spans="1:3" ht="13.5">
      <c r="A1051" s="223" t="str">
        <f>IF('入力用'!AE348="","",'入力用'!AE348)</f>
        <v>－</v>
      </c>
      <c r="C1051" t="s">
        <v>557</v>
      </c>
    </row>
    <row r="1052" spans="1:3" ht="13.5">
      <c r="A1052" s="223" t="str">
        <f>IF('入力用'!AE349="","",'入力用'!AE349)</f>
        <v>－</v>
      </c>
      <c r="C1052" t="s">
        <v>74</v>
      </c>
    </row>
    <row r="1053" spans="1:3" ht="13.5">
      <c r="A1053" s="223" t="str">
        <f>IF('入力用'!AE350="","",'入力用'!AE350)</f>
        <v>－</v>
      </c>
      <c r="C1053" t="s">
        <v>75</v>
      </c>
    </row>
    <row r="1054" spans="1:3" ht="13.5">
      <c r="A1054" s="223" t="str">
        <f>IF('入力用'!AE351="","",'入力用'!AE351)</f>
        <v>－</v>
      </c>
      <c r="C1054" t="s">
        <v>76</v>
      </c>
    </row>
    <row r="1055" spans="1:3" ht="13.5">
      <c r="A1055" s="223" t="str">
        <f>IF('入力用'!AE352="","",'入力用'!AE352)</f>
        <v>※リストから選択して下さい</v>
      </c>
      <c r="C1055" t="s">
        <v>562</v>
      </c>
    </row>
    <row r="1056" spans="1:3" ht="13.5">
      <c r="A1056" s="223">
        <f>IF('入力用'!I354="","",'入力用'!I354)</f>
      </c>
      <c r="B1056">
        <v>3</v>
      </c>
      <c r="C1056" t="s">
        <v>67</v>
      </c>
    </row>
    <row r="1057" spans="1:3" ht="13.5">
      <c r="A1057" s="223">
        <f>IF('入力用'!Y354="","",'入力用'!Y354)</f>
      </c>
      <c r="C1057" t="s">
        <v>68</v>
      </c>
    </row>
    <row r="1058" spans="1:3" ht="13.5">
      <c r="A1058" s="223">
        <f>IF('入力用'!AF354="","",'入力用'!AF354)</f>
      </c>
      <c r="C1058" t="s">
        <v>69</v>
      </c>
    </row>
    <row r="1059" spans="1:3" ht="13.5">
      <c r="A1059" s="223" t="str">
        <f>IF('入力用'!T355="","",'入力用'!T355)</f>
        <v>※リストから選択して下さい</v>
      </c>
      <c r="C1059" t="s">
        <v>554</v>
      </c>
    </row>
    <row r="1060" spans="1:3" ht="13.5">
      <c r="A1060" s="223" t="str">
        <f>IF('入力用'!P356="","",'入力用'!P356)</f>
        <v>※リストから選択して下さい</v>
      </c>
      <c r="C1060" t="s">
        <v>70</v>
      </c>
    </row>
    <row r="1061" spans="1:3" ht="13.5">
      <c r="A1061" s="223" t="str">
        <f>IF('入力用'!Z356="","",'入力用'!Z356)</f>
        <v>－</v>
      </c>
      <c r="C1061" t="s">
        <v>73</v>
      </c>
    </row>
    <row r="1062" spans="1:3" ht="13.5">
      <c r="A1062" s="223" t="str">
        <f>IF('入力用'!P357="","",'入力用'!P357)</f>
        <v>※リストから選択して下さい</v>
      </c>
      <c r="C1062" t="s">
        <v>72</v>
      </c>
    </row>
    <row r="1063" spans="1:3" ht="13.5">
      <c r="A1063" s="223" t="str">
        <f>IF('入力用'!AE357="","",'入力用'!AE357)</f>
        <v>－</v>
      </c>
      <c r="C1063" t="s">
        <v>557</v>
      </c>
    </row>
    <row r="1064" spans="1:3" ht="13.5">
      <c r="A1064" s="223" t="str">
        <f>IF('入力用'!AE358="","",'入力用'!AE358)</f>
        <v>－</v>
      </c>
      <c r="C1064" t="s">
        <v>74</v>
      </c>
    </row>
    <row r="1065" spans="1:3" ht="13.5">
      <c r="A1065" s="223" t="str">
        <f>IF('入力用'!AE359="","",'入力用'!AE359)</f>
        <v>－</v>
      </c>
      <c r="C1065" t="s">
        <v>75</v>
      </c>
    </row>
    <row r="1066" spans="1:3" ht="13.5">
      <c r="A1066" s="223" t="str">
        <f>IF('入力用'!AE360="","",'入力用'!AE360)</f>
        <v>－</v>
      </c>
      <c r="C1066" t="s">
        <v>76</v>
      </c>
    </row>
    <row r="1067" spans="1:3" ht="13.5">
      <c r="A1067" s="223" t="str">
        <f>IF('入力用'!AE361="","",'入力用'!AE361)</f>
        <v>※リストから選択して下さい</v>
      </c>
      <c r="C1067" t="s">
        <v>562</v>
      </c>
    </row>
    <row r="1068" spans="1:3" ht="13.5">
      <c r="A1068" s="223">
        <f>IF('入力用'!I363="","",'入力用'!I363)</f>
      </c>
      <c r="B1068">
        <v>4</v>
      </c>
      <c r="C1068" t="s">
        <v>67</v>
      </c>
    </row>
    <row r="1069" spans="1:3" ht="13.5">
      <c r="A1069" s="223">
        <f>IF('入力用'!Y363="","",'入力用'!Y363)</f>
      </c>
      <c r="C1069" t="s">
        <v>68</v>
      </c>
    </row>
    <row r="1070" spans="1:3" ht="13.5">
      <c r="A1070" s="223">
        <f>IF('入力用'!AF363="","",'入力用'!AF363)</f>
      </c>
      <c r="C1070" t="s">
        <v>69</v>
      </c>
    </row>
    <row r="1071" spans="1:3" ht="13.5">
      <c r="A1071" s="223" t="str">
        <f>IF('入力用'!T364="","",'入力用'!T364)</f>
        <v>※リストから選択して下さい</v>
      </c>
      <c r="C1071" t="s">
        <v>554</v>
      </c>
    </row>
    <row r="1072" spans="1:3" ht="13.5">
      <c r="A1072" s="223" t="str">
        <f>IF('入力用'!P365="","",'入力用'!P365)</f>
        <v>※リストから選択して下さい</v>
      </c>
      <c r="C1072" t="s">
        <v>70</v>
      </c>
    </row>
    <row r="1073" spans="1:3" ht="13.5">
      <c r="A1073" s="223" t="str">
        <f>IF('入力用'!Z365="","",'入力用'!Z365)</f>
        <v>－</v>
      </c>
      <c r="C1073" t="s">
        <v>73</v>
      </c>
    </row>
    <row r="1074" spans="1:3" ht="13.5">
      <c r="A1074" s="223" t="str">
        <f>IF('入力用'!P366="","",'入力用'!P366)</f>
        <v>※リストから選択して下さい</v>
      </c>
      <c r="C1074" t="s">
        <v>72</v>
      </c>
    </row>
    <row r="1075" spans="1:3" ht="13.5">
      <c r="A1075" s="223" t="str">
        <f>IF('入力用'!AE366="","",'入力用'!AE366)</f>
        <v>－</v>
      </c>
      <c r="C1075" t="s">
        <v>557</v>
      </c>
    </row>
    <row r="1076" spans="1:3" ht="13.5">
      <c r="A1076" s="223" t="str">
        <f>IF('入力用'!AE367="","",'入力用'!AE367)</f>
        <v>－</v>
      </c>
      <c r="C1076" t="s">
        <v>74</v>
      </c>
    </row>
    <row r="1077" spans="1:3" ht="13.5">
      <c r="A1077" s="223" t="str">
        <f>IF('入力用'!AE368="","",'入力用'!AE368)</f>
        <v>－</v>
      </c>
      <c r="C1077" t="s">
        <v>75</v>
      </c>
    </row>
    <row r="1078" spans="1:3" ht="13.5">
      <c r="A1078" s="223" t="str">
        <f>IF('入力用'!AE369="","",'入力用'!AE369)</f>
        <v>－</v>
      </c>
      <c r="C1078" t="s">
        <v>76</v>
      </c>
    </row>
    <row r="1079" spans="1:3" ht="13.5">
      <c r="A1079" s="223" t="str">
        <f>IF('入力用'!AE370="","",'入力用'!AE370)</f>
        <v>※リストから選択して下さい</v>
      </c>
      <c r="C1079" t="s">
        <v>562</v>
      </c>
    </row>
    <row r="1080" spans="1:3" ht="13.5">
      <c r="A1080" s="223">
        <f>IF('入力用'!I372="","",'入力用'!I372)</f>
      </c>
      <c r="B1080">
        <v>5</v>
      </c>
      <c r="C1080" t="s">
        <v>67</v>
      </c>
    </row>
    <row r="1081" spans="1:3" ht="13.5">
      <c r="A1081" s="223">
        <f>IF('入力用'!Y372="","",'入力用'!Y372)</f>
      </c>
      <c r="C1081" t="s">
        <v>68</v>
      </c>
    </row>
    <row r="1082" spans="1:3" ht="13.5">
      <c r="A1082" s="223">
        <f>IF('入力用'!AF372="","",'入力用'!AF372)</f>
      </c>
      <c r="C1082" t="s">
        <v>69</v>
      </c>
    </row>
    <row r="1083" spans="1:3" ht="13.5">
      <c r="A1083" s="223" t="str">
        <f>IF('入力用'!T373="","",'入力用'!T373)</f>
        <v>※リストから選択して下さい</v>
      </c>
      <c r="C1083" t="s">
        <v>554</v>
      </c>
    </row>
    <row r="1084" spans="1:3" ht="13.5">
      <c r="A1084" s="223" t="str">
        <f>IF('入力用'!P374="","",'入力用'!P374)</f>
        <v>※リストから選択して下さい</v>
      </c>
      <c r="C1084" t="s">
        <v>70</v>
      </c>
    </row>
    <row r="1085" spans="1:3" ht="13.5">
      <c r="A1085" s="223" t="str">
        <f>IF('入力用'!Z374="","",'入力用'!Z374)</f>
        <v>－</v>
      </c>
      <c r="C1085" t="s">
        <v>73</v>
      </c>
    </row>
    <row r="1086" spans="1:3" ht="13.5">
      <c r="A1086" s="223" t="str">
        <f>IF('入力用'!P375="","",'入力用'!P375)</f>
        <v>※リストから選択して下さい</v>
      </c>
      <c r="C1086" t="s">
        <v>72</v>
      </c>
    </row>
    <row r="1087" spans="1:3" ht="13.5">
      <c r="A1087" s="223" t="str">
        <f>IF('入力用'!AE375="","",'入力用'!AE375)</f>
        <v>－</v>
      </c>
      <c r="C1087" t="s">
        <v>557</v>
      </c>
    </row>
    <row r="1088" spans="1:3" ht="13.5">
      <c r="A1088" s="223" t="str">
        <f>IF('入力用'!AE376="","",'入力用'!AE376)</f>
        <v>－</v>
      </c>
      <c r="C1088" t="s">
        <v>74</v>
      </c>
    </row>
    <row r="1089" spans="1:3" ht="13.5">
      <c r="A1089" s="223" t="str">
        <f>IF('入力用'!AE377="","",'入力用'!AE377)</f>
        <v>－</v>
      </c>
      <c r="C1089" t="s">
        <v>75</v>
      </c>
    </row>
    <row r="1090" spans="1:3" ht="13.5">
      <c r="A1090" s="223" t="str">
        <f>IF('入力用'!AE378="","",'入力用'!AE378)</f>
        <v>－</v>
      </c>
      <c r="C1090" t="s">
        <v>76</v>
      </c>
    </row>
    <row r="1091" spans="1:3" ht="13.5">
      <c r="A1091" s="223" t="str">
        <f>IF('入力用'!AE379="","",'入力用'!AE379)</f>
        <v>※リストから選択して下さい</v>
      </c>
      <c r="C1091" t="s">
        <v>562</v>
      </c>
    </row>
    <row r="1092" spans="1:3" ht="13.5">
      <c r="A1092" s="223">
        <f>IF('入力用'!I381="","",'入力用'!I381)</f>
      </c>
      <c r="B1092">
        <v>6</v>
      </c>
      <c r="C1092" t="s">
        <v>67</v>
      </c>
    </row>
    <row r="1093" spans="1:3" ht="13.5">
      <c r="A1093" s="223">
        <f>IF('入力用'!Y381="","",'入力用'!Y381)</f>
      </c>
      <c r="C1093" t="s">
        <v>68</v>
      </c>
    </row>
    <row r="1094" spans="1:3" ht="13.5">
      <c r="A1094" s="223">
        <f>IF('入力用'!AF381="","",'入力用'!AF381)</f>
      </c>
      <c r="C1094" t="s">
        <v>69</v>
      </c>
    </row>
    <row r="1095" spans="1:3" ht="13.5">
      <c r="A1095" s="223" t="str">
        <f>IF('入力用'!T382="","",'入力用'!T382)</f>
        <v>※リストから選択して下さい</v>
      </c>
      <c r="C1095" t="s">
        <v>554</v>
      </c>
    </row>
    <row r="1096" spans="1:3" ht="13.5">
      <c r="A1096" s="223" t="str">
        <f>IF('入力用'!P383="","",'入力用'!P383)</f>
        <v>※リストから選択して下さい</v>
      </c>
      <c r="C1096" t="s">
        <v>70</v>
      </c>
    </row>
    <row r="1097" spans="1:3" ht="13.5">
      <c r="A1097" s="223" t="str">
        <f>IF('入力用'!Z383="","",'入力用'!Z383)</f>
        <v>－</v>
      </c>
      <c r="C1097" t="s">
        <v>73</v>
      </c>
    </row>
    <row r="1098" spans="1:3" ht="13.5">
      <c r="A1098" s="223" t="str">
        <f>IF('入力用'!P384="","",'入力用'!P384)</f>
        <v>※リストから選択して下さい</v>
      </c>
      <c r="C1098" t="s">
        <v>72</v>
      </c>
    </row>
    <row r="1099" spans="1:3" ht="13.5">
      <c r="A1099" s="223" t="str">
        <f>IF('入力用'!AE384="","",'入力用'!AE384)</f>
        <v>－</v>
      </c>
      <c r="C1099" t="s">
        <v>557</v>
      </c>
    </row>
    <row r="1100" spans="1:3" ht="13.5">
      <c r="A1100" s="223" t="str">
        <f>IF('入力用'!AE385="","",'入力用'!AE385)</f>
        <v>－</v>
      </c>
      <c r="C1100" t="s">
        <v>74</v>
      </c>
    </row>
    <row r="1101" spans="1:3" ht="13.5">
      <c r="A1101" s="223" t="str">
        <f>IF('入力用'!AE386="","",'入力用'!AE386)</f>
        <v>－</v>
      </c>
      <c r="C1101" t="s">
        <v>75</v>
      </c>
    </row>
    <row r="1102" spans="1:3" ht="13.5">
      <c r="A1102" s="223" t="str">
        <f>IF('入力用'!AE387="","",'入力用'!AE387)</f>
        <v>－</v>
      </c>
      <c r="C1102" t="s">
        <v>76</v>
      </c>
    </row>
    <row r="1103" spans="1:3" ht="13.5">
      <c r="A1103" s="223" t="str">
        <f>IF('入力用'!AE388="","",'入力用'!AE388)</f>
        <v>※リストから選択して下さい</v>
      </c>
      <c r="C1103" t="s">
        <v>562</v>
      </c>
    </row>
    <row r="1104" spans="1:3" ht="13.5">
      <c r="A1104" s="223">
        <f>IF('入力用'!I390="","",'入力用'!I390)</f>
      </c>
      <c r="B1104">
        <v>7</v>
      </c>
      <c r="C1104" t="s">
        <v>67</v>
      </c>
    </row>
    <row r="1105" spans="1:3" ht="13.5">
      <c r="A1105" s="223">
        <f>IF('入力用'!Y390="","",'入力用'!Y390)</f>
      </c>
      <c r="C1105" t="s">
        <v>68</v>
      </c>
    </row>
    <row r="1106" spans="1:3" ht="13.5">
      <c r="A1106" s="223">
        <f>IF('入力用'!AF390="","",'入力用'!AF390)</f>
      </c>
      <c r="C1106" t="s">
        <v>69</v>
      </c>
    </row>
    <row r="1107" spans="1:3" ht="13.5">
      <c r="A1107" s="223" t="str">
        <f>IF('入力用'!T391="","",'入力用'!T391)</f>
        <v>※リストから選択して下さい</v>
      </c>
      <c r="C1107" t="s">
        <v>554</v>
      </c>
    </row>
    <row r="1108" spans="1:3" ht="13.5">
      <c r="A1108" s="223" t="str">
        <f>IF('入力用'!P392="","",'入力用'!P392)</f>
        <v>※リストから選択して下さい</v>
      </c>
      <c r="C1108" t="s">
        <v>70</v>
      </c>
    </row>
    <row r="1109" spans="1:3" ht="13.5">
      <c r="A1109" s="223" t="str">
        <f>IF('入力用'!Z392="","",'入力用'!Z392)</f>
        <v>－</v>
      </c>
      <c r="C1109" t="s">
        <v>73</v>
      </c>
    </row>
    <row r="1110" spans="1:3" ht="13.5">
      <c r="A1110" s="223" t="str">
        <f>IF('入力用'!P393="","",'入力用'!P393)</f>
        <v>※リストから選択して下さい</v>
      </c>
      <c r="C1110" t="s">
        <v>72</v>
      </c>
    </row>
    <row r="1111" spans="1:3" ht="13.5">
      <c r="A1111" s="223" t="str">
        <f>IF('入力用'!AE393="","",'入力用'!AE393)</f>
        <v>－</v>
      </c>
      <c r="C1111" t="s">
        <v>557</v>
      </c>
    </row>
    <row r="1112" spans="1:3" ht="13.5">
      <c r="A1112" s="223" t="str">
        <f>IF('入力用'!AE394="","",'入力用'!AE394)</f>
        <v>－</v>
      </c>
      <c r="C1112" t="s">
        <v>74</v>
      </c>
    </row>
    <row r="1113" spans="1:3" ht="13.5">
      <c r="A1113" s="223" t="str">
        <f>IF('入力用'!AE395="","",'入力用'!AE395)</f>
        <v>－</v>
      </c>
      <c r="C1113" t="s">
        <v>75</v>
      </c>
    </row>
    <row r="1114" spans="1:3" ht="13.5">
      <c r="A1114" s="223" t="str">
        <f>IF('入力用'!AE396="","",'入力用'!AE396)</f>
        <v>－</v>
      </c>
      <c r="C1114" t="s">
        <v>76</v>
      </c>
    </row>
    <row r="1115" spans="1:3" ht="13.5">
      <c r="A1115" s="223" t="str">
        <f>IF('入力用'!AE397="","",'入力用'!AE397)</f>
        <v>※リストから選択して下さい</v>
      </c>
      <c r="C1115" t="s">
        <v>562</v>
      </c>
    </row>
    <row r="1116" spans="1:3" ht="13.5">
      <c r="A1116" s="223">
        <f>IF('入力用'!I399="","",'入力用'!I399)</f>
      </c>
      <c r="B1116">
        <v>8</v>
      </c>
      <c r="C1116" t="s">
        <v>67</v>
      </c>
    </row>
    <row r="1117" spans="1:3" ht="13.5">
      <c r="A1117" s="223">
        <f>IF('入力用'!Y399="","",'入力用'!Y399)</f>
      </c>
      <c r="C1117" t="s">
        <v>68</v>
      </c>
    </row>
    <row r="1118" spans="1:3" ht="13.5">
      <c r="A1118" s="223">
        <f>IF('入力用'!AF399="","",'入力用'!AF399)</f>
      </c>
      <c r="C1118" t="s">
        <v>69</v>
      </c>
    </row>
    <row r="1119" spans="1:3" ht="13.5">
      <c r="A1119" s="223" t="str">
        <f>IF('入力用'!T400="","",'入力用'!T400)</f>
        <v>※リストから選択して下さい</v>
      </c>
      <c r="C1119" t="s">
        <v>554</v>
      </c>
    </row>
    <row r="1120" spans="1:3" ht="13.5">
      <c r="A1120" s="223" t="str">
        <f>IF('入力用'!P401="","",'入力用'!P401)</f>
        <v>※リストから選択して下さい</v>
      </c>
      <c r="C1120" t="s">
        <v>70</v>
      </c>
    </row>
    <row r="1121" spans="1:3" ht="13.5">
      <c r="A1121" s="223" t="str">
        <f>IF('入力用'!Z401="","",'入力用'!Z401)</f>
        <v>－</v>
      </c>
      <c r="C1121" t="s">
        <v>73</v>
      </c>
    </row>
    <row r="1122" spans="1:3" ht="13.5">
      <c r="A1122" s="223" t="str">
        <f>IF('入力用'!P402="","",'入力用'!P402)</f>
        <v>※リストから選択して下さい</v>
      </c>
      <c r="C1122" t="s">
        <v>72</v>
      </c>
    </row>
    <row r="1123" spans="1:3" ht="13.5">
      <c r="A1123" s="223" t="str">
        <f>IF('入力用'!AE402="","",'入力用'!AE402)</f>
        <v>－</v>
      </c>
      <c r="C1123" t="s">
        <v>557</v>
      </c>
    </row>
    <row r="1124" spans="1:3" ht="13.5">
      <c r="A1124" s="223" t="str">
        <f>IF('入力用'!AE403="","",'入力用'!AE403)</f>
        <v>－</v>
      </c>
      <c r="C1124" t="s">
        <v>74</v>
      </c>
    </row>
    <row r="1125" spans="1:3" ht="13.5">
      <c r="A1125" s="223" t="str">
        <f>IF('入力用'!AE404="","",'入力用'!AE404)</f>
        <v>－</v>
      </c>
      <c r="C1125" t="s">
        <v>75</v>
      </c>
    </row>
    <row r="1126" spans="1:3" ht="13.5">
      <c r="A1126" s="223" t="str">
        <f>IF('入力用'!AE405="","",'入力用'!AE405)</f>
        <v>－</v>
      </c>
      <c r="C1126" t="s">
        <v>76</v>
      </c>
    </row>
    <row r="1127" spans="1:3" ht="13.5">
      <c r="A1127" s="223" t="str">
        <f>IF('入力用'!AE406="","",'入力用'!AE406)</f>
        <v>※リストから選択して下さい</v>
      </c>
      <c r="C1127" t="s">
        <v>562</v>
      </c>
    </row>
    <row r="1128" spans="1:3" ht="13.5">
      <c r="A1128" s="223">
        <f>IF('入力用'!I408="","",'入力用'!I408)</f>
      </c>
      <c r="B1128">
        <v>9</v>
      </c>
      <c r="C1128" t="s">
        <v>67</v>
      </c>
    </row>
    <row r="1129" spans="1:3" ht="13.5">
      <c r="A1129" s="223">
        <f>IF('入力用'!Y408="","",'入力用'!Y408)</f>
      </c>
      <c r="C1129" t="s">
        <v>68</v>
      </c>
    </row>
    <row r="1130" spans="1:3" ht="13.5">
      <c r="A1130" s="223">
        <f>IF('入力用'!AF408="","",'入力用'!AF408)</f>
      </c>
      <c r="C1130" t="s">
        <v>69</v>
      </c>
    </row>
    <row r="1131" spans="1:3" ht="13.5">
      <c r="A1131" s="223" t="str">
        <f>IF('入力用'!T409="","",'入力用'!T409)</f>
        <v>※リストから選択して下さい</v>
      </c>
      <c r="C1131" t="s">
        <v>554</v>
      </c>
    </row>
    <row r="1132" spans="1:3" ht="13.5">
      <c r="A1132" s="223" t="str">
        <f>IF('入力用'!P410="","",'入力用'!P410)</f>
        <v>※リストから選択して下さい</v>
      </c>
      <c r="C1132" t="s">
        <v>70</v>
      </c>
    </row>
    <row r="1133" spans="1:3" ht="13.5">
      <c r="A1133" s="223" t="str">
        <f>IF('入力用'!Z410="","",'入力用'!Z410)</f>
        <v>－</v>
      </c>
      <c r="C1133" t="s">
        <v>73</v>
      </c>
    </row>
    <row r="1134" spans="1:3" ht="13.5">
      <c r="A1134" s="223" t="str">
        <f>IF('入力用'!P411="","",'入力用'!P411)</f>
        <v>※リストから選択して下さい</v>
      </c>
      <c r="C1134" t="s">
        <v>72</v>
      </c>
    </row>
    <row r="1135" spans="1:3" ht="13.5">
      <c r="A1135" s="223" t="str">
        <f>IF('入力用'!AE411="","",'入力用'!AE411)</f>
        <v>－</v>
      </c>
      <c r="C1135" t="s">
        <v>557</v>
      </c>
    </row>
    <row r="1136" spans="1:3" ht="13.5">
      <c r="A1136" s="223" t="str">
        <f>IF('入力用'!AE412="","",'入力用'!AE412)</f>
        <v>－</v>
      </c>
      <c r="C1136" t="s">
        <v>74</v>
      </c>
    </row>
    <row r="1137" spans="1:3" ht="13.5">
      <c r="A1137" s="223" t="str">
        <f>IF('入力用'!AE413="","",'入力用'!AE413)</f>
        <v>－</v>
      </c>
      <c r="C1137" t="s">
        <v>75</v>
      </c>
    </row>
    <row r="1138" spans="1:3" ht="13.5">
      <c r="A1138" s="223" t="str">
        <f>IF('入力用'!AE414="","",'入力用'!AE414)</f>
        <v>－</v>
      </c>
      <c r="C1138" t="s">
        <v>76</v>
      </c>
    </row>
    <row r="1139" spans="1:3" ht="13.5">
      <c r="A1139" s="223" t="str">
        <f>IF('入力用'!AE415="","",'入力用'!AE415)</f>
        <v>※リストから選択して下さい</v>
      </c>
      <c r="C1139" t="s">
        <v>562</v>
      </c>
    </row>
    <row r="1140" spans="1:3" ht="13.5">
      <c r="A1140" s="223">
        <f>IF('入力用'!I417="","",'入力用'!I417)</f>
      </c>
      <c r="B1140">
        <v>10</v>
      </c>
      <c r="C1140" t="s">
        <v>67</v>
      </c>
    </row>
    <row r="1141" spans="1:3" ht="13.5">
      <c r="A1141" s="223">
        <f>IF('入力用'!Y417="","",'入力用'!Y417)</f>
      </c>
      <c r="C1141" t="s">
        <v>68</v>
      </c>
    </row>
    <row r="1142" spans="1:3" ht="13.5">
      <c r="A1142" s="223">
        <f>IF('入力用'!AF417="","",'入力用'!AF417)</f>
      </c>
      <c r="C1142" t="s">
        <v>69</v>
      </c>
    </row>
    <row r="1143" spans="1:3" ht="13.5">
      <c r="A1143" s="223" t="str">
        <f>IF('入力用'!T418="","",'入力用'!T418)</f>
        <v>※リストから選択して下さい</v>
      </c>
      <c r="C1143" t="s">
        <v>554</v>
      </c>
    </row>
    <row r="1144" spans="1:3" ht="13.5">
      <c r="A1144" s="223" t="str">
        <f>IF('入力用'!P419="","",'入力用'!P419)</f>
        <v>※リストから選択して下さい</v>
      </c>
      <c r="C1144" t="s">
        <v>70</v>
      </c>
    </row>
    <row r="1145" spans="1:3" ht="13.5">
      <c r="A1145" s="223" t="str">
        <f>IF('入力用'!Z419="","",'入力用'!Z419)</f>
        <v>－</v>
      </c>
      <c r="C1145" t="s">
        <v>73</v>
      </c>
    </row>
    <row r="1146" spans="1:3" ht="13.5">
      <c r="A1146" s="223" t="str">
        <f>IF('入力用'!P420="","",'入力用'!P420)</f>
        <v>※リストから選択して下さい</v>
      </c>
      <c r="C1146" t="s">
        <v>72</v>
      </c>
    </row>
    <row r="1147" spans="1:3" ht="13.5">
      <c r="A1147" s="223" t="str">
        <f>IF('入力用'!AE420="","",'入力用'!AE420)</f>
        <v>－</v>
      </c>
      <c r="C1147" t="s">
        <v>557</v>
      </c>
    </row>
    <row r="1148" spans="1:3" ht="13.5">
      <c r="A1148" s="223" t="str">
        <f>IF('入力用'!AE421="","",'入力用'!AE421)</f>
        <v>－</v>
      </c>
      <c r="C1148" t="s">
        <v>74</v>
      </c>
    </row>
    <row r="1149" spans="1:3" ht="13.5">
      <c r="A1149" s="223" t="str">
        <f>IF('入力用'!AE422="","",'入力用'!AE422)</f>
        <v>－</v>
      </c>
      <c r="C1149" t="s">
        <v>75</v>
      </c>
    </row>
    <row r="1150" spans="1:3" ht="13.5">
      <c r="A1150" s="223" t="str">
        <f>IF('入力用'!AE423="","",'入力用'!AE423)</f>
        <v>－</v>
      </c>
      <c r="C1150" t="s">
        <v>76</v>
      </c>
    </row>
    <row r="1151" spans="1:3" ht="13.5">
      <c r="A1151" s="223" t="str">
        <f>IF('入力用'!AE424="","",'入力用'!AE424)</f>
        <v>※リストから選択して下さい</v>
      </c>
      <c r="C1151" t="s">
        <v>562</v>
      </c>
    </row>
    <row r="1152" spans="1:3" ht="13.5">
      <c r="A1152" s="223" t="str">
        <f>IF('入力用'!L438="","",'入力用'!L438)</f>
        <v>※リストから選択して下さい</v>
      </c>
      <c r="B1152" t="s">
        <v>621</v>
      </c>
      <c r="C1152" t="s">
        <v>77</v>
      </c>
    </row>
    <row r="1153" spans="1:3" ht="13.5">
      <c r="A1153" s="223">
        <f>IF('入力用'!F441="","",'入力用'!F441)</f>
      </c>
      <c r="C1153" t="s">
        <v>78</v>
      </c>
    </row>
    <row r="1154" spans="1:3" ht="13.5">
      <c r="A1154" s="223">
        <f>IF('入力用'!F442="","",'入力用'!F442)</f>
      </c>
      <c r="C1154" t="s">
        <v>79</v>
      </c>
    </row>
    <row r="1155" spans="1:3" ht="13.5">
      <c r="A1155" s="223">
        <f>IF('入力用'!F443="","",'入力用'!F443)</f>
      </c>
      <c r="C1155" t="s">
        <v>80</v>
      </c>
    </row>
    <row r="1156" spans="1:3" ht="13.5">
      <c r="A1156" s="223">
        <f>IF('入力用'!F444="","",'入力用'!F444)</f>
      </c>
      <c r="C1156" t="s">
        <v>81</v>
      </c>
    </row>
    <row r="1157" spans="1:3" ht="13.5">
      <c r="A1157" s="223">
        <f>IF('入力用'!F445="","",'入力用'!F445)</f>
      </c>
      <c r="C1157" t="s">
        <v>82</v>
      </c>
    </row>
    <row r="1158" spans="1:3" ht="13.5">
      <c r="A1158" s="223">
        <f>IF('入力用'!F446="","",'入力用'!F446)</f>
      </c>
      <c r="C1158" t="s">
        <v>83</v>
      </c>
    </row>
    <row r="1159" spans="1:3" ht="13.5">
      <c r="A1159" s="223">
        <f>IF('入力用'!F447="","",'入力用'!F447)</f>
      </c>
      <c r="C1159" t="s">
        <v>84</v>
      </c>
    </row>
    <row r="1160" spans="1:3" ht="13.5">
      <c r="A1160" s="223">
        <f>IF('入力用'!F448="","",'入力用'!F448)</f>
      </c>
      <c r="C1160" t="s">
        <v>85</v>
      </c>
    </row>
    <row r="1161" spans="1:3" ht="13.5">
      <c r="A1161" s="223">
        <f>IF('入力用'!F449="","",'入力用'!F449)</f>
      </c>
      <c r="C1161" t="s">
        <v>86</v>
      </c>
    </row>
    <row r="1162" spans="1:3" ht="13.5">
      <c r="A1162" s="223">
        <f>IF('入力用'!F450="","",'入力用'!F450)</f>
      </c>
      <c r="C1162" t="s">
        <v>87</v>
      </c>
    </row>
    <row r="1163" spans="1:3" ht="13.5">
      <c r="A1163" s="223">
        <f>IF('入力用'!Q441="","",'入力用'!Q441)</f>
      </c>
      <c r="C1163" t="s">
        <v>88</v>
      </c>
    </row>
    <row r="1164" spans="1:3" ht="13.5">
      <c r="A1164" s="223">
        <f>IF('入力用'!Q442="","",'入力用'!Q442)</f>
      </c>
      <c r="C1164" t="s">
        <v>89</v>
      </c>
    </row>
    <row r="1165" spans="1:3" ht="13.5">
      <c r="A1165" s="223">
        <f>IF('入力用'!Q443="","",'入力用'!Q443)</f>
      </c>
      <c r="C1165" t="s">
        <v>90</v>
      </c>
    </row>
    <row r="1166" spans="1:3" ht="13.5">
      <c r="A1166" s="223">
        <f>IF('入力用'!Q444="","",'入力用'!Q444)</f>
      </c>
      <c r="C1166" t="s">
        <v>91</v>
      </c>
    </row>
    <row r="1167" spans="1:3" ht="13.5">
      <c r="A1167" s="223">
        <f>IF('入力用'!Q445="","",'入力用'!Q445)</f>
      </c>
      <c r="C1167" t="s">
        <v>92</v>
      </c>
    </row>
    <row r="1168" spans="1:3" ht="13.5">
      <c r="A1168" s="223">
        <f>IF('入力用'!Q446="","",'入力用'!Q446)</f>
      </c>
      <c r="C1168" t="s">
        <v>93</v>
      </c>
    </row>
    <row r="1169" spans="1:3" ht="13.5">
      <c r="A1169" s="223">
        <f>IF('入力用'!Q447="","",'入力用'!Q447)</f>
      </c>
      <c r="C1169" t="s">
        <v>94</v>
      </c>
    </row>
    <row r="1170" spans="1:3" ht="13.5">
      <c r="A1170" s="223">
        <f>IF('入力用'!Q448="","",'入力用'!Q448)</f>
      </c>
      <c r="C1170" t="s">
        <v>95</v>
      </c>
    </row>
    <row r="1171" spans="1:3" ht="13.5">
      <c r="A1171" s="223">
        <f>IF('入力用'!Q449="","",'入力用'!Q449)</f>
      </c>
      <c r="C1171" t="s">
        <v>96</v>
      </c>
    </row>
    <row r="1172" spans="1:3" ht="13.5">
      <c r="A1172" s="223">
        <f>IF('入力用'!Q450="","",'入力用'!Q450)</f>
      </c>
      <c r="C1172" t="s">
        <v>97</v>
      </c>
    </row>
    <row r="1173" spans="1:3" ht="13.5">
      <c r="A1173" s="223">
        <f>IF('入力用'!AF441="","",'入力用'!AF441)</f>
      </c>
      <c r="C1173" t="s">
        <v>365</v>
      </c>
    </row>
    <row r="1174" spans="1:3" ht="13.5">
      <c r="A1174" s="223">
        <f>IF('入力用'!AF442="","",'入力用'!AF442)</f>
      </c>
      <c r="C1174" t="s">
        <v>366</v>
      </c>
    </row>
    <row r="1175" spans="1:3" ht="13.5">
      <c r="A1175" s="223">
        <f>IF('入力用'!AF443="","",'入力用'!AF443)</f>
      </c>
      <c r="C1175" t="s">
        <v>367</v>
      </c>
    </row>
    <row r="1176" spans="1:3" ht="13.5">
      <c r="A1176" s="223">
        <f>IF('入力用'!AF444="","",'入力用'!AF444)</f>
      </c>
      <c r="C1176" t="s">
        <v>368</v>
      </c>
    </row>
    <row r="1177" spans="1:3" ht="13.5">
      <c r="A1177" s="223">
        <f>IF('入力用'!AF445="","",'入力用'!AF445)</f>
      </c>
      <c r="C1177" t="s">
        <v>369</v>
      </c>
    </row>
    <row r="1178" spans="1:3" ht="13.5">
      <c r="A1178" s="223">
        <f>IF('入力用'!AF446="","",'入力用'!AF446)</f>
      </c>
      <c r="C1178" t="s">
        <v>370</v>
      </c>
    </row>
    <row r="1179" spans="1:3" ht="13.5">
      <c r="A1179" s="223">
        <f>IF('入力用'!AF447="","",'入力用'!AF447)</f>
      </c>
      <c r="C1179" t="s">
        <v>371</v>
      </c>
    </row>
    <row r="1180" spans="1:3" ht="13.5">
      <c r="A1180" s="223">
        <f>IF('入力用'!AF448="","",'入力用'!AF448)</f>
      </c>
      <c r="C1180" t="s">
        <v>372</v>
      </c>
    </row>
    <row r="1181" spans="1:3" ht="13.5">
      <c r="A1181" s="223">
        <f>IF('入力用'!AF449="","",'入力用'!AF449)</f>
      </c>
      <c r="C1181" t="s">
        <v>373</v>
      </c>
    </row>
    <row r="1182" spans="1:3" ht="13.5">
      <c r="A1182" s="223">
        <f>IF('入力用'!AF450="","",'入力用'!AF450)</f>
      </c>
      <c r="C1182" t="s">
        <v>374</v>
      </c>
    </row>
    <row r="1183" spans="1:3" ht="13.5">
      <c r="A1183" s="223" t="str">
        <f>IF('入力用'!L456="","",'入力用'!L456)</f>
        <v>※リストから選択して下さい</v>
      </c>
      <c r="B1183" t="s">
        <v>622</v>
      </c>
      <c r="C1183" t="s">
        <v>98</v>
      </c>
    </row>
    <row r="1184" spans="1:3" ht="13.5">
      <c r="A1184" s="223" t="e">
        <f>IF(入力用!#REF!="","",入力用!#REF!)</f>
        <v>#REF!</v>
      </c>
      <c r="C1184" t="s">
        <v>99</v>
      </c>
    </row>
    <row r="1185" spans="1:3" ht="13.5">
      <c r="A1185" s="223" t="e">
        <f>IF(入力用!#REF!="","",入力用!#REF!)</f>
        <v>#REF!</v>
      </c>
      <c r="C1185" t="s">
        <v>260</v>
      </c>
    </row>
    <row r="1186" spans="1:3" ht="13.5">
      <c r="A1186" s="223" t="e">
        <f>IF(入力用!#REF!="","",入力用!#REF!)</f>
        <v>#REF!</v>
      </c>
      <c r="C1186" t="s">
        <v>261</v>
      </c>
    </row>
    <row r="1187" spans="1:3" ht="13.5">
      <c r="A1187" s="223" t="e">
        <f>IF(入力用!#REF!="","",入力用!#REF!)</f>
        <v>#REF!</v>
      </c>
      <c r="C1187" t="s">
        <v>262</v>
      </c>
    </row>
    <row r="1188" spans="1:3" ht="13.5">
      <c r="A1188" s="223" t="e">
        <f>IF(入力用!#REF!="","",入力用!#REF!)</f>
        <v>#REF!</v>
      </c>
      <c r="C1188" t="s">
        <v>263</v>
      </c>
    </row>
    <row r="1189" spans="1:3" ht="13.5">
      <c r="A1189" s="223" t="e">
        <f>IF(入力用!#REF!="","",入力用!#REF!)</f>
        <v>#REF!</v>
      </c>
      <c r="C1189" t="s">
        <v>264</v>
      </c>
    </row>
    <row r="1190" spans="1:3" ht="13.5">
      <c r="A1190" s="223" t="e">
        <f>IF(入力用!#REF!="","",入力用!#REF!)</f>
        <v>#REF!</v>
      </c>
      <c r="C1190" t="s">
        <v>265</v>
      </c>
    </row>
    <row r="1191" spans="1:3" ht="13.5">
      <c r="A1191" s="223" t="e">
        <f>IF(入力用!#REF!="","",入力用!#REF!)</f>
        <v>#REF!</v>
      </c>
      <c r="C1191" t="s">
        <v>266</v>
      </c>
    </row>
    <row r="1192" spans="1:3" ht="13.5">
      <c r="A1192" s="223" t="e">
        <f>IF(入力用!#REF!="","",入力用!#REF!)</f>
        <v>#REF!</v>
      </c>
      <c r="C1192" t="s">
        <v>267</v>
      </c>
    </row>
    <row r="1193" spans="1:3" ht="13.5">
      <c r="A1193" s="223" t="e">
        <f>IF(入力用!#REF!="","",入力用!#REF!)</f>
        <v>#REF!</v>
      </c>
      <c r="C1193" t="s">
        <v>268</v>
      </c>
    </row>
    <row r="1194" spans="1:3" ht="13.5">
      <c r="A1194" s="223" t="e">
        <f>IF(入力用!#REF!="","",入力用!#REF!)</f>
        <v>#REF!</v>
      </c>
      <c r="C1194" t="s">
        <v>269</v>
      </c>
    </row>
    <row r="1195" spans="1:3" ht="13.5">
      <c r="A1195" s="223" t="e">
        <f>IF(入力用!#REF!="","",入力用!#REF!)</f>
        <v>#REF!</v>
      </c>
      <c r="C1195" t="s">
        <v>270</v>
      </c>
    </row>
    <row r="1196" spans="1:3" ht="13.5">
      <c r="A1196" s="223" t="e">
        <f>IF(入力用!#REF!="","",入力用!#REF!)</f>
        <v>#REF!</v>
      </c>
      <c r="C1196" t="s">
        <v>271</v>
      </c>
    </row>
    <row r="1197" spans="1:3" ht="13.5">
      <c r="A1197" s="223" t="e">
        <f>IF(入力用!#REF!="","",入力用!#REF!)</f>
        <v>#REF!</v>
      </c>
      <c r="C1197" t="s">
        <v>272</v>
      </c>
    </row>
    <row r="1198" spans="1:3" ht="13.5">
      <c r="A1198" s="223" t="e">
        <f>IF(入力用!#REF!="","",入力用!#REF!)</f>
        <v>#REF!</v>
      </c>
      <c r="C1198" t="s">
        <v>273</v>
      </c>
    </row>
    <row r="1199" spans="1:3" ht="13.5">
      <c r="A1199" s="223" t="e">
        <f>IF(入力用!#REF!="","",入力用!#REF!)</f>
        <v>#REF!</v>
      </c>
      <c r="C1199" t="s">
        <v>274</v>
      </c>
    </row>
    <row r="1200" spans="1:3" ht="13.5">
      <c r="A1200" s="223" t="e">
        <f>IF(入力用!#REF!="","",入力用!#REF!)</f>
        <v>#REF!</v>
      </c>
      <c r="C1200" t="s">
        <v>275</v>
      </c>
    </row>
    <row r="1201" spans="1:3" ht="13.5">
      <c r="A1201" s="223" t="e">
        <f>IF(入力用!#REF!="","",入力用!#REF!)</f>
        <v>#REF!</v>
      </c>
      <c r="C1201" t="s">
        <v>276</v>
      </c>
    </row>
    <row r="1202" spans="1:3" ht="13.5">
      <c r="A1202" s="223" t="e">
        <f>IF(入力用!#REF!="","",入力用!#REF!)</f>
        <v>#REF!</v>
      </c>
      <c r="C1202" t="s">
        <v>277</v>
      </c>
    </row>
    <row r="1203" spans="1:3" ht="13.5">
      <c r="A1203" s="223" t="e">
        <f>IF(入力用!#REF!="","",入力用!#REF!)</f>
        <v>#REF!</v>
      </c>
      <c r="C1203" t="s">
        <v>278</v>
      </c>
    </row>
    <row r="1204" spans="1:3" ht="13.5">
      <c r="A1204" s="223" t="e">
        <f>IF(入力用!#REF!="","",入力用!#REF!)</f>
        <v>#REF!</v>
      </c>
      <c r="C1204" t="s">
        <v>279</v>
      </c>
    </row>
    <row r="1205" spans="1:3" ht="13.5">
      <c r="A1205" s="223" t="e">
        <f>IF(入力用!#REF!="","",入力用!#REF!)</f>
        <v>#REF!</v>
      </c>
      <c r="C1205" t="s">
        <v>280</v>
      </c>
    </row>
    <row r="1206" spans="1:3" ht="13.5">
      <c r="A1206" s="223" t="e">
        <f>IF(入力用!#REF!="","",入力用!#REF!)</f>
        <v>#REF!</v>
      </c>
      <c r="C1206" t="s">
        <v>281</v>
      </c>
    </row>
    <row r="1207" spans="1:3" ht="13.5">
      <c r="A1207" s="223" t="e">
        <f>IF(入力用!#REF!="","",入力用!#REF!)</f>
        <v>#REF!</v>
      </c>
      <c r="C1207" t="s">
        <v>282</v>
      </c>
    </row>
    <row r="1208" spans="1:3" ht="13.5">
      <c r="A1208" s="223" t="e">
        <f>IF(入力用!#REF!="","",入力用!#REF!)</f>
        <v>#REF!</v>
      </c>
      <c r="C1208" t="s">
        <v>283</v>
      </c>
    </row>
    <row r="1209" spans="1:3" ht="13.5">
      <c r="A1209" s="223" t="e">
        <f>IF(入力用!#REF!="","",入力用!#REF!)</f>
        <v>#REF!</v>
      </c>
      <c r="C1209" t="s">
        <v>284</v>
      </c>
    </row>
    <row r="1210" spans="1:3" ht="13.5">
      <c r="A1210" s="223" t="e">
        <f>IF(入力用!#REF!="","",入力用!#REF!)</f>
        <v>#REF!</v>
      </c>
      <c r="C1210" t="s">
        <v>285</v>
      </c>
    </row>
    <row r="1211" spans="1:3" ht="13.5">
      <c r="A1211" s="223" t="e">
        <f>IF(入力用!#REF!="","",入力用!#REF!)</f>
        <v>#REF!</v>
      </c>
      <c r="C1211" t="s">
        <v>286</v>
      </c>
    </row>
    <row r="1212" spans="1:3" ht="13.5">
      <c r="A1212" s="223" t="e">
        <f>IF(入力用!#REF!="","",入力用!#REF!)</f>
        <v>#REF!</v>
      </c>
      <c r="C1212" t="s">
        <v>287</v>
      </c>
    </row>
    <row r="1213" spans="1:3" ht="13.5">
      <c r="A1213" s="223" t="e">
        <f>IF(入力用!#REF!="","",入力用!#REF!)</f>
        <v>#REF!</v>
      </c>
      <c r="C1213" t="s">
        <v>288</v>
      </c>
    </row>
    <row r="1214" spans="1:3" ht="13.5">
      <c r="A1214" s="223" t="e">
        <f>IF(入力用!#REF!="","",入力用!#REF!)</f>
        <v>#REF!</v>
      </c>
      <c r="C1214" t="s">
        <v>289</v>
      </c>
    </row>
    <row r="1215" spans="1:3" ht="13.5">
      <c r="A1215" s="223" t="e">
        <f>IF(入力用!#REF!="","",入力用!#REF!)</f>
        <v>#REF!</v>
      </c>
      <c r="C1215" t="s">
        <v>290</v>
      </c>
    </row>
    <row r="1216" spans="1:3" ht="13.5">
      <c r="A1216" s="223" t="e">
        <f>IF(入力用!#REF!="","",入力用!#REF!)</f>
        <v>#REF!</v>
      </c>
      <c r="C1216" t="s">
        <v>291</v>
      </c>
    </row>
    <row r="1217" spans="1:3" ht="13.5">
      <c r="A1217" s="223" t="e">
        <f>IF(入力用!#REF!="","",入力用!#REF!)</f>
        <v>#REF!</v>
      </c>
      <c r="C1217" t="s">
        <v>292</v>
      </c>
    </row>
    <row r="1218" spans="1:3" ht="13.5">
      <c r="A1218" s="223" t="e">
        <f>IF(入力用!#REF!="","",入力用!#REF!)</f>
        <v>#REF!</v>
      </c>
      <c r="C1218" t="s">
        <v>293</v>
      </c>
    </row>
    <row r="1219" spans="1:3" ht="13.5">
      <c r="A1219" s="223" t="e">
        <f>IF(入力用!#REF!="","",入力用!#REF!)</f>
        <v>#REF!</v>
      </c>
      <c r="C1219" t="s">
        <v>294</v>
      </c>
    </row>
    <row r="1220" spans="1:3" ht="13.5">
      <c r="A1220" s="223" t="e">
        <f>IF(入力用!#REF!="","",入力用!#REF!)</f>
        <v>#REF!</v>
      </c>
      <c r="C1220" t="s">
        <v>295</v>
      </c>
    </row>
    <row r="1221" spans="1:3" ht="13.5">
      <c r="A1221" s="223" t="e">
        <f>IF(入力用!#REF!="","",入力用!#REF!)</f>
        <v>#REF!</v>
      </c>
      <c r="C1221" t="s">
        <v>296</v>
      </c>
    </row>
    <row r="1222" spans="1:3" ht="13.5">
      <c r="A1222" s="223" t="e">
        <f>IF(入力用!#REF!="","",入力用!#REF!)</f>
        <v>#REF!</v>
      </c>
      <c r="C1222" t="s">
        <v>297</v>
      </c>
    </row>
    <row r="1223" spans="1:3" ht="13.5">
      <c r="A1223" s="223" t="e">
        <f>IF(入力用!#REF!="","",入力用!#REF!)</f>
        <v>#REF!</v>
      </c>
      <c r="C1223" t="s">
        <v>298</v>
      </c>
    </row>
    <row r="1224" spans="1:3" ht="13.5">
      <c r="A1224" s="223" t="e">
        <f>IF(入力用!#REF!="","",入力用!#REF!)</f>
        <v>#REF!</v>
      </c>
      <c r="C1224" t="s">
        <v>320</v>
      </c>
    </row>
    <row r="1225" spans="1:3" ht="13.5">
      <c r="A1225" s="223" t="e">
        <f>IF(入力用!#REF!="","",入力用!#REF!)</f>
        <v>#REF!</v>
      </c>
      <c r="C1225" t="s">
        <v>321</v>
      </c>
    </row>
    <row r="1226" spans="1:3" ht="13.5">
      <c r="A1226" s="223" t="e">
        <f>IF(入力用!#REF!="","",入力用!#REF!)</f>
        <v>#REF!</v>
      </c>
      <c r="C1226" t="s">
        <v>322</v>
      </c>
    </row>
    <row r="1227" spans="1:3" ht="13.5">
      <c r="A1227" s="223" t="e">
        <f>IF(入力用!#REF!="","",入力用!#REF!)</f>
        <v>#REF!</v>
      </c>
      <c r="C1227" t="s">
        <v>323</v>
      </c>
    </row>
    <row r="1228" spans="1:3" ht="13.5">
      <c r="A1228" s="223" t="e">
        <f>IF(入力用!#REF!="","",入力用!#REF!)</f>
        <v>#REF!</v>
      </c>
      <c r="C1228" t="s">
        <v>324</v>
      </c>
    </row>
    <row r="1229" spans="1:3" ht="13.5">
      <c r="A1229" s="223" t="e">
        <f>IF(入力用!#REF!="","",入力用!#REF!)</f>
        <v>#REF!</v>
      </c>
      <c r="C1229" t="s">
        <v>325</v>
      </c>
    </row>
    <row r="1230" spans="1:3" ht="13.5">
      <c r="A1230" s="223" t="e">
        <f>IF(入力用!#REF!="","",入力用!#REF!)</f>
        <v>#REF!</v>
      </c>
      <c r="C1230" t="s">
        <v>326</v>
      </c>
    </row>
    <row r="1231" spans="1:3" ht="13.5">
      <c r="A1231" s="223" t="e">
        <f>IF(入力用!#REF!="","",入力用!#REF!)</f>
        <v>#REF!</v>
      </c>
      <c r="C1231" t="s">
        <v>327</v>
      </c>
    </row>
    <row r="1232" spans="1:3" ht="13.5">
      <c r="A1232" s="223" t="e">
        <f>IF(入力用!#REF!="","",入力用!#REF!)</f>
        <v>#REF!</v>
      </c>
      <c r="C1232" t="s">
        <v>328</v>
      </c>
    </row>
    <row r="1233" spans="1:3" ht="13.5">
      <c r="A1233" s="223" t="e">
        <f>IF(入力用!#REF!="","",入力用!#REF!)</f>
        <v>#REF!</v>
      </c>
      <c r="C1233" t="s">
        <v>329</v>
      </c>
    </row>
    <row r="1234" spans="1:3" ht="13.5">
      <c r="A1234" s="223" t="str">
        <f>IF('入力用'!L460="","",'入力用'!L460)</f>
        <v>※リストから選択して下さい</v>
      </c>
      <c r="C1234" t="s">
        <v>330</v>
      </c>
    </row>
    <row r="1235" spans="1:3" ht="13.5">
      <c r="A1235" s="223">
        <f>IF('入力用'!AD460="","",'入力用'!AD460)</f>
      </c>
      <c r="C1235" t="s">
        <v>331</v>
      </c>
    </row>
    <row r="1236" spans="1:3" ht="13.5">
      <c r="A1236" s="223">
        <f>IF('入力用'!C464="","",'入力用'!C464)</f>
      </c>
      <c r="C1236" t="s">
        <v>100</v>
      </c>
    </row>
    <row r="1237" spans="1:3" ht="13.5">
      <c r="A1237" s="223">
        <f>IF('入力用'!I464="","",'入力用'!I464)</f>
      </c>
      <c r="C1237" t="s">
        <v>101</v>
      </c>
    </row>
    <row r="1238" spans="1:3" ht="13.5">
      <c r="A1238" s="223">
        <f>IF('入力用'!O464="","",'入力用'!O464)</f>
      </c>
      <c r="C1238" t="s">
        <v>102</v>
      </c>
    </row>
    <row r="1239" spans="1:3" ht="13.5">
      <c r="A1239" s="223" t="str">
        <f>IF('入力用'!Z476="","",'入力用'!Z476)</f>
        <v>※リストから選択して下さい</v>
      </c>
      <c r="C1239" t="s">
        <v>103</v>
      </c>
    </row>
    <row r="1240" spans="1:3" ht="13.5">
      <c r="A1240" s="223" t="str">
        <f>IF('入力用'!Z477="","",'入力用'!Z477)</f>
        <v>※リストから選択して下さい</v>
      </c>
      <c r="C1240" t="s">
        <v>104</v>
      </c>
    </row>
    <row r="1241" spans="1:3" ht="13.5">
      <c r="A1241" s="223" t="e">
        <f>IF(入力用!#REF!="","",入力用!#REF!)</f>
        <v>#REF!</v>
      </c>
      <c r="C1241" t="s">
        <v>105</v>
      </c>
    </row>
    <row r="1242" spans="1:3" ht="13.5">
      <c r="A1242" s="223" t="e">
        <f>IF(入力用!#REF!="","",入力用!#REF!)</f>
        <v>#REF!</v>
      </c>
      <c r="C1242" t="s">
        <v>106</v>
      </c>
    </row>
    <row r="1243" spans="1:3" ht="13.5">
      <c r="A1243" s="223" t="e">
        <f>IF(入力用!#REF!="","",入力用!#REF!)</f>
        <v>#REF!</v>
      </c>
      <c r="C1243" t="s">
        <v>107</v>
      </c>
    </row>
    <row r="1244" spans="1:3" ht="13.5">
      <c r="A1244" s="223" t="e">
        <f>IF(入力用!#REF!="","",入力用!#REF!)</f>
        <v>#REF!</v>
      </c>
      <c r="C1244" t="s">
        <v>108</v>
      </c>
    </row>
    <row r="1245" spans="1:3" ht="13.5">
      <c r="A1245" s="223" t="e">
        <f>IF(入力用!#REF!="","",入力用!#REF!)</f>
        <v>#REF!</v>
      </c>
      <c r="C1245" t="s">
        <v>588</v>
      </c>
    </row>
    <row r="1246" spans="1:3" ht="13.5">
      <c r="A1246" s="223" t="e">
        <f>IF(入力用!#REF!="","",入力用!#REF!)</f>
        <v>#REF!</v>
      </c>
      <c r="C1246" t="s">
        <v>589</v>
      </c>
    </row>
    <row r="1247" spans="1:3" ht="13.5">
      <c r="A1247" s="223" t="str">
        <f>IF('入力用'!R492="","",'入力用'!R492)</f>
        <v>※選択</v>
      </c>
      <c r="C1247" t="s">
        <v>590</v>
      </c>
    </row>
    <row r="1248" spans="1:3" ht="13.5">
      <c r="A1248" s="223" t="e">
        <f>IF(入力用!#REF!="","",入力用!#REF!)</f>
        <v>#REF!</v>
      </c>
      <c r="C1248" t="s">
        <v>253</v>
      </c>
    </row>
    <row r="1249" spans="1:3" ht="13.5">
      <c r="A1249" s="223" t="e">
        <f>IF(入力用!#REF!="","",入力用!#REF!)</f>
        <v>#REF!</v>
      </c>
      <c r="C1249" t="s">
        <v>109</v>
      </c>
    </row>
    <row r="1250" spans="1:3" ht="13.5">
      <c r="A1250" s="223">
        <f>IF('入力用'!M494="","",'入力用'!M494)</f>
      </c>
      <c r="C1250" t="s">
        <v>110</v>
      </c>
    </row>
    <row r="1251" spans="1:3" ht="13.5">
      <c r="A1251" s="223" t="str">
        <f>IF('入力用'!K503="","",'入力用'!K503)</f>
        <v>※リストから選択して下さい</v>
      </c>
      <c r="C1251" t="s">
        <v>596</v>
      </c>
    </row>
    <row r="1252" spans="1:3" ht="13.5">
      <c r="A1252" s="223">
        <f>IF('入力用'!K505="","",'入力用'!K505)</f>
      </c>
      <c r="C1252" t="s">
        <v>421</v>
      </c>
    </row>
    <row r="1253" spans="1:3" ht="13.5">
      <c r="A1253" s="223">
        <f>IF('入力用'!K506="","",'入力用'!K506)</f>
      </c>
      <c r="C1253" t="s">
        <v>481</v>
      </c>
    </row>
    <row r="1254" spans="1:3" ht="13.5">
      <c r="A1254" s="223">
        <f>IF('入力用'!K507="","",'入力用'!K507)</f>
      </c>
      <c r="C1254" t="s">
        <v>457</v>
      </c>
    </row>
    <row r="1255" spans="1:3" ht="13.5">
      <c r="A1255" s="223">
        <f>IF('入力用'!K508="","",'入力用'!K508)</f>
      </c>
      <c r="C1255" t="s">
        <v>460</v>
      </c>
    </row>
    <row r="1256" spans="1:3" ht="13.5">
      <c r="A1256" s="223">
        <f>IF('入力用'!K509="","",'入力用'!K509)</f>
      </c>
      <c r="C1256" t="s">
        <v>463</v>
      </c>
    </row>
    <row r="1257" spans="1:3" ht="13.5">
      <c r="A1257" s="223">
        <f>IF('入力用'!K510="","",'入力用'!K510)</f>
      </c>
      <c r="C1257" t="s">
        <v>598</v>
      </c>
    </row>
    <row r="1258" spans="1:3" ht="13.5">
      <c r="A1258" s="223">
        <f>IF('入力用'!K513="","",'入力用'!K513)</f>
      </c>
      <c r="C1258" t="s">
        <v>600</v>
      </c>
    </row>
    <row r="1259" spans="1:3" ht="13.5">
      <c r="A1259" s="223">
        <f>IF('入力用'!K514="","",'入力用'!K514)</f>
        <v>0</v>
      </c>
      <c r="C1259" t="s">
        <v>602</v>
      </c>
    </row>
    <row r="1260" spans="1:3" ht="13.5">
      <c r="A1260" s="223" t="str">
        <f>IF('入力用'!K517="","",'入力用'!K517)</f>
        <v>※リストから選択して下さい</v>
      </c>
      <c r="C1260" t="s">
        <v>684</v>
      </c>
    </row>
    <row r="1261" spans="1:3" ht="13.5">
      <c r="A1261" s="223">
        <f>IF('入力用'!U517="","",'入力用'!U517)</f>
      </c>
      <c r="C1261" t="s">
        <v>111</v>
      </c>
    </row>
    <row r="1262" spans="1:3" ht="13.5">
      <c r="A1262" s="223">
        <f>IF('入力用'!K520="","",'入力用'!K520)</f>
      </c>
      <c r="C1262" t="s">
        <v>606</v>
      </c>
    </row>
    <row r="1263" spans="1:3" ht="13.5">
      <c r="A1263" s="223">
        <f>IF('入力用'!K521="","",'入力用'!K521)</f>
      </c>
      <c r="C1263" t="s">
        <v>605</v>
      </c>
    </row>
    <row r="1264" spans="1:3" ht="13.5">
      <c r="A1264" s="223">
        <f>IF('入力用'!K524="","",'入力用'!K524)</f>
      </c>
      <c r="C1264" t="s">
        <v>332</v>
      </c>
    </row>
    <row r="1265" spans="1:3" ht="13.5">
      <c r="A1265" s="223">
        <f>IF('入力用'!R524="","",'入力用'!R524)</f>
      </c>
      <c r="C1265" t="s">
        <v>337</v>
      </c>
    </row>
    <row r="1266" spans="1:3" ht="13.5">
      <c r="A1266" s="223">
        <f>IF('入力用'!K525="","",'入力用'!K525)</f>
      </c>
      <c r="C1266" t="s">
        <v>333</v>
      </c>
    </row>
    <row r="1267" spans="1:3" ht="13.5">
      <c r="A1267" s="223">
        <f>IF('入力用'!R525="","",'入力用'!R525)</f>
      </c>
      <c r="C1267" t="s">
        <v>338</v>
      </c>
    </row>
    <row r="1268" spans="1:3" ht="13.5">
      <c r="A1268" s="223">
        <f>IF('入力用'!K526="","",'入力用'!K526)</f>
      </c>
      <c r="C1268" t="s">
        <v>334</v>
      </c>
    </row>
    <row r="1269" spans="1:3" ht="13.5">
      <c r="A1269" s="223">
        <f>IF('入力用'!R526="","",'入力用'!R526)</f>
      </c>
      <c r="C1269" t="s">
        <v>339</v>
      </c>
    </row>
    <row r="1270" spans="1:3" ht="13.5">
      <c r="A1270" s="223">
        <f>IF('入力用'!K527="","",'入力用'!K527)</f>
      </c>
      <c r="C1270" t="s">
        <v>335</v>
      </c>
    </row>
    <row r="1271" spans="1:3" ht="13.5">
      <c r="A1271" s="223">
        <f>IF('入力用'!R527="","",'入力用'!R527)</f>
      </c>
      <c r="C1271" t="s">
        <v>340</v>
      </c>
    </row>
    <row r="1272" spans="1:3" ht="13.5">
      <c r="A1272" s="223">
        <f>IF('入力用'!K528="","",'入力用'!K528)</f>
      </c>
      <c r="C1272" t="s">
        <v>336</v>
      </c>
    </row>
    <row r="1273" spans="1:3" ht="13.5">
      <c r="A1273" s="223">
        <f>IF('入力用'!R528="","",'入力用'!R528)</f>
      </c>
      <c r="C1273" t="s">
        <v>341</v>
      </c>
    </row>
    <row r="1274" spans="1:3" ht="13.5">
      <c r="A1274" s="223" t="str">
        <f>IF('入力用'!O541="","",'入力用'!O541)</f>
        <v>※リストから選択して下さい</v>
      </c>
      <c r="C1274" t="s">
        <v>113</v>
      </c>
    </row>
    <row r="1275" spans="1:3" ht="13.5">
      <c r="A1275" s="223">
        <f>IF('入力用'!I308="","",'入力用'!I308)</f>
      </c>
      <c r="C1275" t="s">
        <v>139</v>
      </c>
    </row>
    <row r="1276" spans="1:3" ht="13.5">
      <c r="A1276" s="223">
        <f>IF('入力用'!I309="","",'入力用'!I309)</f>
      </c>
      <c r="C1276" t="s">
        <v>140</v>
      </c>
    </row>
    <row r="1277" spans="1:3" ht="13.5">
      <c r="A1277" s="223">
        <f>IF('入力用'!I310="","",'入力用'!I310)</f>
      </c>
      <c r="C1277" t="s">
        <v>141</v>
      </c>
    </row>
    <row r="1278" spans="1:3" ht="13.5">
      <c r="A1278" s="223">
        <f>IF('入力用'!I311="","",'入力用'!I311)</f>
      </c>
      <c r="C1278" t="s">
        <v>142</v>
      </c>
    </row>
    <row r="1279" spans="1:3" ht="13.5">
      <c r="A1279" s="223">
        <f>IF('入力用'!I312="","",'入力用'!I312)</f>
      </c>
      <c r="C1279" t="s">
        <v>143</v>
      </c>
    </row>
    <row r="1280" spans="1:3" ht="13.5">
      <c r="A1280" s="223">
        <f>IF('入力用'!J320="",0,"=入力用!J319")</f>
        <v>0</v>
      </c>
      <c r="C1280" t="s">
        <v>144</v>
      </c>
    </row>
    <row r="1281" spans="1:3" ht="13.5">
      <c r="A1281" s="223">
        <f>IF('入力用'!J322="","",'入力用'!J322)</f>
        <v>0</v>
      </c>
      <c r="C1281" t="s">
        <v>149</v>
      </c>
    </row>
    <row r="1282" spans="1:3" ht="13.5">
      <c r="A1282" s="223">
        <f>IF('入力用'!J324="","",'入力用'!J324)</f>
        <v>0</v>
      </c>
      <c r="C1282" t="s">
        <v>316</v>
      </c>
    </row>
    <row r="1283" spans="1:3" ht="13.5">
      <c r="A1283" s="223">
        <f>IF('入力用'!C531="","",'入力用'!C531)</f>
      </c>
      <c r="C1283" t="s">
        <v>1699</v>
      </c>
    </row>
  </sheetData>
  <sheetProtection/>
  <conditionalFormatting sqref="F14:J15 G22:N26">
    <cfRule type="containsText" priority="5" dxfId="25" operator="containsText" stopIfTrue="1" text="【※入力】">
      <formula>NOT(ISERROR(SEARCH("【※入力】",F14)))</formula>
    </cfRule>
    <cfRule type="containsText" priority="6" dxfId="25" operator="containsText" stopIfTrue="1" text="【※選択】">
      <formula>NOT(ISERROR(SEARCH("【※選択】",F14)))</formula>
    </cfRule>
  </conditionalFormatting>
  <conditionalFormatting sqref="F14:J15 G22:N26">
    <cfRule type="containsText" priority="4" dxfId="26" operator="containsText" stopIfTrue="1" text="※リストから選択して下さい">
      <formula>NOT(ISERROR(SEARCH("※リストから選択して下さい",F14)))</formula>
    </cfRule>
  </conditionalFormatting>
  <conditionalFormatting sqref="C22">
    <cfRule type="containsText" priority="2" dxfId="25" operator="containsText" stopIfTrue="1" text="【※入力】">
      <formula>NOT(ISERROR(SEARCH("【※入力】",C22)))</formula>
    </cfRule>
    <cfRule type="containsText" priority="3" dxfId="25" operator="containsText" stopIfTrue="1" text="【※選択】">
      <formula>NOT(ISERROR(SEARCH("【※選択】",C22)))</formula>
    </cfRule>
  </conditionalFormatting>
  <conditionalFormatting sqref="C22">
    <cfRule type="containsText" priority="1" dxfId="26" operator="containsText" stopIfTrue="1" text="※リストから選択して下さい">
      <formula>NOT(ISERROR(SEARCH("※リストから選択して下さい",C22)))</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AM3"/>
  <sheetViews>
    <sheetView zoomScalePageLayoutView="0" workbookViewId="0" topLeftCell="X1">
      <selection activeCell="AB4" sqref="AB4"/>
    </sheetView>
  </sheetViews>
  <sheetFormatPr defaultColWidth="9.00390625" defaultRowHeight="13.5"/>
  <sheetData>
    <row r="1" ht="14.25" thickBot="1"/>
    <row r="2" spans="2:39" ht="14.25" thickBot="1">
      <c r="B2" s="456" t="s">
        <v>1633</v>
      </c>
      <c r="C2" s="457" t="s">
        <v>1652</v>
      </c>
      <c r="D2" s="458" t="s">
        <v>487</v>
      </c>
      <c r="E2" s="458" t="s">
        <v>167</v>
      </c>
      <c r="F2" s="459" t="s">
        <v>1682</v>
      </c>
      <c r="G2" s="457" t="s">
        <v>1683</v>
      </c>
      <c r="H2" s="458" t="s">
        <v>1634</v>
      </c>
      <c r="I2" s="458" t="s">
        <v>1635</v>
      </c>
      <c r="J2" s="460" t="s">
        <v>402</v>
      </c>
      <c r="K2" s="457" t="s">
        <v>441</v>
      </c>
      <c r="L2" s="458" t="s">
        <v>445</v>
      </c>
      <c r="M2" s="458" t="s">
        <v>457</v>
      </c>
      <c r="N2" s="458" t="s">
        <v>1636</v>
      </c>
      <c r="O2" s="458" t="s">
        <v>1637</v>
      </c>
      <c r="P2" s="458" t="s">
        <v>1638</v>
      </c>
      <c r="Q2" s="459" t="s">
        <v>1684</v>
      </c>
      <c r="R2" s="461" t="s">
        <v>1685</v>
      </c>
      <c r="S2" s="457" t="s">
        <v>489</v>
      </c>
      <c r="T2" s="458" t="s">
        <v>1640</v>
      </c>
      <c r="U2" s="462" t="s">
        <v>1641</v>
      </c>
      <c r="V2" s="462" t="s">
        <v>1686</v>
      </c>
      <c r="W2" s="458" t="s">
        <v>1644</v>
      </c>
      <c r="X2" s="458" t="s">
        <v>1645</v>
      </c>
      <c r="Y2" s="458" t="s">
        <v>1646</v>
      </c>
      <c r="Z2" s="458" t="s">
        <v>1647</v>
      </c>
      <c r="AA2" s="458" t="s">
        <v>1643</v>
      </c>
      <c r="AB2" s="458" t="s">
        <v>1642</v>
      </c>
      <c r="AC2" s="458" t="s">
        <v>1687</v>
      </c>
      <c r="AD2" s="463" t="s">
        <v>941</v>
      </c>
      <c r="AE2" s="458" t="s">
        <v>1653</v>
      </c>
      <c r="AF2" s="458" t="s">
        <v>1639</v>
      </c>
      <c r="AG2" s="464" t="s">
        <v>1688</v>
      </c>
      <c r="AH2" s="465" t="s">
        <v>1648</v>
      </c>
      <c r="AI2" s="466" t="s">
        <v>1649</v>
      </c>
      <c r="AJ2" s="466" t="s">
        <v>1654</v>
      </c>
      <c r="AK2" s="466" t="s">
        <v>1650</v>
      </c>
      <c r="AL2" s="466" t="s">
        <v>547</v>
      </c>
      <c r="AM2" s="467" t="s">
        <v>1651</v>
      </c>
    </row>
    <row r="3" spans="2:37" ht="13.5">
      <c r="B3" s="421"/>
      <c r="C3" s="421" t="str">
        <f>'入力用'!I29</f>
        <v>※リストから選択して下さい</v>
      </c>
      <c r="D3" s="421" t="str">
        <f>'入力用'!I30</f>
        <v>※リストから選択して下さい</v>
      </c>
      <c r="E3" s="421"/>
      <c r="F3" s="421" t="str">
        <f>'入力用'!I31</f>
        <v>※リストから選択して下さい</v>
      </c>
      <c r="G3" s="421"/>
      <c r="H3" s="421"/>
      <c r="I3" s="421" t="str">
        <f>'入力用'!I5</f>
        <v>※リストから選択して下さい</v>
      </c>
      <c r="J3" s="421">
        <f>'入力用'!I7</f>
        <v>0</v>
      </c>
      <c r="K3" s="421">
        <f>'入力用'!I12</f>
        <v>0</v>
      </c>
      <c r="L3" s="421">
        <f>'入力用'!I13</f>
        <v>0</v>
      </c>
      <c r="M3" s="421">
        <f>'入力用'!I16</f>
        <v>0</v>
      </c>
      <c r="N3" s="421">
        <f>'入力用'!I17</f>
        <v>0</v>
      </c>
      <c r="O3" s="421">
        <f>'入力用'!I24</f>
      </c>
      <c r="P3" s="421">
        <f>'入力用'!I26</f>
      </c>
      <c r="Q3" s="421">
        <f>'入力用'!I19</f>
        <v>0</v>
      </c>
      <c r="R3" s="421" t="str">
        <f>'入力用'!I10</f>
        <v>※リストから選択して下さい</v>
      </c>
      <c r="S3" s="421">
        <f>'入力用'!G296</f>
        <v>0</v>
      </c>
      <c r="T3" s="421" t="str">
        <f>'入力用'!I300</f>
        <v>※リストから選択して下さい</v>
      </c>
      <c r="U3" s="421" t="e">
        <f>S3+T3</f>
        <v>#VALUE!</v>
      </c>
      <c r="V3" s="421" t="e">
        <f>U3+3</f>
        <v>#VALUE!</v>
      </c>
      <c r="W3" s="421"/>
      <c r="X3" s="421"/>
      <c r="Y3" s="421"/>
      <c r="Z3" s="421"/>
      <c r="AA3" s="422"/>
      <c r="AB3" s="422" t="str">
        <f>'入力用'!L456</f>
        <v>※リストから選択して下さい</v>
      </c>
      <c r="AC3" s="422"/>
      <c r="AD3" s="422">
        <f>COUNT('入力用'!R490,'入力用'!R491,'入力用'!R492,'入力用'!R493,'入力用'!R494)</f>
        <v>0</v>
      </c>
      <c r="AE3" s="422">
        <f>COUNT('入力用'!C464,'入力用'!I464)</f>
        <v>0</v>
      </c>
      <c r="AF3" s="423"/>
      <c r="AG3" s="423"/>
      <c r="AH3" s="423">
        <f>5000+'入力用'!T320</f>
        <v>5000</v>
      </c>
      <c r="AI3" s="423">
        <f>'入力用'!T322</f>
        <v>0</v>
      </c>
      <c r="AJ3" s="423">
        <f>'入力用'!T324</f>
        <v>0</v>
      </c>
      <c r="AK3" s="423">
        <f>AH3+AI3+AJ3</f>
        <v>5000</v>
      </c>
    </row>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sheetPr>
    <tabColor rgb="FFFF6600"/>
  </sheetPr>
  <dimension ref="A1:AC55"/>
  <sheetViews>
    <sheetView view="pageBreakPreview" zoomScaleSheetLayoutView="100" zoomScalePageLayoutView="0" workbookViewId="0" topLeftCell="A1">
      <selection activeCell="A3" sqref="A3:Z4"/>
    </sheetView>
  </sheetViews>
  <sheetFormatPr defaultColWidth="3.75390625" defaultRowHeight="18" customHeight="1" zeroHeight="1"/>
  <cols>
    <col min="1" max="26" width="3.375" style="164" customWidth="1"/>
    <col min="27" max="27" width="3.625" style="164" customWidth="1"/>
    <col min="28" max="30" width="9.00390625" style="164" hidden="1" customWidth="1"/>
    <col min="31" max="255" width="9.00390625" style="164" customWidth="1"/>
    <col min="256" max="16384" width="3.75390625" style="164" customWidth="1"/>
  </cols>
  <sheetData>
    <row r="1" spans="20:26" ht="18" customHeight="1">
      <c r="T1" s="834" t="s">
        <v>685</v>
      </c>
      <c r="U1" s="835"/>
      <c r="V1" s="835"/>
      <c r="W1" s="165"/>
      <c r="X1" s="165"/>
      <c r="Y1" s="837"/>
      <c r="Z1" s="837"/>
    </row>
    <row r="2" spans="22:26" ht="9.75" customHeight="1">
      <c r="V2" s="167"/>
      <c r="W2" s="167"/>
      <c r="X2" s="167"/>
      <c r="Y2" s="168"/>
      <c r="Z2" s="168"/>
    </row>
    <row r="3" spans="1:29" ht="18" customHeight="1">
      <c r="A3" s="838" t="s">
        <v>384</v>
      </c>
      <c r="B3" s="838"/>
      <c r="C3" s="838"/>
      <c r="D3" s="838"/>
      <c r="E3" s="838"/>
      <c r="F3" s="838"/>
      <c r="G3" s="838"/>
      <c r="H3" s="838"/>
      <c r="I3" s="838"/>
      <c r="J3" s="838"/>
      <c r="K3" s="838"/>
      <c r="L3" s="838"/>
      <c r="M3" s="838"/>
      <c r="N3" s="838"/>
      <c r="O3" s="838"/>
      <c r="P3" s="838"/>
      <c r="Q3" s="838"/>
      <c r="R3" s="838"/>
      <c r="S3" s="838"/>
      <c r="T3" s="838"/>
      <c r="U3" s="838"/>
      <c r="V3" s="838"/>
      <c r="W3" s="838"/>
      <c r="X3" s="838"/>
      <c r="Y3" s="838"/>
      <c r="Z3" s="838"/>
      <c r="AB3" s="814">
        <v>1</v>
      </c>
      <c r="AC3" s="814"/>
    </row>
    <row r="4" spans="1:26" ht="18" customHeight="1">
      <c r="A4" s="838"/>
      <c r="B4" s="838"/>
      <c r="C4" s="838"/>
      <c r="D4" s="838"/>
      <c r="E4" s="838"/>
      <c r="F4" s="838"/>
      <c r="G4" s="838"/>
      <c r="H4" s="838"/>
      <c r="I4" s="838"/>
      <c r="J4" s="838"/>
      <c r="K4" s="838"/>
      <c r="L4" s="838"/>
      <c r="M4" s="838"/>
      <c r="N4" s="838"/>
      <c r="O4" s="838"/>
      <c r="P4" s="838"/>
      <c r="Q4" s="838"/>
      <c r="R4" s="838"/>
      <c r="S4" s="838"/>
      <c r="T4" s="838"/>
      <c r="U4" s="838"/>
      <c r="V4" s="838"/>
      <c r="W4" s="838"/>
      <c r="X4" s="838"/>
      <c r="Y4" s="838"/>
      <c r="Z4" s="838"/>
    </row>
    <row r="5" spans="1:27" ht="9.75" customHeight="1">
      <c r="A5" s="169"/>
      <c r="B5" s="170"/>
      <c r="C5" s="170"/>
      <c r="D5" s="170"/>
      <c r="E5" s="170"/>
      <c r="F5" s="170"/>
      <c r="G5" s="170"/>
      <c r="H5" s="170"/>
      <c r="I5" s="170"/>
      <c r="J5" s="170"/>
      <c r="K5" s="170"/>
      <c r="L5" s="170"/>
      <c r="M5" s="170"/>
      <c r="N5" s="170"/>
      <c r="O5" s="170"/>
      <c r="P5" s="170"/>
      <c r="Q5" s="170"/>
      <c r="R5" s="170"/>
      <c r="S5" s="170"/>
      <c r="T5" s="170"/>
      <c r="U5" s="170"/>
      <c r="V5" s="170"/>
      <c r="W5" s="170"/>
      <c r="X5" s="170"/>
      <c r="Y5" s="170"/>
      <c r="Z5" s="171"/>
      <c r="AA5" s="181"/>
    </row>
    <row r="6" spans="1:27" ht="18" customHeight="1">
      <c r="A6" s="815" t="s">
        <v>1689</v>
      </c>
      <c r="B6" s="816"/>
      <c r="C6" s="816"/>
      <c r="D6" s="816"/>
      <c r="E6" s="816"/>
      <c r="F6" s="816"/>
      <c r="G6" s="816"/>
      <c r="H6" s="816"/>
      <c r="I6" s="816"/>
      <c r="J6" s="816"/>
      <c r="K6" s="816"/>
      <c r="L6" s="816"/>
      <c r="M6" s="816"/>
      <c r="N6" s="816"/>
      <c r="O6" s="816"/>
      <c r="P6" s="816"/>
      <c r="Q6" s="816"/>
      <c r="R6" s="816"/>
      <c r="S6" s="816"/>
      <c r="T6" s="816"/>
      <c r="U6" s="816"/>
      <c r="V6" s="173"/>
      <c r="W6" s="173"/>
      <c r="X6" s="173"/>
      <c r="Y6" s="173"/>
      <c r="Z6" s="174"/>
      <c r="AA6" s="181"/>
    </row>
    <row r="7" spans="1:27" ht="18" customHeight="1">
      <c r="A7" s="817" t="s">
        <v>623</v>
      </c>
      <c r="B7" s="818"/>
      <c r="C7" s="818"/>
      <c r="D7" s="818"/>
      <c r="E7" s="818"/>
      <c r="F7" s="818"/>
      <c r="G7" s="818"/>
      <c r="H7" s="818"/>
      <c r="I7" s="818"/>
      <c r="J7" s="818"/>
      <c r="K7" s="818"/>
      <c r="L7" s="818"/>
      <c r="M7" s="818"/>
      <c r="N7" s="173"/>
      <c r="O7" s="173"/>
      <c r="P7" s="173"/>
      <c r="Q7" s="173"/>
      <c r="R7" s="173"/>
      <c r="S7" s="173"/>
      <c r="T7" s="173"/>
      <c r="U7" s="173"/>
      <c r="V7" s="173"/>
      <c r="W7" s="173"/>
      <c r="X7" s="173"/>
      <c r="Y7" s="173"/>
      <c r="Z7" s="174"/>
      <c r="AA7" s="181"/>
    </row>
    <row r="8" spans="1:27" ht="9.75" customHeight="1">
      <c r="A8" s="175"/>
      <c r="B8" s="173"/>
      <c r="C8" s="173"/>
      <c r="D8" s="176"/>
      <c r="E8" s="173"/>
      <c r="F8" s="177"/>
      <c r="G8" s="173"/>
      <c r="H8" s="176"/>
      <c r="I8" s="173"/>
      <c r="J8" s="173"/>
      <c r="K8" s="173"/>
      <c r="L8" s="173"/>
      <c r="M8" s="173"/>
      <c r="N8" s="173"/>
      <c r="O8" s="173"/>
      <c r="P8" s="173"/>
      <c r="Q8" s="173"/>
      <c r="R8" s="173"/>
      <c r="S8" s="173"/>
      <c r="T8" s="173"/>
      <c r="U8" s="173"/>
      <c r="V8" s="173"/>
      <c r="W8" s="173"/>
      <c r="X8" s="173"/>
      <c r="Y8" s="173"/>
      <c r="Z8" s="174"/>
      <c r="AA8" s="181"/>
    </row>
    <row r="9" spans="1:27" ht="18" customHeight="1">
      <c r="A9" s="175"/>
      <c r="B9" s="177"/>
      <c r="C9" s="818" t="s">
        <v>624</v>
      </c>
      <c r="D9" s="818"/>
      <c r="E9" s="818"/>
      <c r="F9" s="818"/>
      <c r="G9" s="819">
        <f>IF(Z9="※リストから選択して下さい","",Z9)</f>
      </c>
      <c r="H9" s="820"/>
      <c r="I9" s="820"/>
      <c r="J9" s="821"/>
      <c r="K9" s="424" t="s">
        <v>1690</v>
      </c>
      <c r="L9" s="425"/>
      <c r="M9" s="425"/>
      <c r="N9" s="425"/>
      <c r="O9" s="425"/>
      <c r="P9" s="425"/>
      <c r="Q9" s="425"/>
      <c r="R9" s="425"/>
      <c r="S9" s="425"/>
      <c r="T9" s="425"/>
      <c r="U9" s="425"/>
      <c r="V9" s="425"/>
      <c r="W9" s="425"/>
      <c r="X9" s="425"/>
      <c r="Y9" s="289">
        <v>1</v>
      </c>
      <c r="Z9" s="361" t="str">
        <f>INDEX('@'!$A:$EB,Y9,$AB$3)</f>
        <v>※リストから選択して下さい</v>
      </c>
      <c r="AA9" s="181"/>
    </row>
    <row r="10" spans="1:27" ht="18" customHeight="1">
      <c r="A10" s="175"/>
      <c r="B10" s="177"/>
      <c r="C10" s="816" t="s">
        <v>150</v>
      </c>
      <c r="D10" s="816"/>
      <c r="E10" s="816"/>
      <c r="F10" s="816"/>
      <c r="G10" s="816"/>
      <c r="H10" s="816"/>
      <c r="I10" s="816"/>
      <c r="J10" s="816"/>
      <c r="K10" s="816"/>
      <c r="L10" s="816"/>
      <c r="M10" s="816"/>
      <c r="N10" s="816"/>
      <c r="O10" s="816"/>
      <c r="P10" s="816"/>
      <c r="Q10" s="816"/>
      <c r="R10" s="816"/>
      <c r="S10" s="816"/>
      <c r="T10" s="816"/>
      <c r="U10" s="816"/>
      <c r="V10" s="816"/>
      <c r="W10" s="816"/>
      <c r="X10" s="816"/>
      <c r="Y10" s="178"/>
      <c r="Z10" s="174"/>
      <c r="AA10" s="181"/>
    </row>
    <row r="11" spans="1:27" ht="18" customHeight="1">
      <c r="A11" s="175"/>
      <c r="B11" s="177"/>
      <c r="C11" s="816" t="s">
        <v>625</v>
      </c>
      <c r="D11" s="816"/>
      <c r="E11" s="816"/>
      <c r="F11" s="816"/>
      <c r="G11" s="816"/>
      <c r="H11" s="816"/>
      <c r="I11" s="816"/>
      <c r="J11" s="816"/>
      <c r="K11" s="816"/>
      <c r="L11" s="816"/>
      <c r="M11" s="816"/>
      <c r="N11" s="816"/>
      <c r="O11" s="816"/>
      <c r="P11" s="816"/>
      <c r="Q11" s="816"/>
      <c r="R11" s="816"/>
      <c r="S11" s="816"/>
      <c r="T11" s="816"/>
      <c r="U11" s="816"/>
      <c r="V11" s="816"/>
      <c r="W11" s="816"/>
      <c r="X11" s="816"/>
      <c r="Y11" s="178"/>
      <c r="Z11" s="174"/>
      <c r="AA11" s="181"/>
    </row>
    <row r="12" spans="1:27" ht="9.75" customHeight="1">
      <c r="A12" s="175"/>
      <c r="B12" s="177"/>
      <c r="C12" s="172"/>
      <c r="D12" s="172"/>
      <c r="E12" s="172"/>
      <c r="F12" s="172"/>
      <c r="G12" s="172"/>
      <c r="H12" s="172"/>
      <c r="I12" s="172"/>
      <c r="J12" s="172"/>
      <c r="K12" s="172"/>
      <c r="L12" s="172"/>
      <c r="M12" s="172"/>
      <c r="N12" s="172"/>
      <c r="O12" s="172"/>
      <c r="P12" s="172"/>
      <c r="Q12" s="172"/>
      <c r="R12" s="172"/>
      <c r="S12" s="172"/>
      <c r="T12" s="172"/>
      <c r="U12" s="172"/>
      <c r="V12" s="172"/>
      <c r="W12" s="172"/>
      <c r="X12" s="172"/>
      <c r="Y12" s="178"/>
      <c r="Z12" s="174"/>
      <c r="AA12" s="181"/>
    </row>
    <row r="13" spans="1:27" ht="18" customHeight="1">
      <c r="A13" s="175"/>
      <c r="B13" s="177"/>
      <c r="C13" s="172"/>
      <c r="D13" s="172"/>
      <c r="E13" s="172"/>
      <c r="F13" s="172"/>
      <c r="G13" s="172"/>
      <c r="H13" s="172"/>
      <c r="I13" s="172"/>
      <c r="J13" s="172"/>
      <c r="K13" s="172"/>
      <c r="L13" s="172"/>
      <c r="M13" s="172"/>
      <c r="N13" s="172"/>
      <c r="O13" s="172"/>
      <c r="P13" s="172"/>
      <c r="Q13" s="172"/>
      <c r="R13" s="836">
        <f ca="1">TODAY()</f>
        <v>42345</v>
      </c>
      <c r="S13" s="836"/>
      <c r="T13" s="836"/>
      <c r="U13" s="836"/>
      <c r="V13" s="836"/>
      <c r="W13" s="836"/>
      <c r="X13" s="836"/>
      <c r="Y13" s="836"/>
      <c r="Z13" s="174"/>
      <c r="AA13" s="181"/>
    </row>
    <row r="14" spans="1:27" ht="9.75" customHeight="1">
      <c r="A14" s="179"/>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80"/>
      <c r="AA14" s="181"/>
    </row>
    <row r="15" spans="1:27" ht="30" customHeight="1">
      <c r="A15" s="181"/>
      <c r="B15" s="802" t="s">
        <v>402</v>
      </c>
      <c r="C15" s="803"/>
      <c r="D15" s="804"/>
      <c r="E15" s="812">
        <f>INDEX('@'!$A:$EB,U15,$AB$3)</f>
      </c>
      <c r="F15" s="813"/>
      <c r="G15" s="813"/>
      <c r="H15" s="813"/>
      <c r="I15" s="813"/>
      <c r="J15" s="813"/>
      <c r="K15" s="813"/>
      <c r="L15" s="813"/>
      <c r="M15" s="813"/>
      <c r="N15" s="813"/>
      <c r="O15" s="813"/>
      <c r="P15" s="813"/>
      <c r="Q15" s="813"/>
      <c r="R15" s="813"/>
      <c r="S15" s="813"/>
      <c r="T15" s="813"/>
      <c r="U15" s="290">
        <v>2</v>
      </c>
      <c r="V15" s="822" t="s">
        <v>626</v>
      </c>
      <c r="W15" s="823"/>
      <c r="X15" s="823"/>
      <c r="Y15" s="824"/>
      <c r="Z15" s="180"/>
      <c r="AA15" s="181"/>
    </row>
    <row r="16" spans="1:27" ht="24.75" customHeight="1">
      <c r="A16" s="181"/>
      <c r="B16" s="828" t="s">
        <v>627</v>
      </c>
      <c r="C16" s="829"/>
      <c r="D16" s="830"/>
      <c r="E16" s="831">
        <f>INDEX('@'!$A:$EB,J16,$AB$3)</f>
      </c>
      <c r="F16" s="832"/>
      <c r="G16" s="832"/>
      <c r="H16" s="832"/>
      <c r="I16" s="832"/>
      <c r="J16" s="291">
        <v>3</v>
      </c>
      <c r="K16" s="833">
        <f>INDEX('@'!$A:$EB,U16,$AB$3)</f>
      </c>
      <c r="L16" s="833"/>
      <c r="M16" s="833"/>
      <c r="N16" s="833"/>
      <c r="O16" s="833"/>
      <c r="P16" s="833"/>
      <c r="Q16" s="833"/>
      <c r="R16" s="833"/>
      <c r="S16" s="833"/>
      <c r="T16" s="833"/>
      <c r="U16" s="292">
        <v>4</v>
      </c>
      <c r="V16" s="825"/>
      <c r="W16" s="826"/>
      <c r="X16" s="826"/>
      <c r="Y16" s="827"/>
      <c r="Z16" s="182"/>
      <c r="AA16" s="181"/>
    </row>
    <row r="17" spans="1:27" ht="24.75" customHeight="1">
      <c r="A17" s="181"/>
      <c r="B17" s="845" t="s">
        <v>654</v>
      </c>
      <c r="C17" s="845"/>
      <c r="D17" s="845"/>
      <c r="E17" s="845"/>
      <c r="F17" s="845"/>
      <c r="G17" s="805" t="str">
        <f>'入力用'!I10</f>
        <v>※リストから選択して下さい</v>
      </c>
      <c r="H17" s="805"/>
      <c r="I17" s="805"/>
      <c r="J17" s="805"/>
      <c r="K17" s="805"/>
      <c r="L17" s="805"/>
      <c r="M17" s="805"/>
      <c r="N17" s="805"/>
      <c r="O17" s="805"/>
      <c r="P17" s="439"/>
      <c r="Q17" s="439"/>
      <c r="R17" s="439"/>
      <c r="S17" s="439"/>
      <c r="T17" s="439"/>
      <c r="U17" s="440"/>
      <c r="V17" s="176"/>
      <c r="W17" s="176"/>
      <c r="X17" s="176"/>
      <c r="Y17" s="176"/>
      <c r="Z17" s="182"/>
      <c r="AA17" s="181"/>
    </row>
    <row r="18" spans="1:27" ht="9.75" customHeight="1">
      <c r="A18" s="183"/>
      <c r="B18" s="166"/>
      <c r="C18" s="166"/>
      <c r="D18" s="166"/>
      <c r="E18" s="166"/>
      <c r="F18" s="166"/>
      <c r="G18" s="184"/>
      <c r="H18" s="184"/>
      <c r="I18" s="184"/>
      <c r="J18" s="184"/>
      <c r="K18" s="184"/>
      <c r="L18" s="184"/>
      <c r="M18" s="184"/>
      <c r="N18" s="184"/>
      <c r="O18" s="184"/>
      <c r="P18" s="184"/>
      <c r="Q18" s="184"/>
      <c r="R18" s="184"/>
      <c r="S18" s="184"/>
      <c r="T18" s="184"/>
      <c r="U18" s="185"/>
      <c r="V18" s="186"/>
      <c r="W18" s="186"/>
      <c r="X18" s="186"/>
      <c r="Y18" s="186"/>
      <c r="Z18" s="187"/>
      <c r="AA18" s="181"/>
    </row>
    <row r="19" ht="9.75" customHeight="1"/>
    <row r="20" spans="1:26" ht="9.75" customHeight="1">
      <c r="A20" s="188"/>
      <c r="B20" s="189"/>
      <c r="C20" s="189"/>
      <c r="D20" s="189"/>
      <c r="E20" s="189"/>
      <c r="F20" s="189"/>
      <c r="G20" s="189"/>
      <c r="H20" s="189"/>
      <c r="I20" s="189"/>
      <c r="J20" s="189"/>
      <c r="K20" s="189"/>
      <c r="L20" s="189"/>
      <c r="M20" s="189"/>
      <c r="N20" s="189"/>
      <c r="O20" s="189"/>
      <c r="P20" s="189"/>
      <c r="Q20" s="189"/>
      <c r="R20" s="189"/>
      <c r="S20" s="189"/>
      <c r="T20" s="189"/>
      <c r="U20" s="189"/>
      <c r="V20" s="189"/>
      <c r="W20" s="189"/>
      <c r="X20" s="189"/>
      <c r="Y20" s="189"/>
      <c r="Z20" s="190"/>
    </row>
    <row r="21" spans="1:26" s="167" customFormat="1" ht="18" customHeight="1">
      <c r="A21" s="191" t="s">
        <v>628</v>
      </c>
      <c r="B21" s="192"/>
      <c r="C21" s="192"/>
      <c r="D21" s="192"/>
      <c r="E21" s="192"/>
      <c r="F21" s="192"/>
      <c r="Z21" s="193"/>
    </row>
    <row r="22" spans="1:26" ht="19.5" customHeight="1">
      <c r="A22" s="194"/>
      <c r="B22" s="807" t="s">
        <v>445</v>
      </c>
      <c r="C22" s="807"/>
      <c r="D22" s="807"/>
      <c r="E22" s="807"/>
      <c r="F22" s="807"/>
      <c r="G22" s="401" t="s">
        <v>441</v>
      </c>
      <c r="H22" s="846">
        <f>INDEX('@'!$A:$EB,U22,$AB$3)</f>
      </c>
      <c r="I22" s="847"/>
      <c r="J22" s="847"/>
      <c r="K22" s="847"/>
      <c r="L22" s="847"/>
      <c r="M22" s="847"/>
      <c r="N22" s="847"/>
      <c r="O22" s="847"/>
      <c r="P22" s="847"/>
      <c r="Q22" s="847"/>
      <c r="R22" s="847"/>
      <c r="S22" s="847"/>
      <c r="T22" s="843"/>
      <c r="U22" s="402">
        <v>5</v>
      </c>
      <c r="V22" s="403"/>
      <c r="W22" s="403"/>
      <c r="X22" s="403"/>
      <c r="Z22" s="182"/>
    </row>
    <row r="23" spans="1:26" ht="19.5" customHeight="1">
      <c r="A23" s="194"/>
      <c r="B23" s="807"/>
      <c r="C23" s="807"/>
      <c r="D23" s="807"/>
      <c r="E23" s="807"/>
      <c r="F23" s="807"/>
      <c r="G23" s="843">
        <f>INDEX('@'!$A:$EB,U23,$AB$3)</f>
      </c>
      <c r="H23" s="844"/>
      <c r="I23" s="844"/>
      <c r="J23" s="844"/>
      <c r="K23" s="844"/>
      <c r="L23" s="844"/>
      <c r="M23" s="844"/>
      <c r="N23" s="844"/>
      <c r="O23" s="844"/>
      <c r="P23" s="844"/>
      <c r="Q23" s="844"/>
      <c r="R23" s="844"/>
      <c r="S23" s="844"/>
      <c r="T23" s="844"/>
      <c r="U23" s="402">
        <v>6</v>
      </c>
      <c r="V23" s="403"/>
      <c r="W23" s="403"/>
      <c r="X23" s="403"/>
      <c r="Z23" s="182"/>
    </row>
    <row r="24" spans="1:26" ht="19.5" customHeight="1">
      <c r="A24" s="194"/>
      <c r="B24" s="807" t="s">
        <v>481</v>
      </c>
      <c r="C24" s="807"/>
      <c r="D24" s="807"/>
      <c r="E24" s="807"/>
      <c r="F24" s="807"/>
      <c r="G24" s="808">
        <f>INDEX('@'!$A:$EB,O24,$AB$3)</f>
      </c>
      <c r="H24" s="808"/>
      <c r="I24" s="808"/>
      <c r="J24" s="808"/>
      <c r="K24" s="808"/>
      <c r="L24" s="808"/>
      <c r="M24" s="808"/>
      <c r="N24" s="809"/>
      <c r="O24" s="402">
        <v>8</v>
      </c>
      <c r="P24" s="403"/>
      <c r="Q24" s="403"/>
      <c r="R24" s="403"/>
      <c r="S24" s="403"/>
      <c r="T24" s="403"/>
      <c r="U24" s="403"/>
      <c r="V24" s="403"/>
      <c r="W24" s="403"/>
      <c r="X24" s="403"/>
      <c r="Z24" s="182"/>
    </row>
    <row r="25" spans="1:26" ht="19.5" customHeight="1">
      <c r="A25" s="194"/>
      <c r="B25" s="806" t="s">
        <v>421</v>
      </c>
      <c r="C25" s="806"/>
      <c r="D25" s="806"/>
      <c r="E25" s="806"/>
      <c r="F25" s="806"/>
      <c r="G25" s="841">
        <f>INDEX('@'!$A:$EB,O25,$AB$3)</f>
      </c>
      <c r="H25" s="841"/>
      <c r="I25" s="841"/>
      <c r="J25" s="841"/>
      <c r="K25" s="841"/>
      <c r="L25" s="841"/>
      <c r="M25" s="841"/>
      <c r="N25" s="842"/>
      <c r="O25" s="404">
        <v>7</v>
      </c>
      <c r="P25" s="403"/>
      <c r="Q25" s="403"/>
      <c r="R25" s="403"/>
      <c r="S25" s="403"/>
      <c r="T25" s="403"/>
      <c r="U25" s="403"/>
      <c r="V25" s="403"/>
      <c r="W25" s="403"/>
      <c r="X25" s="403"/>
      <c r="Z25" s="182"/>
    </row>
    <row r="26" spans="1:26" ht="19.5" customHeight="1">
      <c r="A26" s="194"/>
      <c r="B26" s="807" t="s">
        <v>629</v>
      </c>
      <c r="C26" s="807"/>
      <c r="D26" s="807"/>
      <c r="E26" s="807"/>
      <c r="F26" s="807"/>
      <c r="G26" s="854" t="s">
        <v>630</v>
      </c>
      <c r="H26" s="854"/>
      <c r="I26" s="847">
        <f>INDEX('@'!$A:$EB,O26,$AB$3)</f>
      </c>
      <c r="J26" s="847"/>
      <c r="K26" s="847"/>
      <c r="L26" s="847"/>
      <c r="M26" s="847"/>
      <c r="N26" s="843"/>
      <c r="O26" s="402">
        <v>9</v>
      </c>
      <c r="P26" s="854" t="s">
        <v>631</v>
      </c>
      <c r="Q26" s="854"/>
      <c r="R26" s="847">
        <f>INDEX('@'!$A:$EB,X26,$AB$3)</f>
      </c>
      <c r="S26" s="847"/>
      <c r="T26" s="847"/>
      <c r="U26" s="847"/>
      <c r="V26" s="847"/>
      <c r="W26" s="843"/>
      <c r="X26" s="402">
        <v>10</v>
      </c>
      <c r="Z26" s="182"/>
    </row>
    <row r="27" spans="1:26" ht="19.5" customHeight="1">
      <c r="A27" s="194"/>
      <c r="B27" s="807"/>
      <c r="C27" s="807"/>
      <c r="D27" s="807"/>
      <c r="E27" s="807"/>
      <c r="F27" s="807"/>
      <c r="G27" s="854" t="s">
        <v>483</v>
      </c>
      <c r="H27" s="854"/>
      <c r="I27" s="847">
        <f>INDEX('@'!$A:$EB,O27,$AB$3)</f>
      </c>
      <c r="J27" s="847"/>
      <c r="K27" s="847"/>
      <c r="L27" s="847"/>
      <c r="M27" s="847"/>
      <c r="N27" s="843"/>
      <c r="O27" s="402">
        <v>11</v>
      </c>
      <c r="P27" s="854" t="s">
        <v>632</v>
      </c>
      <c r="Q27" s="854"/>
      <c r="R27" s="843">
        <f>INDEX('@'!$A:$EB,X27,$AB$3)</f>
      </c>
      <c r="S27" s="844"/>
      <c r="T27" s="844"/>
      <c r="U27" s="844"/>
      <c r="V27" s="844"/>
      <c r="W27" s="844"/>
      <c r="X27" s="402">
        <v>12</v>
      </c>
      <c r="Z27" s="182"/>
    </row>
    <row r="28" spans="1:26" ht="9.75" customHeight="1" thickBo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7"/>
    </row>
    <row r="29" spans="1:26" ht="9.75" customHeight="1" thickTop="1">
      <c r="A29" s="181"/>
      <c r="Z29" s="182"/>
    </row>
    <row r="30" spans="1:26" s="167" customFormat="1" ht="18" customHeight="1">
      <c r="A30" s="198" t="s">
        <v>633</v>
      </c>
      <c r="G30" s="199" t="s">
        <v>634</v>
      </c>
      <c r="H30" s="870" t="str">
        <f>INDEX('@'!$A:$EB,O30,$AB$3)</f>
        <v>※リストから選択して下さい</v>
      </c>
      <c r="I30" s="870"/>
      <c r="J30" s="870"/>
      <c r="K30" s="870"/>
      <c r="L30" s="870"/>
      <c r="M30" s="870"/>
      <c r="N30" s="200" t="s">
        <v>635</v>
      </c>
      <c r="O30" s="293">
        <v>13</v>
      </c>
      <c r="Z30" s="193"/>
    </row>
    <row r="31" spans="1:26" ht="19.5" customHeight="1">
      <c r="A31" s="181"/>
      <c r="B31" s="802" t="s">
        <v>481</v>
      </c>
      <c r="C31" s="803"/>
      <c r="D31" s="803"/>
      <c r="E31" s="803"/>
      <c r="F31" s="804"/>
      <c r="G31" s="851">
        <f>INDEX('@'!$A:$EB,O31,$AB$3)</f>
      </c>
      <c r="H31" s="851"/>
      <c r="I31" s="851"/>
      <c r="J31" s="851"/>
      <c r="K31" s="851"/>
      <c r="L31" s="851"/>
      <c r="M31" s="851"/>
      <c r="N31" s="851"/>
      <c r="O31" s="290">
        <v>15</v>
      </c>
      <c r="P31" s="802" t="s">
        <v>483</v>
      </c>
      <c r="Q31" s="804"/>
      <c r="R31" s="851">
        <f>INDEX('@'!$A:$EB,X31,$AB$3)</f>
      </c>
      <c r="S31" s="851"/>
      <c r="T31" s="851"/>
      <c r="U31" s="851"/>
      <c r="V31" s="851"/>
      <c r="W31" s="851"/>
      <c r="X31" s="292">
        <v>16</v>
      </c>
      <c r="Z31" s="182"/>
    </row>
    <row r="32" spans="1:26" ht="19.5" customHeight="1">
      <c r="A32" s="181"/>
      <c r="B32" s="802" t="s">
        <v>421</v>
      </c>
      <c r="C32" s="803"/>
      <c r="D32" s="803"/>
      <c r="E32" s="803"/>
      <c r="F32" s="804"/>
      <c r="G32" s="851">
        <f>INDEX('@'!$A:$EB,O32,$AB$3)</f>
      </c>
      <c r="H32" s="851"/>
      <c r="I32" s="851"/>
      <c r="J32" s="851"/>
      <c r="K32" s="851"/>
      <c r="L32" s="851"/>
      <c r="M32" s="851"/>
      <c r="N32" s="851"/>
      <c r="O32" s="292">
        <v>14</v>
      </c>
      <c r="P32" s="167"/>
      <c r="Q32" s="167"/>
      <c r="R32" s="167"/>
      <c r="S32" s="167"/>
      <c r="T32" s="167"/>
      <c r="Z32" s="182"/>
    </row>
    <row r="33" spans="1:26" ht="9.75" customHeight="1">
      <c r="A33" s="183"/>
      <c r="B33" s="166"/>
      <c r="C33" s="166"/>
      <c r="D33" s="166"/>
      <c r="E33" s="166"/>
      <c r="F33" s="166"/>
      <c r="G33" s="185"/>
      <c r="H33" s="185"/>
      <c r="I33" s="185"/>
      <c r="J33" s="185"/>
      <c r="K33" s="185"/>
      <c r="L33" s="185"/>
      <c r="M33" s="185"/>
      <c r="N33" s="185"/>
      <c r="O33" s="185"/>
      <c r="P33" s="185"/>
      <c r="Q33" s="185"/>
      <c r="R33" s="185"/>
      <c r="S33" s="185"/>
      <c r="T33" s="185"/>
      <c r="U33" s="185"/>
      <c r="V33" s="185"/>
      <c r="W33" s="185"/>
      <c r="X33" s="185"/>
      <c r="Y33" s="185"/>
      <c r="Z33" s="187"/>
    </row>
    <row r="34" ht="9.75" customHeight="1"/>
    <row r="35" spans="1:26" ht="9.75" customHeight="1">
      <c r="A35" s="188"/>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90"/>
    </row>
    <row r="36" spans="1:26" ht="18" customHeight="1">
      <c r="A36" s="201" t="s">
        <v>636</v>
      </c>
      <c r="Z36" s="182"/>
    </row>
    <row r="37" spans="1:26" ht="19.5" customHeight="1">
      <c r="A37" s="181"/>
      <c r="B37" s="802" t="s">
        <v>120</v>
      </c>
      <c r="C37" s="803"/>
      <c r="D37" s="803"/>
      <c r="E37" s="803"/>
      <c r="F37" s="804"/>
      <c r="G37" s="852" t="str">
        <f>IF(INDEX('@'!$A:$EB,U37,$AB$3)="その他",INDEX('@'!$A:$EB,17,$AB$3),INDEX('@'!$A:$EB,U37,$AB$3))</f>
        <v>※リストから選択して下さい</v>
      </c>
      <c r="H37" s="852"/>
      <c r="I37" s="852"/>
      <c r="J37" s="852"/>
      <c r="K37" s="852"/>
      <c r="L37" s="852"/>
      <c r="M37" s="852"/>
      <c r="N37" s="852"/>
      <c r="O37" s="852"/>
      <c r="P37" s="852"/>
      <c r="Q37" s="852"/>
      <c r="R37" s="852"/>
      <c r="S37" s="852"/>
      <c r="T37" s="853"/>
      <c r="U37" s="292">
        <v>17</v>
      </c>
      <c r="V37" s="167"/>
      <c r="W37" s="167"/>
      <c r="Z37" s="182"/>
    </row>
    <row r="38" spans="1:26" ht="19.5" customHeight="1">
      <c r="A38" s="181"/>
      <c r="B38" s="828" t="s">
        <v>167</v>
      </c>
      <c r="C38" s="829"/>
      <c r="D38" s="829"/>
      <c r="E38" s="829"/>
      <c r="F38" s="830"/>
      <c r="G38" s="852" t="str">
        <f>INDEX('@'!$A:$EB,U38,$AB$3)</f>
        <v>※リストから選択して下さい</v>
      </c>
      <c r="H38" s="852"/>
      <c r="I38" s="852"/>
      <c r="J38" s="852"/>
      <c r="K38" s="852"/>
      <c r="L38" s="852"/>
      <c r="M38" s="852"/>
      <c r="N38" s="852"/>
      <c r="O38" s="852"/>
      <c r="P38" s="852"/>
      <c r="Q38" s="852"/>
      <c r="R38" s="852"/>
      <c r="S38" s="852"/>
      <c r="T38" s="853"/>
      <c r="U38" s="292">
        <v>18</v>
      </c>
      <c r="V38" s="202"/>
      <c r="W38" s="202"/>
      <c r="Z38" s="182"/>
    </row>
    <row r="39" spans="1:26" ht="19.5" customHeight="1">
      <c r="A39" s="181"/>
      <c r="B39" s="855" t="s">
        <v>491</v>
      </c>
      <c r="C39" s="855"/>
      <c r="D39" s="855"/>
      <c r="E39" s="855"/>
      <c r="F39" s="855"/>
      <c r="G39" s="852" t="str">
        <f>INDEX('@'!$A:$EB,U39,$AB$3)</f>
        <v>※リストから選択して下さい</v>
      </c>
      <c r="H39" s="852"/>
      <c r="I39" s="852"/>
      <c r="J39" s="852"/>
      <c r="K39" s="852"/>
      <c r="L39" s="852"/>
      <c r="M39" s="852"/>
      <c r="N39" s="852"/>
      <c r="O39" s="852"/>
      <c r="P39" s="852"/>
      <c r="Q39" s="852"/>
      <c r="R39" s="852"/>
      <c r="S39" s="852"/>
      <c r="T39" s="853"/>
      <c r="U39" s="292">
        <v>19</v>
      </c>
      <c r="Z39" s="182"/>
    </row>
    <row r="40" spans="1:26" ht="19.5" customHeight="1">
      <c r="A40" s="181"/>
      <c r="B40" s="855" t="s">
        <v>637</v>
      </c>
      <c r="C40" s="855"/>
      <c r="D40" s="855"/>
      <c r="E40" s="855"/>
      <c r="F40" s="855"/>
      <c r="G40" s="848" t="str">
        <f>INDEX('@'!$A:$EB,O40,$AB$3)&amp;" 名"</f>
        <v>0 名</v>
      </c>
      <c r="H40" s="848"/>
      <c r="I40" s="848"/>
      <c r="J40" s="848"/>
      <c r="K40" s="848"/>
      <c r="L40" s="848"/>
      <c r="M40" s="848"/>
      <c r="N40" s="849"/>
      <c r="O40" s="294">
        <v>1023</v>
      </c>
      <c r="Z40" s="182"/>
    </row>
    <row r="41" spans="1:26" ht="19.5" customHeight="1">
      <c r="A41" s="181"/>
      <c r="B41" s="855" t="s">
        <v>638</v>
      </c>
      <c r="C41" s="855"/>
      <c r="D41" s="855"/>
      <c r="E41" s="855"/>
      <c r="F41" s="855"/>
      <c r="G41" s="852" t="str">
        <f>INDEX('@'!$A:$EB,O41,$AB$3)&amp;" 名"</f>
        <v>※リストから選択して下さい 名</v>
      </c>
      <c r="H41" s="852"/>
      <c r="I41" s="852"/>
      <c r="J41" s="852"/>
      <c r="K41" s="852"/>
      <c r="L41" s="852"/>
      <c r="M41" s="852"/>
      <c r="N41" s="853"/>
      <c r="O41" s="295">
        <v>1024</v>
      </c>
      <c r="Z41" s="182"/>
    </row>
    <row r="42" spans="1:26" ht="19.5" customHeight="1">
      <c r="A42" s="181"/>
      <c r="B42" s="862" t="s">
        <v>639</v>
      </c>
      <c r="C42" s="862"/>
      <c r="D42" s="862"/>
      <c r="E42" s="862"/>
      <c r="F42" s="862"/>
      <c r="G42" s="808">
        <f>INDEX('@'!$A:$EB,O42,$AB$3)</f>
      </c>
      <c r="H42" s="808"/>
      <c r="I42" s="808"/>
      <c r="J42" s="808"/>
      <c r="K42" s="808"/>
      <c r="L42" s="808"/>
      <c r="M42" s="808"/>
      <c r="N42" s="809"/>
      <c r="O42" s="295">
        <v>1025</v>
      </c>
      <c r="P42" s="809">
        <f>INDEX('@'!$A:$EB,X42,$AB$3)</f>
      </c>
      <c r="Q42" s="810"/>
      <c r="R42" s="810"/>
      <c r="S42" s="810"/>
      <c r="T42" s="810"/>
      <c r="U42" s="810"/>
      <c r="V42" s="810"/>
      <c r="W42" s="810"/>
      <c r="X42" s="295">
        <v>1026</v>
      </c>
      <c r="Z42" s="182"/>
    </row>
    <row r="43" spans="1:26" ht="19.5" customHeight="1">
      <c r="A43" s="181"/>
      <c r="B43" s="863"/>
      <c r="C43" s="863"/>
      <c r="D43" s="863"/>
      <c r="E43" s="863"/>
      <c r="F43" s="863"/>
      <c r="G43" s="808">
        <f>INDEX('@'!$A:$EB,O43,$AB$3)</f>
      </c>
      <c r="H43" s="808"/>
      <c r="I43" s="808"/>
      <c r="J43" s="808"/>
      <c r="K43" s="808"/>
      <c r="L43" s="808"/>
      <c r="M43" s="808"/>
      <c r="N43" s="809"/>
      <c r="O43" s="295">
        <v>1027</v>
      </c>
      <c r="P43" s="809">
        <f>INDEX('@'!$A:$EB,X43,$AB$3)</f>
      </c>
      <c r="Q43" s="810"/>
      <c r="R43" s="810"/>
      <c r="S43" s="810"/>
      <c r="T43" s="810"/>
      <c r="U43" s="810"/>
      <c r="V43" s="810"/>
      <c r="W43" s="810"/>
      <c r="X43" s="295">
        <v>1028</v>
      </c>
      <c r="Z43" s="182"/>
    </row>
    <row r="44" spans="1:26" ht="19.5" customHeight="1">
      <c r="A44" s="181"/>
      <c r="B44" s="863"/>
      <c r="C44" s="863"/>
      <c r="D44" s="863"/>
      <c r="E44" s="863"/>
      <c r="F44" s="863"/>
      <c r="G44" s="808">
        <f>INDEX('@'!$A:$EB,O44,$AB$3)</f>
      </c>
      <c r="H44" s="808"/>
      <c r="I44" s="808"/>
      <c r="J44" s="808"/>
      <c r="K44" s="808"/>
      <c r="L44" s="808"/>
      <c r="M44" s="808"/>
      <c r="N44" s="809"/>
      <c r="O44" s="295">
        <v>1029</v>
      </c>
      <c r="P44" s="809">
        <f>INDEX('@'!$A:$EB,X44,$AB$3)</f>
      </c>
      <c r="Q44" s="810"/>
      <c r="R44" s="810"/>
      <c r="S44" s="810"/>
      <c r="T44" s="810"/>
      <c r="U44" s="810"/>
      <c r="V44" s="810"/>
      <c r="W44" s="810"/>
      <c r="X44" s="295">
        <v>1275</v>
      </c>
      <c r="Z44" s="182"/>
    </row>
    <row r="45" spans="1:26" ht="19.5" customHeight="1">
      <c r="A45" s="181"/>
      <c r="B45" s="863"/>
      <c r="C45" s="863"/>
      <c r="D45" s="863"/>
      <c r="E45" s="863"/>
      <c r="F45" s="863"/>
      <c r="G45" s="808">
        <f>INDEX('@'!$A:$EB,O45,$AB$3)</f>
      </c>
      <c r="H45" s="808"/>
      <c r="I45" s="808"/>
      <c r="J45" s="808"/>
      <c r="K45" s="808"/>
      <c r="L45" s="808"/>
      <c r="M45" s="808"/>
      <c r="N45" s="809"/>
      <c r="O45" s="295">
        <v>1276</v>
      </c>
      <c r="P45" s="809">
        <f>INDEX('@'!$A:$EB,X45,$AB$3)</f>
      </c>
      <c r="Q45" s="810"/>
      <c r="R45" s="810"/>
      <c r="S45" s="810"/>
      <c r="T45" s="810"/>
      <c r="U45" s="810"/>
      <c r="V45" s="810"/>
      <c r="W45" s="810"/>
      <c r="X45" s="295">
        <v>1277</v>
      </c>
      <c r="Z45" s="182"/>
    </row>
    <row r="46" spans="1:26" ht="19.5" customHeight="1">
      <c r="A46" s="181"/>
      <c r="B46" s="863"/>
      <c r="C46" s="863"/>
      <c r="D46" s="863"/>
      <c r="E46" s="863"/>
      <c r="F46" s="863"/>
      <c r="G46" s="808">
        <f>INDEX('@'!$A:$EB,O46,$AB$3)</f>
      </c>
      <c r="H46" s="808"/>
      <c r="I46" s="808"/>
      <c r="J46" s="808"/>
      <c r="K46" s="808"/>
      <c r="L46" s="808"/>
      <c r="M46" s="808"/>
      <c r="N46" s="809"/>
      <c r="O46" s="295">
        <v>1278</v>
      </c>
      <c r="P46" s="809">
        <f>INDEX('@'!$A:$EB,X46,$AB$3)</f>
      </c>
      <c r="Q46" s="810"/>
      <c r="R46" s="810"/>
      <c r="S46" s="810"/>
      <c r="T46" s="810"/>
      <c r="U46" s="810"/>
      <c r="V46" s="810"/>
      <c r="W46" s="810"/>
      <c r="X46" s="295">
        <v>1279</v>
      </c>
      <c r="Z46" s="182"/>
    </row>
    <row r="47" spans="1:26" ht="9.75" customHeight="1">
      <c r="A47" s="183"/>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7"/>
    </row>
    <row r="48" ht="9.75" customHeight="1"/>
    <row r="49" spans="1:26" ht="16.5" customHeight="1">
      <c r="A49" s="450" t="s">
        <v>640</v>
      </c>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90"/>
    </row>
    <row r="50" spans="1:26" ht="18" customHeight="1">
      <c r="A50" s="181"/>
      <c r="B50" s="806" t="s">
        <v>546</v>
      </c>
      <c r="C50" s="806"/>
      <c r="D50" s="806"/>
      <c r="E50" s="806"/>
      <c r="F50" s="806"/>
      <c r="G50" s="839" t="str">
        <f>INDEX('@'!$A:$EB,O50,$AB$3)</f>
        <v>※リストから選択して下さい</v>
      </c>
      <c r="H50" s="839"/>
      <c r="I50" s="839"/>
      <c r="J50" s="839"/>
      <c r="K50" s="839"/>
      <c r="L50" s="839"/>
      <c r="M50" s="839"/>
      <c r="N50" s="840"/>
      <c r="O50" s="296">
        <v>1030</v>
      </c>
      <c r="Z50" s="182"/>
    </row>
    <row r="51" spans="1:26" ht="18" customHeight="1">
      <c r="A51" s="181"/>
      <c r="B51" s="856" t="s">
        <v>547</v>
      </c>
      <c r="C51" s="857"/>
      <c r="D51" s="802" t="s">
        <v>309</v>
      </c>
      <c r="E51" s="803"/>
      <c r="F51" s="804"/>
      <c r="G51" s="850"/>
      <c r="H51" s="850"/>
      <c r="I51" s="850"/>
      <c r="J51" s="850"/>
      <c r="K51" s="414"/>
      <c r="L51" s="203"/>
      <c r="M51" s="803"/>
      <c r="N51" s="803"/>
      <c r="O51" s="803"/>
      <c r="P51" s="803"/>
      <c r="Q51" s="811">
        <v>5000</v>
      </c>
      <c r="R51" s="811"/>
      <c r="S51" s="811"/>
      <c r="T51" s="811"/>
      <c r="U51" s="811"/>
      <c r="V51" s="811"/>
      <c r="W51" s="204"/>
      <c r="X51" s="203" t="s">
        <v>548</v>
      </c>
      <c r="Y51" s="295">
        <v>1023</v>
      </c>
      <c r="Z51" s="182"/>
    </row>
    <row r="52" spans="1:26" ht="18.75" customHeight="1">
      <c r="A52" s="181"/>
      <c r="B52" s="858"/>
      <c r="C52" s="859"/>
      <c r="D52" s="802" t="s">
        <v>144</v>
      </c>
      <c r="E52" s="803"/>
      <c r="F52" s="804"/>
      <c r="G52" s="850">
        <f>INDEX('@'!$A:$EB,Y52,$AB$3)</f>
        <v>0</v>
      </c>
      <c r="H52" s="850"/>
      <c r="I52" s="850"/>
      <c r="J52" s="850"/>
      <c r="K52" s="415" t="s">
        <v>311</v>
      </c>
      <c r="L52" s="203" t="s">
        <v>416</v>
      </c>
      <c r="M52" s="803" t="s">
        <v>145</v>
      </c>
      <c r="N52" s="803"/>
      <c r="O52" s="803"/>
      <c r="P52" s="803"/>
      <c r="Q52" s="811">
        <f>G52*3000</f>
        <v>0</v>
      </c>
      <c r="R52" s="811"/>
      <c r="S52" s="811"/>
      <c r="T52" s="811"/>
      <c r="U52" s="811"/>
      <c r="V52" s="811"/>
      <c r="W52" s="204"/>
      <c r="X52" s="203" t="s">
        <v>548</v>
      </c>
      <c r="Y52" s="295">
        <v>1280</v>
      </c>
      <c r="Z52" s="182"/>
    </row>
    <row r="53" spans="1:26" ht="18.75" customHeight="1">
      <c r="A53" s="181"/>
      <c r="B53" s="858"/>
      <c r="C53" s="859"/>
      <c r="D53" s="802" t="s">
        <v>146</v>
      </c>
      <c r="E53" s="803"/>
      <c r="F53" s="804"/>
      <c r="G53" s="850">
        <f>INDEX('@'!$A:$EB,Y53,$AB$3)</f>
        <v>0</v>
      </c>
      <c r="H53" s="850"/>
      <c r="I53" s="850"/>
      <c r="J53" s="850"/>
      <c r="K53" s="414" t="s">
        <v>539</v>
      </c>
      <c r="L53" s="203" t="s">
        <v>416</v>
      </c>
      <c r="M53" s="803" t="s">
        <v>147</v>
      </c>
      <c r="N53" s="803"/>
      <c r="O53" s="803"/>
      <c r="P53" s="803"/>
      <c r="Q53" s="811">
        <f>G53*500</f>
        <v>0</v>
      </c>
      <c r="R53" s="811"/>
      <c r="S53" s="811"/>
      <c r="T53" s="811"/>
      <c r="U53" s="811"/>
      <c r="V53" s="811"/>
      <c r="W53" s="204"/>
      <c r="X53" s="203" t="s">
        <v>548</v>
      </c>
      <c r="Y53" s="295">
        <v>1281</v>
      </c>
      <c r="Z53" s="182"/>
    </row>
    <row r="54" spans="1:26" ht="18.75" customHeight="1">
      <c r="A54" s="181"/>
      <c r="B54" s="858"/>
      <c r="C54" s="859"/>
      <c r="D54" s="802" t="s">
        <v>148</v>
      </c>
      <c r="E54" s="803"/>
      <c r="F54" s="804"/>
      <c r="G54" s="850">
        <f>INDEX('@'!$A:$EB,Y54,$AB$3)</f>
        <v>0</v>
      </c>
      <c r="H54" s="850"/>
      <c r="I54" s="850"/>
      <c r="J54" s="850"/>
      <c r="K54" s="414" t="s">
        <v>317</v>
      </c>
      <c r="L54" s="203" t="s">
        <v>416</v>
      </c>
      <c r="M54" s="803" t="s">
        <v>1352</v>
      </c>
      <c r="N54" s="803"/>
      <c r="O54" s="803"/>
      <c r="P54" s="803"/>
      <c r="Q54" s="811">
        <f>G54*300</f>
        <v>0</v>
      </c>
      <c r="R54" s="811"/>
      <c r="S54" s="811"/>
      <c r="T54" s="811"/>
      <c r="U54" s="811"/>
      <c r="V54" s="811"/>
      <c r="W54" s="204"/>
      <c r="X54" s="203" t="s">
        <v>548</v>
      </c>
      <c r="Y54" s="295">
        <v>1282</v>
      </c>
      <c r="Z54" s="182"/>
    </row>
    <row r="55" spans="1:26" ht="18" customHeight="1">
      <c r="A55" s="183"/>
      <c r="B55" s="860"/>
      <c r="C55" s="861"/>
      <c r="D55" s="864" t="s">
        <v>318</v>
      </c>
      <c r="E55" s="865"/>
      <c r="F55" s="866"/>
      <c r="G55" s="867"/>
      <c r="H55" s="867"/>
      <c r="I55" s="867"/>
      <c r="J55" s="867"/>
      <c r="K55" s="451"/>
      <c r="L55" s="452"/>
      <c r="M55" s="868"/>
      <c r="N55" s="868"/>
      <c r="O55" s="868"/>
      <c r="P55" s="868"/>
      <c r="Q55" s="869">
        <f>SUM(Q51:V54)</f>
        <v>5000</v>
      </c>
      <c r="R55" s="869"/>
      <c r="S55" s="869"/>
      <c r="T55" s="869"/>
      <c r="U55" s="869"/>
      <c r="V55" s="869"/>
      <c r="W55" s="453"/>
      <c r="X55" s="454" t="s">
        <v>548</v>
      </c>
      <c r="Y55" s="455">
        <v>1023</v>
      </c>
      <c r="Z55" s="187"/>
    </row>
    <row r="56" ht="18" customHeight="1"/>
  </sheetData>
  <sheetProtection sheet="1"/>
  <mergeCells count="86">
    <mergeCell ref="D55:F55"/>
    <mergeCell ref="G55:J55"/>
    <mergeCell ref="M55:P55"/>
    <mergeCell ref="Q55:V55"/>
    <mergeCell ref="G26:H26"/>
    <mergeCell ref="I26:N26"/>
    <mergeCell ref="P43:W43"/>
    <mergeCell ref="G31:N31"/>
    <mergeCell ref="R26:W26"/>
    <mergeCell ref="G27:H27"/>
    <mergeCell ref="B51:C55"/>
    <mergeCell ref="Q52:V52"/>
    <mergeCell ref="B41:F41"/>
    <mergeCell ref="D54:F54"/>
    <mergeCell ref="B42:F46"/>
    <mergeCell ref="G45:N45"/>
    <mergeCell ref="G46:N46"/>
    <mergeCell ref="M51:P51"/>
    <mergeCell ref="G52:J52"/>
    <mergeCell ref="G54:J54"/>
    <mergeCell ref="R27:W27"/>
    <mergeCell ref="B40:F40"/>
    <mergeCell ref="B38:F38"/>
    <mergeCell ref="P46:W46"/>
    <mergeCell ref="G41:N41"/>
    <mergeCell ref="G42:N42"/>
    <mergeCell ref="P42:W42"/>
    <mergeCell ref="B39:F39"/>
    <mergeCell ref="G39:T39"/>
    <mergeCell ref="I27:N27"/>
    <mergeCell ref="G40:N40"/>
    <mergeCell ref="Q53:V53"/>
    <mergeCell ref="M52:P52"/>
    <mergeCell ref="G51:J51"/>
    <mergeCell ref="R31:W31"/>
    <mergeCell ref="G37:T37"/>
    <mergeCell ref="G38:T38"/>
    <mergeCell ref="G53:J53"/>
    <mergeCell ref="M53:P53"/>
    <mergeCell ref="G32:N32"/>
    <mergeCell ref="B37:F37"/>
    <mergeCell ref="B15:D15"/>
    <mergeCell ref="B50:F50"/>
    <mergeCell ref="G50:N50"/>
    <mergeCell ref="G25:N25"/>
    <mergeCell ref="B24:F24"/>
    <mergeCell ref="B22:F23"/>
    <mergeCell ref="G23:T23"/>
    <mergeCell ref="B17:F17"/>
    <mergeCell ref="H22:T22"/>
    <mergeCell ref="T1:V1"/>
    <mergeCell ref="R13:Y13"/>
    <mergeCell ref="Y1:Z1"/>
    <mergeCell ref="A3:Z4"/>
    <mergeCell ref="C10:X10"/>
    <mergeCell ref="C11:X11"/>
    <mergeCell ref="E15:T15"/>
    <mergeCell ref="AB3:AC3"/>
    <mergeCell ref="A6:U6"/>
    <mergeCell ref="A7:M7"/>
    <mergeCell ref="C9:F9"/>
    <mergeCell ref="G9:J9"/>
    <mergeCell ref="V15:Y16"/>
    <mergeCell ref="B16:D16"/>
    <mergeCell ref="E16:I16"/>
    <mergeCell ref="K16:T16"/>
    <mergeCell ref="D51:F51"/>
    <mergeCell ref="M54:P54"/>
    <mergeCell ref="G43:N43"/>
    <mergeCell ref="P44:W44"/>
    <mergeCell ref="Q54:V54"/>
    <mergeCell ref="D52:F52"/>
    <mergeCell ref="Q51:V51"/>
    <mergeCell ref="P45:W45"/>
    <mergeCell ref="G44:N44"/>
    <mergeCell ref="D53:F53"/>
    <mergeCell ref="B31:F31"/>
    <mergeCell ref="G17:O17"/>
    <mergeCell ref="B25:F25"/>
    <mergeCell ref="B32:F32"/>
    <mergeCell ref="B26:F27"/>
    <mergeCell ref="P31:Q31"/>
    <mergeCell ref="G24:N24"/>
    <mergeCell ref="P27:Q27"/>
    <mergeCell ref="P26:Q26"/>
    <mergeCell ref="H30:M30"/>
  </mergeCells>
  <printOptions horizontalCentered="1" verticalCentered="1"/>
  <pageMargins left="0.5905511811023623" right="0.3937007874015748" top="0.3937007874015748" bottom="0.3937007874015748" header="0.1968503937007874" footer="0.1968503937007874"/>
  <pageSetup orientation="portrait" paperSize="9" scale="89" r:id="rId1"/>
  <headerFooter alignWithMargins="0">
    <oddFooter>&amp;C&amp;8第１９回マーチング＆バトン
オンステージ東北大会
１．参加申込書&amp;R□事務局　□写真１　□写真２　□ビデオ　　</oddFooter>
  </headerFooter>
</worksheet>
</file>

<file path=xl/worksheets/sheet5.xml><?xml version="1.0" encoding="utf-8"?>
<worksheet xmlns="http://schemas.openxmlformats.org/spreadsheetml/2006/main" xmlns:r="http://schemas.openxmlformats.org/officeDocument/2006/relationships">
  <sheetPr>
    <tabColor rgb="FFFF6600"/>
    <pageSetUpPr fitToPage="1"/>
  </sheetPr>
  <dimension ref="A1:AI113"/>
  <sheetViews>
    <sheetView zoomScaleSheetLayoutView="85" zoomScalePageLayoutView="0" workbookViewId="0" topLeftCell="A1">
      <selection activeCell="A2" sqref="A2:X3"/>
    </sheetView>
  </sheetViews>
  <sheetFormatPr defaultColWidth="0" defaultRowHeight="18" customHeight="1" zeroHeight="1"/>
  <cols>
    <col min="1" max="1" width="3.00390625" style="0" customWidth="1"/>
    <col min="2" max="6" width="4.625" style="0" customWidth="1"/>
    <col min="7" max="9" width="3.00390625" style="0" customWidth="1"/>
    <col min="10" max="14" width="4.625" style="0" customWidth="1"/>
    <col min="15" max="17" width="3.00390625" style="0" customWidth="1"/>
    <col min="18" max="22" width="4.625" style="0" customWidth="1"/>
    <col min="23" max="25" width="3.00390625" style="0" customWidth="1"/>
    <col min="26" max="26" width="9.00390625" style="0" hidden="1" customWidth="1"/>
    <col min="27" max="27" width="3.50390625" style="0" hidden="1" customWidth="1"/>
    <col min="28" max="29" width="4.50390625" style="0" hidden="1" customWidth="1"/>
    <col min="30" max="30" width="3.50390625" style="0" hidden="1" customWidth="1"/>
    <col min="31" max="37" width="4.50390625" style="0" hidden="1" customWidth="1"/>
    <col min="38" max="38" width="3.50390625" style="0" hidden="1" customWidth="1"/>
    <col min="39" max="42" width="4.50390625" style="0" hidden="1" customWidth="1"/>
    <col min="43" max="16384" width="0" style="0" hidden="1" customWidth="1"/>
  </cols>
  <sheetData>
    <row r="1" spans="19:24" ht="18" customHeight="1">
      <c r="S1" s="207" t="s">
        <v>685</v>
      </c>
      <c r="T1" s="162"/>
      <c r="U1" s="162"/>
      <c r="V1" s="162"/>
      <c r="W1" s="845"/>
      <c r="X1" s="845"/>
    </row>
    <row r="2" spans="1:25" ht="18" customHeight="1">
      <c r="A2" s="916" t="s">
        <v>1704</v>
      </c>
      <c r="B2" s="916"/>
      <c r="C2" s="916"/>
      <c r="D2" s="916"/>
      <c r="E2" s="916"/>
      <c r="F2" s="916"/>
      <c r="G2" s="916"/>
      <c r="H2" s="916"/>
      <c r="I2" s="916"/>
      <c r="J2" s="916"/>
      <c r="K2" s="916"/>
      <c r="L2" s="916"/>
      <c r="M2" s="916"/>
      <c r="N2" s="916"/>
      <c r="O2" s="916"/>
      <c r="P2" s="916"/>
      <c r="Q2" s="916"/>
      <c r="R2" s="916"/>
      <c r="S2" s="916"/>
      <c r="T2" s="916"/>
      <c r="U2" s="916"/>
      <c r="V2" s="916"/>
      <c r="W2" s="916"/>
      <c r="X2" s="916"/>
      <c r="Y2" s="23"/>
    </row>
    <row r="3" spans="1:25" ht="18" customHeight="1">
      <c r="A3" s="917"/>
      <c r="B3" s="917"/>
      <c r="C3" s="917"/>
      <c r="D3" s="917"/>
      <c r="E3" s="917"/>
      <c r="F3" s="917"/>
      <c r="G3" s="917"/>
      <c r="H3" s="917"/>
      <c r="I3" s="917"/>
      <c r="J3" s="917"/>
      <c r="K3" s="917"/>
      <c r="L3" s="917"/>
      <c r="M3" s="917"/>
      <c r="N3" s="917"/>
      <c r="O3" s="917"/>
      <c r="P3" s="917"/>
      <c r="Q3" s="917"/>
      <c r="R3" s="917"/>
      <c r="S3" s="917"/>
      <c r="T3" s="917"/>
      <c r="U3" s="917"/>
      <c r="V3" s="917"/>
      <c r="W3" s="917"/>
      <c r="X3" s="917"/>
      <c r="Y3" s="23"/>
    </row>
    <row r="4" spans="1:25" ht="21.75" customHeight="1">
      <c r="A4" s="918" t="s">
        <v>402</v>
      </c>
      <c r="B4" s="919"/>
      <c r="C4" s="919"/>
      <c r="D4" s="920">
        <f>INDEX('@'!$A:$EB,X4,'1参加申込書'!$AB$3)</f>
      </c>
      <c r="E4" s="920"/>
      <c r="F4" s="920"/>
      <c r="G4" s="920"/>
      <c r="H4" s="920"/>
      <c r="I4" s="920"/>
      <c r="J4" s="920"/>
      <c r="K4" s="920"/>
      <c r="L4" s="920"/>
      <c r="M4" s="920"/>
      <c r="N4" s="920"/>
      <c r="O4" s="920"/>
      <c r="P4" s="920"/>
      <c r="Q4" s="920"/>
      <c r="R4" s="920"/>
      <c r="S4" s="920"/>
      <c r="T4" s="920"/>
      <c r="U4" s="920"/>
      <c r="V4" s="920"/>
      <c r="W4" s="921"/>
      <c r="X4" s="3">
        <v>2</v>
      </c>
      <c r="Y4" s="4"/>
    </row>
    <row r="5" spans="1:25" ht="9.75" customHeight="1" thickBot="1">
      <c r="A5" s="4"/>
      <c r="B5" s="4"/>
      <c r="C5" s="4"/>
      <c r="D5" s="4"/>
      <c r="E5" s="4"/>
      <c r="F5" s="4"/>
      <c r="G5" s="4"/>
      <c r="H5" s="4"/>
      <c r="I5" s="4"/>
      <c r="J5" s="4"/>
      <c r="K5" s="4"/>
      <c r="L5" s="4"/>
      <c r="M5" s="4"/>
      <c r="N5" s="4"/>
      <c r="O5" s="4"/>
      <c r="P5" s="4"/>
      <c r="Q5" s="4"/>
      <c r="R5" s="4"/>
      <c r="S5" s="4"/>
      <c r="T5" s="4"/>
      <c r="U5" s="4"/>
      <c r="V5" s="4"/>
      <c r="W5" s="4"/>
      <c r="X5" s="4"/>
      <c r="Y5" s="4"/>
    </row>
    <row r="6" spans="1:25" ht="15" customHeight="1" thickBot="1">
      <c r="A6" s="208" t="s">
        <v>641</v>
      </c>
      <c r="B6" s="901" t="s">
        <v>421</v>
      </c>
      <c r="C6" s="922"/>
      <c r="D6" s="922"/>
      <c r="E6" s="923"/>
      <c r="F6" s="209" t="s">
        <v>504</v>
      </c>
      <c r="G6" s="886" t="s">
        <v>505</v>
      </c>
      <c r="H6" s="901"/>
      <c r="I6" s="210" t="s">
        <v>641</v>
      </c>
      <c r="J6" s="901" t="s">
        <v>421</v>
      </c>
      <c r="K6" s="922"/>
      <c r="L6" s="922"/>
      <c r="M6" s="923"/>
      <c r="N6" s="209" t="s">
        <v>504</v>
      </c>
      <c r="O6" s="886" t="s">
        <v>505</v>
      </c>
      <c r="P6" s="902"/>
      <c r="Q6" s="211" t="s">
        <v>641</v>
      </c>
      <c r="R6" s="902" t="s">
        <v>421</v>
      </c>
      <c r="S6" s="924"/>
      <c r="T6" s="924"/>
      <c r="U6" s="886"/>
      <c r="V6" s="209" t="s">
        <v>504</v>
      </c>
      <c r="W6" s="886" t="s">
        <v>505</v>
      </c>
      <c r="X6" s="887"/>
      <c r="Y6" s="1"/>
    </row>
    <row r="7" spans="1:35" ht="21" customHeight="1" thickTop="1">
      <c r="A7" s="212">
        <v>1</v>
      </c>
      <c r="B7" s="871">
        <f>'@'!A23</f>
      </c>
      <c r="C7" s="872"/>
      <c r="D7" s="872"/>
      <c r="E7" s="873"/>
      <c r="F7" s="27" t="str">
        <f>'@'!A273</f>
        <v>-</v>
      </c>
      <c r="G7" s="906" t="str">
        <f>'@'!A523</f>
        <v>-</v>
      </c>
      <c r="H7" s="907"/>
      <c r="I7" s="215">
        <f>A41+1</f>
        <v>36</v>
      </c>
      <c r="J7" s="888">
        <f>'@'!A58</f>
      </c>
      <c r="K7" s="889"/>
      <c r="L7" s="889"/>
      <c r="M7" s="890"/>
      <c r="N7" s="27" t="str">
        <f>'@'!A308</f>
        <v>-</v>
      </c>
      <c r="O7" s="891" t="str">
        <f>'@'!A558</f>
        <v>-</v>
      </c>
      <c r="P7" s="892"/>
      <c r="Q7" s="218">
        <f>I41+1</f>
        <v>71</v>
      </c>
      <c r="R7" s="888">
        <f>'@'!A93</f>
      </c>
      <c r="S7" s="889"/>
      <c r="T7" s="889"/>
      <c r="U7" s="890"/>
      <c r="V7" s="27" t="str">
        <f>'@'!A343</f>
        <v>-</v>
      </c>
      <c r="W7" s="891" t="str">
        <f>'@'!A593</f>
        <v>-</v>
      </c>
      <c r="X7" s="893"/>
      <c r="Y7" s="1"/>
      <c r="AA7">
        <v>20</v>
      </c>
      <c r="AB7">
        <v>170</v>
      </c>
      <c r="AC7">
        <v>320</v>
      </c>
      <c r="AD7">
        <f aca="true" t="shared" si="0" ref="AD7:AI7">AA36+1</f>
        <v>50</v>
      </c>
      <c r="AE7">
        <f t="shared" si="0"/>
        <v>200</v>
      </c>
      <c r="AF7">
        <f t="shared" si="0"/>
        <v>350</v>
      </c>
      <c r="AG7">
        <f t="shared" si="0"/>
        <v>80</v>
      </c>
      <c r="AH7">
        <f t="shared" si="0"/>
        <v>230</v>
      </c>
      <c r="AI7">
        <f t="shared" si="0"/>
        <v>380</v>
      </c>
    </row>
    <row r="8" spans="1:35" ht="21" customHeight="1">
      <c r="A8" s="213">
        <f aca="true" t="shared" si="1" ref="A8:A41">A7+1</f>
        <v>2</v>
      </c>
      <c r="B8" s="871">
        <f>'@'!A24</f>
      </c>
      <c r="C8" s="872"/>
      <c r="D8" s="872"/>
      <c r="E8" s="873"/>
      <c r="F8" s="28" t="str">
        <f>'@'!A274</f>
        <v>-</v>
      </c>
      <c r="G8" s="910" t="str">
        <f>'@'!A524</f>
        <v>-</v>
      </c>
      <c r="H8" s="911"/>
      <c r="I8" s="216">
        <f aca="true" t="shared" si="2" ref="I8:I41">I7+1</f>
        <v>37</v>
      </c>
      <c r="J8" s="912">
        <f>'@'!A59</f>
      </c>
      <c r="K8" s="913"/>
      <c r="L8" s="913"/>
      <c r="M8" s="914"/>
      <c r="N8" s="28" t="str">
        <f>'@'!A309</f>
        <v>-</v>
      </c>
      <c r="O8" s="915" t="str">
        <f>'@'!A559</f>
        <v>-</v>
      </c>
      <c r="P8" s="874"/>
      <c r="Q8" s="219">
        <f aca="true" t="shared" si="3" ref="Q8:Q41">Q7+1</f>
        <v>72</v>
      </c>
      <c r="R8" s="871">
        <f>'@'!A94</f>
      </c>
      <c r="S8" s="872"/>
      <c r="T8" s="872"/>
      <c r="U8" s="873"/>
      <c r="V8" s="28" t="str">
        <f>'@'!A344</f>
        <v>-</v>
      </c>
      <c r="W8" s="874" t="str">
        <f>'@'!A594</f>
        <v>-</v>
      </c>
      <c r="X8" s="875"/>
      <c r="Y8" s="1"/>
      <c r="AA8">
        <f aca="true" t="shared" si="4" ref="AA8:AA36">AA7+1</f>
        <v>21</v>
      </c>
      <c r="AB8">
        <f aca="true" t="shared" si="5" ref="AB8:AB36">AB7+1</f>
        <v>171</v>
      </c>
      <c r="AC8">
        <f aca="true" t="shared" si="6" ref="AC8:AC36">AC7+1</f>
        <v>321</v>
      </c>
      <c r="AD8">
        <f aca="true" t="shared" si="7" ref="AD8:AD36">AD7+1</f>
        <v>51</v>
      </c>
      <c r="AE8">
        <f aca="true" t="shared" si="8" ref="AE8:AE36">AE7+1</f>
        <v>201</v>
      </c>
      <c r="AF8">
        <f aca="true" t="shared" si="9" ref="AF8:AF36">AF7+1</f>
        <v>351</v>
      </c>
      <c r="AG8">
        <f aca="true" t="shared" si="10" ref="AG8:AG36">AG7+1</f>
        <v>81</v>
      </c>
      <c r="AH8">
        <f aca="true" t="shared" si="11" ref="AH8:AH36">AH7+1</f>
        <v>231</v>
      </c>
      <c r="AI8">
        <f aca="true" t="shared" si="12" ref="AI8:AI36">AI7+1</f>
        <v>381</v>
      </c>
    </row>
    <row r="9" spans="1:35" ht="21" customHeight="1">
      <c r="A9" s="213">
        <f t="shared" si="1"/>
        <v>3</v>
      </c>
      <c r="B9" s="871">
        <f>'@'!A25</f>
      </c>
      <c r="C9" s="872"/>
      <c r="D9" s="872"/>
      <c r="E9" s="873"/>
      <c r="F9" s="28" t="str">
        <f>'@'!A275</f>
        <v>-</v>
      </c>
      <c r="G9" s="910" t="str">
        <f>'@'!A525</f>
        <v>-</v>
      </c>
      <c r="H9" s="911"/>
      <c r="I9" s="216">
        <f t="shared" si="2"/>
        <v>38</v>
      </c>
      <c r="J9" s="912">
        <f>'@'!A60</f>
      </c>
      <c r="K9" s="913"/>
      <c r="L9" s="913"/>
      <c r="M9" s="914"/>
      <c r="N9" s="28" t="str">
        <f>'@'!A310</f>
        <v>-</v>
      </c>
      <c r="O9" s="915" t="str">
        <f>'@'!A560</f>
        <v>-</v>
      </c>
      <c r="P9" s="874"/>
      <c r="Q9" s="219">
        <f t="shared" si="3"/>
        <v>73</v>
      </c>
      <c r="R9" s="871">
        <f>'@'!A95</f>
      </c>
      <c r="S9" s="872"/>
      <c r="T9" s="872"/>
      <c r="U9" s="873"/>
      <c r="V9" s="28" t="str">
        <f>'@'!A345</f>
        <v>-</v>
      </c>
      <c r="W9" s="874" t="str">
        <f>'@'!A595</f>
        <v>-</v>
      </c>
      <c r="X9" s="875"/>
      <c r="Y9" s="1"/>
      <c r="AA9">
        <f t="shared" si="4"/>
        <v>22</v>
      </c>
      <c r="AB9">
        <f t="shared" si="5"/>
        <v>172</v>
      </c>
      <c r="AC9">
        <f t="shared" si="6"/>
        <v>322</v>
      </c>
      <c r="AD9">
        <f t="shared" si="7"/>
        <v>52</v>
      </c>
      <c r="AE9">
        <f t="shared" si="8"/>
        <v>202</v>
      </c>
      <c r="AF9">
        <f t="shared" si="9"/>
        <v>352</v>
      </c>
      <c r="AG9">
        <f t="shared" si="10"/>
        <v>82</v>
      </c>
      <c r="AH9">
        <f t="shared" si="11"/>
        <v>232</v>
      </c>
      <c r="AI9">
        <f t="shared" si="12"/>
        <v>382</v>
      </c>
    </row>
    <row r="10" spans="1:35" ht="21" customHeight="1">
      <c r="A10" s="213">
        <f t="shared" si="1"/>
        <v>4</v>
      </c>
      <c r="B10" s="871">
        <f>'@'!A26</f>
      </c>
      <c r="C10" s="872"/>
      <c r="D10" s="872"/>
      <c r="E10" s="873"/>
      <c r="F10" s="28" t="str">
        <f>'@'!A276</f>
        <v>-</v>
      </c>
      <c r="G10" s="910" t="str">
        <f>'@'!A526</f>
        <v>-</v>
      </c>
      <c r="H10" s="911"/>
      <c r="I10" s="216">
        <f t="shared" si="2"/>
        <v>39</v>
      </c>
      <c r="J10" s="912">
        <f>'@'!A61</f>
      </c>
      <c r="K10" s="913"/>
      <c r="L10" s="913"/>
      <c r="M10" s="914"/>
      <c r="N10" s="28" t="str">
        <f>'@'!A311</f>
        <v>-</v>
      </c>
      <c r="O10" s="915" t="str">
        <f>'@'!A561</f>
        <v>-</v>
      </c>
      <c r="P10" s="874"/>
      <c r="Q10" s="219">
        <f t="shared" si="3"/>
        <v>74</v>
      </c>
      <c r="R10" s="871">
        <f>'@'!A96</f>
      </c>
      <c r="S10" s="872"/>
      <c r="T10" s="872"/>
      <c r="U10" s="873"/>
      <c r="V10" s="28" t="str">
        <f>'@'!A346</f>
        <v>-</v>
      </c>
      <c r="W10" s="874" t="str">
        <f>'@'!A596</f>
        <v>-</v>
      </c>
      <c r="X10" s="875"/>
      <c r="Y10" s="1"/>
      <c r="AA10">
        <f t="shared" si="4"/>
        <v>23</v>
      </c>
      <c r="AB10">
        <f t="shared" si="5"/>
        <v>173</v>
      </c>
      <c r="AC10">
        <f t="shared" si="6"/>
        <v>323</v>
      </c>
      <c r="AD10">
        <f t="shared" si="7"/>
        <v>53</v>
      </c>
      <c r="AE10">
        <f t="shared" si="8"/>
        <v>203</v>
      </c>
      <c r="AF10">
        <f t="shared" si="9"/>
        <v>353</v>
      </c>
      <c r="AG10">
        <f t="shared" si="10"/>
        <v>83</v>
      </c>
      <c r="AH10">
        <f t="shared" si="11"/>
        <v>233</v>
      </c>
      <c r="AI10">
        <f t="shared" si="12"/>
        <v>383</v>
      </c>
    </row>
    <row r="11" spans="1:35" ht="21" customHeight="1">
      <c r="A11" s="213">
        <f t="shared" si="1"/>
        <v>5</v>
      </c>
      <c r="B11" s="871">
        <f>'@'!A27</f>
      </c>
      <c r="C11" s="872"/>
      <c r="D11" s="872"/>
      <c r="E11" s="873"/>
      <c r="F11" s="28" t="str">
        <f>'@'!A277</f>
        <v>-</v>
      </c>
      <c r="G11" s="910" t="str">
        <f>'@'!A527</f>
        <v>-</v>
      </c>
      <c r="H11" s="911"/>
      <c r="I11" s="216">
        <f t="shared" si="2"/>
        <v>40</v>
      </c>
      <c r="J11" s="912">
        <f>'@'!A62</f>
      </c>
      <c r="K11" s="913"/>
      <c r="L11" s="913"/>
      <c r="M11" s="914"/>
      <c r="N11" s="28" t="str">
        <f>'@'!A312</f>
        <v>-</v>
      </c>
      <c r="O11" s="915" t="str">
        <f>'@'!A562</f>
        <v>-</v>
      </c>
      <c r="P11" s="874"/>
      <c r="Q11" s="219">
        <f t="shared" si="3"/>
        <v>75</v>
      </c>
      <c r="R11" s="871">
        <f>'@'!A97</f>
      </c>
      <c r="S11" s="872"/>
      <c r="T11" s="872"/>
      <c r="U11" s="873"/>
      <c r="V11" s="28" t="str">
        <f>'@'!A347</f>
        <v>-</v>
      </c>
      <c r="W11" s="874" t="str">
        <f>'@'!A597</f>
        <v>-</v>
      </c>
      <c r="X11" s="875"/>
      <c r="Y11" s="1"/>
      <c r="AA11">
        <f t="shared" si="4"/>
        <v>24</v>
      </c>
      <c r="AB11">
        <f t="shared" si="5"/>
        <v>174</v>
      </c>
      <c r="AC11">
        <f t="shared" si="6"/>
        <v>324</v>
      </c>
      <c r="AD11">
        <f t="shared" si="7"/>
        <v>54</v>
      </c>
      <c r="AE11">
        <f t="shared" si="8"/>
        <v>204</v>
      </c>
      <c r="AF11">
        <f t="shared" si="9"/>
        <v>354</v>
      </c>
      <c r="AG11">
        <f t="shared" si="10"/>
        <v>84</v>
      </c>
      <c r="AH11">
        <f t="shared" si="11"/>
        <v>234</v>
      </c>
      <c r="AI11">
        <f t="shared" si="12"/>
        <v>384</v>
      </c>
    </row>
    <row r="12" spans="1:35" ht="21" customHeight="1">
      <c r="A12" s="213">
        <f t="shared" si="1"/>
        <v>6</v>
      </c>
      <c r="B12" s="871">
        <f>'@'!A28</f>
      </c>
      <c r="C12" s="872"/>
      <c r="D12" s="872"/>
      <c r="E12" s="873"/>
      <c r="F12" s="28" t="str">
        <f>'@'!A278</f>
        <v>-</v>
      </c>
      <c r="G12" s="910" t="str">
        <f>'@'!A528</f>
        <v>-</v>
      </c>
      <c r="H12" s="911"/>
      <c r="I12" s="216">
        <f t="shared" si="2"/>
        <v>41</v>
      </c>
      <c r="J12" s="912">
        <f>'@'!A63</f>
      </c>
      <c r="K12" s="913"/>
      <c r="L12" s="913"/>
      <c r="M12" s="914"/>
      <c r="N12" s="28" t="str">
        <f>'@'!A313</f>
        <v>-</v>
      </c>
      <c r="O12" s="915" t="str">
        <f>'@'!A563</f>
        <v>-</v>
      </c>
      <c r="P12" s="874"/>
      <c r="Q12" s="219">
        <f t="shared" si="3"/>
        <v>76</v>
      </c>
      <c r="R12" s="871">
        <f>'@'!A98</f>
      </c>
      <c r="S12" s="872"/>
      <c r="T12" s="872"/>
      <c r="U12" s="873"/>
      <c r="V12" s="28" t="str">
        <f>'@'!A348</f>
        <v>-</v>
      </c>
      <c r="W12" s="874" t="str">
        <f>'@'!A598</f>
        <v>-</v>
      </c>
      <c r="X12" s="875"/>
      <c r="Y12" s="1"/>
      <c r="AA12">
        <f t="shared" si="4"/>
        <v>25</v>
      </c>
      <c r="AB12">
        <f t="shared" si="5"/>
        <v>175</v>
      </c>
      <c r="AC12">
        <f t="shared" si="6"/>
        <v>325</v>
      </c>
      <c r="AD12">
        <f t="shared" si="7"/>
        <v>55</v>
      </c>
      <c r="AE12">
        <f t="shared" si="8"/>
        <v>205</v>
      </c>
      <c r="AF12">
        <f t="shared" si="9"/>
        <v>355</v>
      </c>
      <c r="AG12">
        <f t="shared" si="10"/>
        <v>85</v>
      </c>
      <c r="AH12">
        <f t="shared" si="11"/>
        <v>235</v>
      </c>
      <c r="AI12">
        <f t="shared" si="12"/>
        <v>385</v>
      </c>
    </row>
    <row r="13" spans="1:35" ht="21" customHeight="1">
      <c r="A13" s="213">
        <f t="shared" si="1"/>
        <v>7</v>
      </c>
      <c r="B13" s="871">
        <f>'@'!A29</f>
      </c>
      <c r="C13" s="872"/>
      <c r="D13" s="872"/>
      <c r="E13" s="873"/>
      <c r="F13" s="28" t="str">
        <f>'@'!A279</f>
        <v>-</v>
      </c>
      <c r="G13" s="910" t="str">
        <f>'@'!A529</f>
        <v>-</v>
      </c>
      <c r="H13" s="911"/>
      <c r="I13" s="216">
        <f t="shared" si="2"/>
        <v>42</v>
      </c>
      <c r="J13" s="912">
        <f>'@'!A64</f>
      </c>
      <c r="K13" s="913"/>
      <c r="L13" s="913"/>
      <c r="M13" s="914"/>
      <c r="N13" s="28" t="str">
        <f>'@'!A314</f>
        <v>-</v>
      </c>
      <c r="O13" s="915" t="str">
        <f>'@'!A564</f>
        <v>-</v>
      </c>
      <c r="P13" s="874"/>
      <c r="Q13" s="219">
        <f t="shared" si="3"/>
        <v>77</v>
      </c>
      <c r="R13" s="871">
        <f>'@'!A99</f>
      </c>
      <c r="S13" s="872"/>
      <c r="T13" s="872"/>
      <c r="U13" s="873"/>
      <c r="V13" s="28" t="str">
        <f>'@'!A349</f>
        <v>-</v>
      </c>
      <c r="W13" s="874" t="str">
        <f>'@'!A599</f>
        <v>-</v>
      </c>
      <c r="X13" s="875"/>
      <c r="Y13" s="1"/>
      <c r="AA13">
        <f t="shared" si="4"/>
        <v>26</v>
      </c>
      <c r="AB13">
        <f t="shared" si="5"/>
        <v>176</v>
      </c>
      <c r="AC13">
        <f t="shared" si="6"/>
        <v>326</v>
      </c>
      <c r="AD13">
        <f t="shared" si="7"/>
        <v>56</v>
      </c>
      <c r="AE13">
        <f t="shared" si="8"/>
        <v>206</v>
      </c>
      <c r="AF13">
        <f t="shared" si="9"/>
        <v>356</v>
      </c>
      <c r="AG13">
        <f t="shared" si="10"/>
        <v>86</v>
      </c>
      <c r="AH13">
        <f t="shared" si="11"/>
        <v>236</v>
      </c>
      <c r="AI13">
        <f t="shared" si="12"/>
        <v>386</v>
      </c>
    </row>
    <row r="14" spans="1:35" ht="21" customHeight="1">
      <c r="A14" s="213">
        <f t="shared" si="1"/>
        <v>8</v>
      </c>
      <c r="B14" s="871">
        <f>'@'!A30</f>
      </c>
      <c r="C14" s="872"/>
      <c r="D14" s="872"/>
      <c r="E14" s="873"/>
      <c r="F14" s="28" t="str">
        <f>'@'!A280</f>
        <v>-</v>
      </c>
      <c r="G14" s="910" t="str">
        <f>'@'!A530</f>
        <v>-</v>
      </c>
      <c r="H14" s="911"/>
      <c r="I14" s="216">
        <f t="shared" si="2"/>
        <v>43</v>
      </c>
      <c r="J14" s="912">
        <f>'@'!A65</f>
      </c>
      <c r="K14" s="913"/>
      <c r="L14" s="913"/>
      <c r="M14" s="914"/>
      <c r="N14" s="28" t="str">
        <f>'@'!A315</f>
        <v>-</v>
      </c>
      <c r="O14" s="915" t="str">
        <f>'@'!A565</f>
        <v>-</v>
      </c>
      <c r="P14" s="874"/>
      <c r="Q14" s="219">
        <f t="shared" si="3"/>
        <v>78</v>
      </c>
      <c r="R14" s="871">
        <f>'@'!A100</f>
      </c>
      <c r="S14" s="872"/>
      <c r="T14" s="872"/>
      <c r="U14" s="873"/>
      <c r="V14" s="28" t="str">
        <f>'@'!A350</f>
        <v>-</v>
      </c>
      <c r="W14" s="874" t="str">
        <f>'@'!A600</f>
        <v>-</v>
      </c>
      <c r="X14" s="875"/>
      <c r="Y14" s="1"/>
      <c r="AA14">
        <f t="shared" si="4"/>
        <v>27</v>
      </c>
      <c r="AB14">
        <f t="shared" si="5"/>
        <v>177</v>
      </c>
      <c r="AC14">
        <f t="shared" si="6"/>
        <v>327</v>
      </c>
      <c r="AD14">
        <f t="shared" si="7"/>
        <v>57</v>
      </c>
      <c r="AE14">
        <f t="shared" si="8"/>
        <v>207</v>
      </c>
      <c r="AF14">
        <f t="shared" si="9"/>
        <v>357</v>
      </c>
      <c r="AG14">
        <f t="shared" si="10"/>
        <v>87</v>
      </c>
      <c r="AH14">
        <f t="shared" si="11"/>
        <v>237</v>
      </c>
      <c r="AI14">
        <f t="shared" si="12"/>
        <v>387</v>
      </c>
    </row>
    <row r="15" spans="1:35" ht="21" customHeight="1">
      <c r="A15" s="213">
        <f t="shared" si="1"/>
        <v>9</v>
      </c>
      <c r="B15" s="871">
        <f>'@'!A31</f>
      </c>
      <c r="C15" s="872"/>
      <c r="D15" s="872"/>
      <c r="E15" s="873"/>
      <c r="F15" s="28" t="str">
        <f>'@'!A281</f>
        <v>-</v>
      </c>
      <c r="G15" s="910" t="str">
        <f>'@'!A531</f>
        <v>-</v>
      </c>
      <c r="H15" s="911"/>
      <c r="I15" s="216">
        <f t="shared" si="2"/>
        <v>44</v>
      </c>
      <c r="J15" s="912">
        <f>'@'!A66</f>
      </c>
      <c r="K15" s="913"/>
      <c r="L15" s="913"/>
      <c r="M15" s="914"/>
      <c r="N15" s="28" t="str">
        <f>'@'!A316</f>
        <v>-</v>
      </c>
      <c r="O15" s="915" t="str">
        <f>'@'!A566</f>
        <v>-</v>
      </c>
      <c r="P15" s="874"/>
      <c r="Q15" s="219">
        <f t="shared" si="3"/>
        <v>79</v>
      </c>
      <c r="R15" s="871">
        <f>'@'!A101</f>
      </c>
      <c r="S15" s="872"/>
      <c r="T15" s="872"/>
      <c r="U15" s="873"/>
      <c r="V15" s="28" t="str">
        <f>'@'!A351</f>
        <v>-</v>
      </c>
      <c r="W15" s="874" t="str">
        <f>'@'!A601</f>
        <v>-</v>
      </c>
      <c r="X15" s="875"/>
      <c r="Y15" s="1"/>
      <c r="AA15">
        <f t="shared" si="4"/>
        <v>28</v>
      </c>
      <c r="AB15">
        <f t="shared" si="5"/>
        <v>178</v>
      </c>
      <c r="AC15">
        <f t="shared" si="6"/>
        <v>328</v>
      </c>
      <c r="AD15">
        <f t="shared" si="7"/>
        <v>58</v>
      </c>
      <c r="AE15">
        <f t="shared" si="8"/>
        <v>208</v>
      </c>
      <c r="AF15">
        <f t="shared" si="9"/>
        <v>358</v>
      </c>
      <c r="AG15">
        <f t="shared" si="10"/>
        <v>88</v>
      </c>
      <c r="AH15">
        <f t="shared" si="11"/>
        <v>238</v>
      </c>
      <c r="AI15">
        <f t="shared" si="12"/>
        <v>388</v>
      </c>
    </row>
    <row r="16" spans="1:35" ht="21" customHeight="1">
      <c r="A16" s="213">
        <f t="shared" si="1"/>
        <v>10</v>
      </c>
      <c r="B16" s="871">
        <f>'@'!A32</f>
      </c>
      <c r="C16" s="872"/>
      <c r="D16" s="872"/>
      <c r="E16" s="873"/>
      <c r="F16" s="28" t="str">
        <f>'@'!A282</f>
        <v>-</v>
      </c>
      <c r="G16" s="910" t="str">
        <f>'@'!A532</f>
        <v>-</v>
      </c>
      <c r="H16" s="911"/>
      <c r="I16" s="216">
        <f t="shared" si="2"/>
        <v>45</v>
      </c>
      <c r="J16" s="912">
        <f>'@'!A67</f>
      </c>
      <c r="K16" s="913"/>
      <c r="L16" s="913"/>
      <c r="M16" s="914"/>
      <c r="N16" s="28" t="str">
        <f>'@'!A317</f>
        <v>-</v>
      </c>
      <c r="O16" s="915" t="str">
        <f>'@'!A567</f>
        <v>-</v>
      </c>
      <c r="P16" s="874"/>
      <c r="Q16" s="219">
        <f t="shared" si="3"/>
        <v>80</v>
      </c>
      <c r="R16" s="871">
        <f>'@'!A102</f>
      </c>
      <c r="S16" s="872"/>
      <c r="T16" s="872"/>
      <c r="U16" s="873"/>
      <c r="V16" s="28" t="str">
        <f>'@'!A352</f>
        <v>-</v>
      </c>
      <c r="W16" s="874" t="str">
        <f>'@'!A602</f>
        <v>-</v>
      </c>
      <c r="X16" s="875"/>
      <c r="Y16" s="1"/>
      <c r="AA16">
        <f t="shared" si="4"/>
        <v>29</v>
      </c>
      <c r="AB16">
        <f t="shared" si="5"/>
        <v>179</v>
      </c>
      <c r="AC16">
        <f t="shared" si="6"/>
        <v>329</v>
      </c>
      <c r="AD16">
        <f t="shared" si="7"/>
        <v>59</v>
      </c>
      <c r="AE16">
        <f t="shared" si="8"/>
        <v>209</v>
      </c>
      <c r="AF16">
        <f t="shared" si="9"/>
        <v>359</v>
      </c>
      <c r="AG16">
        <f t="shared" si="10"/>
        <v>89</v>
      </c>
      <c r="AH16">
        <f t="shared" si="11"/>
        <v>239</v>
      </c>
      <c r="AI16">
        <f t="shared" si="12"/>
        <v>389</v>
      </c>
    </row>
    <row r="17" spans="1:35" ht="21" customHeight="1">
      <c r="A17" s="213">
        <f t="shared" si="1"/>
        <v>11</v>
      </c>
      <c r="B17" s="871">
        <f>'@'!A33</f>
      </c>
      <c r="C17" s="872"/>
      <c r="D17" s="872"/>
      <c r="E17" s="873"/>
      <c r="F17" s="28" t="str">
        <f>'@'!A283</f>
        <v>-</v>
      </c>
      <c r="G17" s="910" t="str">
        <f>'@'!A533</f>
        <v>-</v>
      </c>
      <c r="H17" s="911"/>
      <c r="I17" s="216">
        <f t="shared" si="2"/>
        <v>46</v>
      </c>
      <c r="J17" s="912">
        <f>'@'!A68</f>
      </c>
      <c r="K17" s="913"/>
      <c r="L17" s="913"/>
      <c r="M17" s="914"/>
      <c r="N17" s="28" t="str">
        <f>'@'!A318</f>
        <v>-</v>
      </c>
      <c r="O17" s="915" t="str">
        <f>'@'!A568</f>
        <v>-</v>
      </c>
      <c r="P17" s="874"/>
      <c r="Q17" s="219">
        <f t="shared" si="3"/>
        <v>81</v>
      </c>
      <c r="R17" s="871">
        <f>'@'!A103</f>
      </c>
      <c r="S17" s="872"/>
      <c r="T17" s="872"/>
      <c r="U17" s="873"/>
      <c r="V17" s="28" t="str">
        <f>'@'!A353</f>
        <v>-</v>
      </c>
      <c r="W17" s="874" t="str">
        <f>'@'!A603</f>
        <v>-</v>
      </c>
      <c r="X17" s="875"/>
      <c r="Y17" s="1"/>
      <c r="AA17">
        <f t="shared" si="4"/>
        <v>30</v>
      </c>
      <c r="AB17">
        <f t="shared" si="5"/>
        <v>180</v>
      </c>
      <c r="AC17">
        <f t="shared" si="6"/>
        <v>330</v>
      </c>
      <c r="AD17">
        <f t="shared" si="7"/>
        <v>60</v>
      </c>
      <c r="AE17">
        <f t="shared" si="8"/>
        <v>210</v>
      </c>
      <c r="AF17">
        <f t="shared" si="9"/>
        <v>360</v>
      </c>
      <c r="AG17">
        <f t="shared" si="10"/>
        <v>90</v>
      </c>
      <c r="AH17">
        <f t="shared" si="11"/>
        <v>240</v>
      </c>
      <c r="AI17">
        <f t="shared" si="12"/>
        <v>390</v>
      </c>
    </row>
    <row r="18" spans="1:35" ht="21" customHeight="1">
      <c r="A18" s="213">
        <f t="shared" si="1"/>
        <v>12</v>
      </c>
      <c r="B18" s="871">
        <f>'@'!A34</f>
      </c>
      <c r="C18" s="872"/>
      <c r="D18" s="872"/>
      <c r="E18" s="873"/>
      <c r="F18" s="28" t="str">
        <f>'@'!A284</f>
        <v>-</v>
      </c>
      <c r="G18" s="910" t="str">
        <f>'@'!A534</f>
        <v>-</v>
      </c>
      <c r="H18" s="911"/>
      <c r="I18" s="216">
        <f t="shared" si="2"/>
        <v>47</v>
      </c>
      <c r="J18" s="912">
        <f>'@'!A69</f>
      </c>
      <c r="K18" s="913"/>
      <c r="L18" s="913"/>
      <c r="M18" s="914"/>
      <c r="N18" s="28" t="str">
        <f>'@'!A319</f>
        <v>-</v>
      </c>
      <c r="O18" s="915" t="str">
        <f>'@'!A569</f>
        <v>-</v>
      </c>
      <c r="P18" s="874"/>
      <c r="Q18" s="219">
        <f t="shared" si="3"/>
        <v>82</v>
      </c>
      <c r="R18" s="871">
        <f>'@'!A104</f>
      </c>
      <c r="S18" s="872"/>
      <c r="T18" s="872"/>
      <c r="U18" s="873"/>
      <c r="V18" s="28" t="str">
        <f>'@'!A354</f>
        <v>-</v>
      </c>
      <c r="W18" s="874" t="str">
        <f>'@'!A604</f>
        <v>-</v>
      </c>
      <c r="X18" s="875"/>
      <c r="Y18" s="1"/>
      <c r="AA18">
        <f t="shared" si="4"/>
        <v>31</v>
      </c>
      <c r="AB18">
        <f t="shared" si="5"/>
        <v>181</v>
      </c>
      <c r="AC18">
        <f t="shared" si="6"/>
        <v>331</v>
      </c>
      <c r="AD18">
        <f t="shared" si="7"/>
        <v>61</v>
      </c>
      <c r="AE18">
        <f t="shared" si="8"/>
        <v>211</v>
      </c>
      <c r="AF18">
        <f t="shared" si="9"/>
        <v>361</v>
      </c>
      <c r="AG18">
        <f t="shared" si="10"/>
        <v>91</v>
      </c>
      <c r="AH18">
        <f t="shared" si="11"/>
        <v>241</v>
      </c>
      <c r="AI18">
        <f t="shared" si="12"/>
        <v>391</v>
      </c>
    </row>
    <row r="19" spans="1:35" ht="21" customHeight="1">
      <c r="A19" s="213">
        <f t="shared" si="1"/>
        <v>13</v>
      </c>
      <c r="B19" s="871">
        <f>'@'!A35</f>
      </c>
      <c r="C19" s="872"/>
      <c r="D19" s="872"/>
      <c r="E19" s="873"/>
      <c r="F19" s="28" t="str">
        <f>'@'!A285</f>
        <v>-</v>
      </c>
      <c r="G19" s="910" t="str">
        <f>'@'!A535</f>
        <v>-</v>
      </c>
      <c r="H19" s="911"/>
      <c r="I19" s="216">
        <f t="shared" si="2"/>
        <v>48</v>
      </c>
      <c r="J19" s="912">
        <f>'@'!A70</f>
      </c>
      <c r="K19" s="913"/>
      <c r="L19" s="913"/>
      <c r="M19" s="914"/>
      <c r="N19" s="28" t="str">
        <f>'@'!A320</f>
        <v>-</v>
      </c>
      <c r="O19" s="915" t="str">
        <f>'@'!A570</f>
        <v>-</v>
      </c>
      <c r="P19" s="874"/>
      <c r="Q19" s="219">
        <f t="shared" si="3"/>
        <v>83</v>
      </c>
      <c r="R19" s="871">
        <f>'@'!A105</f>
      </c>
      <c r="S19" s="872"/>
      <c r="T19" s="872"/>
      <c r="U19" s="873"/>
      <c r="V19" s="28" t="str">
        <f>'@'!A355</f>
        <v>-</v>
      </c>
      <c r="W19" s="874" t="str">
        <f>'@'!A605</f>
        <v>-</v>
      </c>
      <c r="X19" s="875"/>
      <c r="Y19" s="1"/>
      <c r="AA19">
        <f t="shared" si="4"/>
        <v>32</v>
      </c>
      <c r="AB19">
        <f t="shared" si="5"/>
        <v>182</v>
      </c>
      <c r="AC19">
        <f t="shared" si="6"/>
        <v>332</v>
      </c>
      <c r="AD19">
        <f t="shared" si="7"/>
        <v>62</v>
      </c>
      <c r="AE19">
        <f t="shared" si="8"/>
        <v>212</v>
      </c>
      <c r="AF19">
        <f t="shared" si="9"/>
        <v>362</v>
      </c>
      <c r="AG19">
        <f t="shared" si="10"/>
        <v>92</v>
      </c>
      <c r="AH19">
        <f t="shared" si="11"/>
        <v>242</v>
      </c>
      <c r="AI19">
        <f t="shared" si="12"/>
        <v>392</v>
      </c>
    </row>
    <row r="20" spans="1:35" ht="21" customHeight="1">
      <c r="A20" s="213">
        <f t="shared" si="1"/>
        <v>14</v>
      </c>
      <c r="B20" s="871">
        <f>'@'!A36</f>
      </c>
      <c r="C20" s="872"/>
      <c r="D20" s="872"/>
      <c r="E20" s="873"/>
      <c r="F20" s="28" t="str">
        <f>'@'!A286</f>
        <v>-</v>
      </c>
      <c r="G20" s="910" t="str">
        <f>'@'!A536</f>
        <v>-</v>
      </c>
      <c r="H20" s="911"/>
      <c r="I20" s="216">
        <f t="shared" si="2"/>
        <v>49</v>
      </c>
      <c r="J20" s="912">
        <f>'@'!A71</f>
      </c>
      <c r="K20" s="913"/>
      <c r="L20" s="913"/>
      <c r="M20" s="914"/>
      <c r="N20" s="28" t="str">
        <f>'@'!A321</f>
        <v>-</v>
      </c>
      <c r="O20" s="915" t="str">
        <f>'@'!A571</f>
        <v>-</v>
      </c>
      <c r="P20" s="874"/>
      <c r="Q20" s="219">
        <f t="shared" si="3"/>
        <v>84</v>
      </c>
      <c r="R20" s="871">
        <f>'@'!A106</f>
      </c>
      <c r="S20" s="872"/>
      <c r="T20" s="872"/>
      <c r="U20" s="873"/>
      <c r="V20" s="28" t="str">
        <f>'@'!A356</f>
        <v>-</v>
      </c>
      <c r="W20" s="874" t="str">
        <f>'@'!A606</f>
        <v>-</v>
      </c>
      <c r="X20" s="875"/>
      <c r="Y20" s="1"/>
      <c r="AA20">
        <f t="shared" si="4"/>
        <v>33</v>
      </c>
      <c r="AB20">
        <f t="shared" si="5"/>
        <v>183</v>
      </c>
      <c r="AC20">
        <f t="shared" si="6"/>
        <v>333</v>
      </c>
      <c r="AD20">
        <f t="shared" si="7"/>
        <v>63</v>
      </c>
      <c r="AE20">
        <f t="shared" si="8"/>
        <v>213</v>
      </c>
      <c r="AF20">
        <f t="shared" si="9"/>
        <v>363</v>
      </c>
      <c r="AG20">
        <f t="shared" si="10"/>
        <v>93</v>
      </c>
      <c r="AH20">
        <f t="shared" si="11"/>
        <v>243</v>
      </c>
      <c r="AI20">
        <f t="shared" si="12"/>
        <v>393</v>
      </c>
    </row>
    <row r="21" spans="1:35" ht="21" customHeight="1">
      <c r="A21" s="213">
        <f t="shared" si="1"/>
        <v>15</v>
      </c>
      <c r="B21" s="871">
        <f>'@'!A37</f>
      </c>
      <c r="C21" s="872"/>
      <c r="D21" s="872"/>
      <c r="E21" s="873"/>
      <c r="F21" s="28" t="str">
        <f>'@'!A287</f>
        <v>-</v>
      </c>
      <c r="G21" s="910" t="str">
        <f>'@'!A537</f>
        <v>-</v>
      </c>
      <c r="H21" s="911"/>
      <c r="I21" s="216">
        <f t="shared" si="2"/>
        <v>50</v>
      </c>
      <c r="J21" s="912">
        <f>'@'!A72</f>
      </c>
      <c r="K21" s="913"/>
      <c r="L21" s="913"/>
      <c r="M21" s="914"/>
      <c r="N21" s="28" t="str">
        <f>'@'!A322</f>
        <v>-</v>
      </c>
      <c r="O21" s="915" t="str">
        <f>'@'!A572</f>
        <v>-</v>
      </c>
      <c r="P21" s="874"/>
      <c r="Q21" s="219">
        <f t="shared" si="3"/>
        <v>85</v>
      </c>
      <c r="R21" s="871">
        <f>'@'!A107</f>
      </c>
      <c r="S21" s="872"/>
      <c r="T21" s="872"/>
      <c r="U21" s="873"/>
      <c r="V21" s="28" t="str">
        <f>'@'!A357</f>
        <v>-</v>
      </c>
      <c r="W21" s="874" t="str">
        <f>'@'!A607</f>
        <v>-</v>
      </c>
      <c r="X21" s="875"/>
      <c r="Y21" s="1"/>
      <c r="AA21">
        <f t="shared" si="4"/>
        <v>34</v>
      </c>
      <c r="AB21">
        <f t="shared" si="5"/>
        <v>184</v>
      </c>
      <c r="AC21">
        <f t="shared" si="6"/>
        <v>334</v>
      </c>
      <c r="AD21">
        <f t="shared" si="7"/>
        <v>64</v>
      </c>
      <c r="AE21">
        <f t="shared" si="8"/>
        <v>214</v>
      </c>
      <c r="AF21">
        <f t="shared" si="9"/>
        <v>364</v>
      </c>
      <c r="AG21">
        <f t="shared" si="10"/>
        <v>94</v>
      </c>
      <c r="AH21">
        <f t="shared" si="11"/>
        <v>244</v>
      </c>
      <c r="AI21">
        <f t="shared" si="12"/>
        <v>394</v>
      </c>
    </row>
    <row r="22" spans="1:35" ht="21" customHeight="1">
      <c r="A22" s="213">
        <f t="shared" si="1"/>
        <v>16</v>
      </c>
      <c r="B22" s="871">
        <f>'@'!A38</f>
      </c>
      <c r="C22" s="872"/>
      <c r="D22" s="872"/>
      <c r="E22" s="873"/>
      <c r="F22" s="28" t="str">
        <f>'@'!A288</f>
        <v>-</v>
      </c>
      <c r="G22" s="910" t="str">
        <f>'@'!A538</f>
        <v>-</v>
      </c>
      <c r="H22" s="911"/>
      <c r="I22" s="216">
        <f t="shared" si="2"/>
        <v>51</v>
      </c>
      <c r="J22" s="912">
        <f>'@'!A73</f>
      </c>
      <c r="K22" s="913"/>
      <c r="L22" s="913"/>
      <c r="M22" s="914"/>
      <c r="N22" s="28" t="str">
        <f>'@'!A323</f>
        <v>-</v>
      </c>
      <c r="O22" s="915" t="str">
        <f>'@'!A573</f>
        <v>-</v>
      </c>
      <c r="P22" s="874"/>
      <c r="Q22" s="219">
        <f t="shared" si="3"/>
        <v>86</v>
      </c>
      <c r="R22" s="871">
        <f>'@'!A108</f>
      </c>
      <c r="S22" s="872"/>
      <c r="T22" s="872"/>
      <c r="U22" s="873"/>
      <c r="V22" s="28" t="str">
        <f>'@'!A358</f>
        <v>-</v>
      </c>
      <c r="W22" s="874" t="str">
        <f>'@'!A608</f>
        <v>-</v>
      </c>
      <c r="X22" s="875"/>
      <c r="Y22" s="1"/>
      <c r="AA22">
        <f t="shared" si="4"/>
        <v>35</v>
      </c>
      <c r="AB22">
        <f t="shared" si="5"/>
        <v>185</v>
      </c>
      <c r="AC22">
        <f t="shared" si="6"/>
        <v>335</v>
      </c>
      <c r="AD22">
        <f t="shared" si="7"/>
        <v>65</v>
      </c>
      <c r="AE22">
        <f t="shared" si="8"/>
        <v>215</v>
      </c>
      <c r="AF22">
        <f t="shared" si="9"/>
        <v>365</v>
      </c>
      <c r="AG22">
        <f t="shared" si="10"/>
        <v>95</v>
      </c>
      <c r="AH22">
        <f t="shared" si="11"/>
        <v>245</v>
      </c>
      <c r="AI22">
        <f t="shared" si="12"/>
        <v>395</v>
      </c>
    </row>
    <row r="23" spans="1:35" ht="21" customHeight="1">
      <c r="A23" s="213">
        <f t="shared" si="1"/>
        <v>17</v>
      </c>
      <c r="B23" s="871">
        <f>'@'!A39</f>
      </c>
      <c r="C23" s="872"/>
      <c r="D23" s="872"/>
      <c r="E23" s="873"/>
      <c r="F23" s="28" t="str">
        <f>'@'!A289</f>
        <v>-</v>
      </c>
      <c r="G23" s="910" t="str">
        <f>'@'!A539</f>
        <v>-</v>
      </c>
      <c r="H23" s="911"/>
      <c r="I23" s="216">
        <f t="shared" si="2"/>
        <v>52</v>
      </c>
      <c r="J23" s="912">
        <f>'@'!A74</f>
      </c>
      <c r="K23" s="913"/>
      <c r="L23" s="913"/>
      <c r="M23" s="914"/>
      <c r="N23" s="28" t="str">
        <f>'@'!A324</f>
        <v>-</v>
      </c>
      <c r="O23" s="915" t="str">
        <f>'@'!A574</f>
        <v>-</v>
      </c>
      <c r="P23" s="874"/>
      <c r="Q23" s="219">
        <f t="shared" si="3"/>
        <v>87</v>
      </c>
      <c r="R23" s="871">
        <f>'@'!A109</f>
      </c>
      <c r="S23" s="872"/>
      <c r="T23" s="872"/>
      <c r="U23" s="873"/>
      <c r="V23" s="28" t="str">
        <f>'@'!A359</f>
        <v>-</v>
      </c>
      <c r="W23" s="874" t="str">
        <f>'@'!A609</f>
        <v>-</v>
      </c>
      <c r="X23" s="875"/>
      <c r="Y23" s="1"/>
      <c r="AA23">
        <f t="shared" si="4"/>
        <v>36</v>
      </c>
      <c r="AB23">
        <f t="shared" si="5"/>
        <v>186</v>
      </c>
      <c r="AC23">
        <f t="shared" si="6"/>
        <v>336</v>
      </c>
      <c r="AD23">
        <f t="shared" si="7"/>
        <v>66</v>
      </c>
      <c r="AE23">
        <f t="shared" si="8"/>
        <v>216</v>
      </c>
      <c r="AF23">
        <f t="shared" si="9"/>
        <v>366</v>
      </c>
      <c r="AG23">
        <f t="shared" si="10"/>
        <v>96</v>
      </c>
      <c r="AH23">
        <f t="shared" si="11"/>
        <v>246</v>
      </c>
      <c r="AI23">
        <f t="shared" si="12"/>
        <v>396</v>
      </c>
    </row>
    <row r="24" spans="1:35" ht="21" customHeight="1">
      <c r="A24" s="213">
        <f t="shared" si="1"/>
        <v>18</v>
      </c>
      <c r="B24" s="871">
        <f>'@'!A40</f>
      </c>
      <c r="C24" s="872"/>
      <c r="D24" s="872"/>
      <c r="E24" s="873"/>
      <c r="F24" s="28" t="str">
        <f>'@'!A290</f>
        <v>-</v>
      </c>
      <c r="G24" s="910" t="str">
        <f>'@'!A540</f>
        <v>-</v>
      </c>
      <c r="H24" s="911"/>
      <c r="I24" s="216">
        <f t="shared" si="2"/>
        <v>53</v>
      </c>
      <c r="J24" s="912">
        <f>'@'!A75</f>
      </c>
      <c r="K24" s="913"/>
      <c r="L24" s="913"/>
      <c r="M24" s="914"/>
      <c r="N24" s="28" t="str">
        <f>'@'!A325</f>
        <v>-</v>
      </c>
      <c r="O24" s="915" t="str">
        <f>'@'!A575</f>
        <v>-</v>
      </c>
      <c r="P24" s="874"/>
      <c r="Q24" s="219">
        <f t="shared" si="3"/>
        <v>88</v>
      </c>
      <c r="R24" s="871">
        <f>'@'!A110</f>
      </c>
      <c r="S24" s="872"/>
      <c r="T24" s="872"/>
      <c r="U24" s="873"/>
      <c r="V24" s="28" t="str">
        <f>'@'!A360</f>
        <v>-</v>
      </c>
      <c r="W24" s="874" t="str">
        <f>'@'!A610</f>
        <v>-</v>
      </c>
      <c r="X24" s="875"/>
      <c r="Y24" s="1"/>
      <c r="AA24">
        <f t="shared" si="4"/>
        <v>37</v>
      </c>
      <c r="AB24">
        <f t="shared" si="5"/>
        <v>187</v>
      </c>
      <c r="AC24">
        <f t="shared" si="6"/>
        <v>337</v>
      </c>
      <c r="AD24">
        <f t="shared" si="7"/>
        <v>67</v>
      </c>
      <c r="AE24">
        <f t="shared" si="8"/>
        <v>217</v>
      </c>
      <c r="AF24">
        <f t="shared" si="9"/>
        <v>367</v>
      </c>
      <c r="AG24">
        <f t="shared" si="10"/>
        <v>97</v>
      </c>
      <c r="AH24">
        <f t="shared" si="11"/>
        <v>247</v>
      </c>
      <c r="AI24">
        <f t="shared" si="12"/>
        <v>397</v>
      </c>
    </row>
    <row r="25" spans="1:35" ht="21" customHeight="1">
      <c r="A25" s="213">
        <f t="shared" si="1"/>
        <v>19</v>
      </c>
      <c r="B25" s="871">
        <f>'@'!A41</f>
      </c>
      <c r="C25" s="872"/>
      <c r="D25" s="872"/>
      <c r="E25" s="873"/>
      <c r="F25" s="28" t="str">
        <f>'@'!A291</f>
        <v>-</v>
      </c>
      <c r="G25" s="910" t="str">
        <f>'@'!A541</f>
        <v>-</v>
      </c>
      <c r="H25" s="911"/>
      <c r="I25" s="216">
        <f t="shared" si="2"/>
        <v>54</v>
      </c>
      <c r="J25" s="912">
        <f>'@'!A76</f>
      </c>
      <c r="K25" s="913"/>
      <c r="L25" s="913"/>
      <c r="M25" s="914"/>
      <c r="N25" s="28" t="str">
        <f>'@'!A326</f>
        <v>-</v>
      </c>
      <c r="O25" s="915" t="str">
        <f>'@'!A576</f>
        <v>-</v>
      </c>
      <c r="P25" s="874"/>
      <c r="Q25" s="219">
        <f t="shared" si="3"/>
        <v>89</v>
      </c>
      <c r="R25" s="871">
        <f>'@'!A111</f>
      </c>
      <c r="S25" s="872"/>
      <c r="T25" s="872"/>
      <c r="U25" s="873"/>
      <c r="V25" s="28" t="str">
        <f>'@'!A361</f>
        <v>-</v>
      </c>
      <c r="W25" s="874" t="str">
        <f>'@'!A611</f>
        <v>-</v>
      </c>
      <c r="X25" s="875"/>
      <c r="Y25" s="1"/>
      <c r="AA25">
        <f t="shared" si="4"/>
        <v>38</v>
      </c>
      <c r="AB25">
        <f t="shared" si="5"/>
        <v>188</v>
      </c>
      <c r="AC25">
        <f t="shared" si="6"/>
        <v>338</v>
      </c>
      <c r="AD25">
        <f t="shared" si="7"/>
        <v>68</v>
      </c>
      <c r="AE25">
        <f t="shared" si="8"/>
        <v>218</v>
      </c>
      <c r="AF25">
        <f t="shared" si="9"/>
        <v>368</v>
      </c>
      <c r="AG25">
        <f t="shared" si="10"/>
        <v>98</v>
      </c>
      <c r="AH25">
        <f t="shared" si="11"/>
        <v>248</v>
      </c>
      <c r="AI25">
        <f t="shared" si="12"/>
        <v>398</v>
      </c>
    </row>
    <row r="26" spans="1:35" ht="21" customHeight="1">
      <c r="A26" s="213">
        <f t="shared" si="1"/>
        <v>20</v>
      </c>
      <c r="B26" s="871">
        <f>'@'!A42</f>
      </c>
      <c r="C26" s="872"/>
      <c r="D26" s="872"/>
      <c r="E26" s="873"/>
      <c r="F26" s="28" t="str">
        <f>'@'!A292</f>
        <v>-</v>
      </c>
      <c r="G26" s="910" t="str">
        <f>'@'!A542</f>
        <v>-</v>
      </c>
      <c r="H26" s="911"/>
      <c r="I26" s="216">
        <f t="shared" si="2"/>
        <v>55</v>
      </c>
      <c r="J26" s="912">
        <f>'@'!A77</f>
      </c>
      <c r="K26" s="913"/>
      <c r="L26" s="913"/>
      <c r="M26" s="914"/>
      <c r="N26" s="28" t="str">
        <f>'@'!A327</f>
        <v>-</v>
      </c>
      <c r="O26" s="915" t="str">
        <f>'@'!A577</f>
        <v>-</v>
      </c>
      <c r="P26" s="874"/>
      <c r="Q26" s="219">
        <f t="shared" si="3"/>
        <v>90</v>
      </c>
      <c r="R26" s="871">
        <f>'@'!A112</f>
      </c>
      <c r="S26" s="872"/>
      <c r="T26" s="872"/>
      <c r="U26" s="873"/>
      <c r="V26" s="28" t="str">
        <f>'@'!A362</f>
        <v>-</v>
      </c>
      <c r="W26" s="874" t="str">
        <f>'@'!A612</f>
        <v>-</v>
      </c>
      <c r="X26" s="875"/>
      <c r="Y26" s="1"/>
      <c r="AA26">
        <f t="shared" si="4"/>
        <v>39</v>
      </c>
      <c r="AB26">
        <f t="shared" si="5"/>
        <v>189</v>
      </c>
      <c r="AC26">
        <f t="shared" si="6"/>
        <v>339</v>
      </c>
      <c r="AD26">
        <f t="shared" si="7"/>
        <v>69</v>
      </c>
      <c r="AE26">
        <f t="shared" si="8"/>
        <v>219</v>
      </c>
      <c r="AF26">
        <f t="shared" si="9"/>
        <v>369</v>
      </c>
      <c r="AG26">
        <f t="shared" si="10"/>
        <v>99</v>
      </c>
      <c r="AH26">
        <f t="shared" si="11"/>
        <v>249</v>
      </c>
      <c r="AI26">
        <f t="shared" si="12"/>
        <v>399</v>
      </c>
    </row>
    <row r="27" spans="1:35" ht="21" customHeight="1">
      <c r="A27" s="213">
        <f t="shared" si="1"/>
        <v>21</v>
      </c>
      <c r="B27" s="871">
        <f>'@'!A43</f>
      </c>
      <c r="C27" s="872"/>
      <c r="D27" s="872"/>
      <c r="E27" s="873"/>
      <c r="F27" s="28" t="str">
        <f>'@'!A293</f>
        <v>-</v>
      </c>
      <c r="G27" s="910" t="str">
        <f>'@'!A543</f>
        <v>-</v>
      </c>
      <c r="H27" s="911"/>
      <c r="I27" s="216">
        <f t="shared" si="2"/>
        <v>56</v>
      </c>
      <c r="J27" s="912">
        <f>'@'!A78</f>
      </c>
      <c r="K27" s="913"/>
      <c r="L27" s="913"/>
      <c r="M27" s="914"/>
      <c r="N27" s="28" t="str">
        <f>'@'!A328</f>
        <v>-</v>
      </c>
      <c r="O27" s="915" t="str">
        <f>'@'!A578</f>
        <v>-</v>
      </c>
      <c r="P27" s="874"/>
      <c r="Q27" s="219">
        <f t="shared" si="3"/>
        <v>91</v>
      </c>
      <c r="R27" s="871">
        <f>'@'!A113</f>
      </c>
      <c r="S27" s="872"/>
      <c r="T27" s="872"/>
      <c r="U27" s="873"/>
      <c r="V27" s="28" t="str">
        <f>'@'!A363</f>
        <v>-</v>
      </c>
      <c r="W27" s="874" t="str">
        <f>'@'!A613</f>
        <v>-</v>
      </c>
      <c r="X27" s="875"/>
      <c r="Y27" s="1"/>
      <c r="AA27">
        <f t="shared" si="4"/>
        <v>40</v>
      </c>
      <c r="AB27">
        <f t="shared" si="5"/>
        <v>190</v>
      </c>
      <c r="AC27">
        <f t="shared" si="6"/>
        <v>340</v>
      </c>
      <c r="AD27">
        <f t="shared" si="7"/>
        <v>70</v>
      </c>
      <c r="AE27">
        <f t="shared" si="8"/>
        <v>220</v>
      </c>
      <c r="AF27">
        <f t="shared" si="9"/>
        <v>370</v>
      </c>
      <c r="AG27">
        <f t="shared" si="10"/>
        <v>100</v>
      </c>
      <c r="AH27">
        <f t="shared" si="11"/>
        <v>250</v>
      </c>
      <c r="AI27">
        <f t="shared" si="12"/>
        <v>400</v>
      </c>
    </row>
    <row r="28" spans="1:35" ht="21" customHeight="1">
      <c r="A28" s="213">
        <f t="shared" si="1"/>
        <v>22</v>
      </c>
      <c r="B28" s="871">
        <f>'@'!A44</f>
      </c>
      <c r="C28" s="872"/>
      <c r="D28" s="872"/>
      <c r="E28" s="873"/>
      <c r="F28" s="28" t="str">
        <f>'@'!A294</f>
        <v>-</v>
      </c>
      <c r="G28" s="910" t="str">
        <f>'@'!A544</f>
        <v>-</v>
      </c>
      <c r="H28" s="911"/>
      <c r="I28" s="216">
        <f t="shared" si="2"/>
        <v>57</v>
      </c>
      <c r="J28" s="912">
        <f>'@'!A79</f>
      </c>
      <c r="K28" s="913"/>
      <c r="L28" s="913"/>
      <c r="M28" s="914"/>
      <c r="N28" s="28" t="str">
        <f>'@'!A329</f>
        <v>-</v>
      </c>
      <c r="O28" s="915" t="str">
        <f>'@'!A579</f>
        <v>-</v>
      </c>
      <c r="P28" s="874"/>
      <c r="Q28" s="219">
        <f t="shared" si="3"/>
        <v>92</v>
      </c>
      <c r="R28" s="871">
        <f>'@'!A114</f>
      </c>
      <c r="S28" s="872"/>
      <c r="T28" s="872"/>
      <c r="U28" s="873"/>
      <c r="V28" s="28" t="str">
        <f>'@'!A364</f>
        <v>-</v>
      </c>
      <c r="W28" s="874" t="str">
        <f>'@'!A614</f>
        <v>-</v>
      </c>
      <c r="X28" s="875"/>
      <c r="Y28" s="1"/>
      <c r="AA28">
        <f t="shared" si="4"/>
        <v>41</v>
      </c>
      <c r="AB28">
        <f t="shared" si="5"/>
        <v>191</v>
      </c>
      <c r="AC28">
        <f t="shared" si="6"/>
        <v>341</v>
      </c>
      <c r="AD28">
        <f t="shared" si="7"/>
        <v>71</v>
      </c>
      <c r="AE28">
        <f t="shared" si="8"/>
        <v>221</v>
      </c>
      <c r="AF28">
        <f t="shared" si="9"/>
        <v>371</v>
      </c>
      <c r="AG28">
        <f t="shared" si="10"/>
        <v>101</v>
      </c>
      <c r="AH28">
        <f t="shared" si="11"/>
        <v>251</v>
      </c>
      <c r="AI28">
        <f t="shared" si="12"/>
        <v>401</v>
      </c>
    </row>
    <row r="29" spans="1:35" ht="21" customHeight="1">
      <c r="A29" s="213">
        <f t="shared" si="1"/>
        <v>23</v>
      </c>
      <c r="B29" s="871">
        <f>'@'!A45</f>
      </c>
      <c r="C29" s="872"/>
      <c r="D29" s="872"/>
      <c r="E29" s="873"/>
      <c r="F29" s="28" t="str">
        <f>'@'!A295</f>
        <v>-</v>
      </c>
      <c r="G29" s="910" t="str">
        <f>'@'!A545</f>
        <v>-</v>
      </c>
      <c r="H29" s="911"/>
      <c r="I29" s="216">
        <f t="shared" si="2"/>
        <v>58</v>
      </c>
      <c r="J29" s="912">
        <f>'@'!A80</f>
      </c>
      <c r="K29" s="913"/>
      <c r="L29" s="913"/>
      <c r="M29" s="914"/>
      <c r="N29" s="28" t="str">
        <f>'@'!A330</f>
        <v>-</v>
      </c>
      <c r="O29" s="915" t="str">
        <f>'@'!A580</f>
        <v>-</v>
      </c>
      <c r="P29" s="874"/>
      <c r="Q29" s="219">
        <f t="shared" si="3"/>
        <v>93</v>
      </c>
      <c r="R29" s="871">
        <f>'@'!A115</f>
      </c>
      <c r="S29" s="872"/>
      <c r="T29" s="872"/>
      <c r="U29" s="873"/>
      <c r="V29" s="28" t="str">
        <f>'@'!A365</f>
        <v>-</v>
      </c>
      <c r="W29" s="874" t="str">
        <f>'@'!A615</f>
        <v>-</v>
      </c>
      <c r="X29" s="875"/>
      <c r="Y29" s="1"/>
      <c r="AA29">
        <f t="shared" si="4"/>
        <v>42</v>
      </c>
      <c r="AB29">
        <f t="shared" si="5"/>
        <v>192</v>
      </c>
      <c r="AC29">
        <f t="shared" si="6"/>
        <v>342</v>
      </c>
      <c r="AD29">
        <f t="shared" si="7"/>
        <v>72</v>
      </c>
      <c r="AE29">
        <f t="shared" si="8"/>
        <v>222</v>
      </c>
      <c r="AF29">
        <f t="shared" si="9"/>
        <v>372</v>
      </c>
      <c r="AG29">
        <f t="shared" si="10"/>
        <v>102</v>
      </c>
      <c r="AH29">
        <f t="shared" si="11"/>
        <v>252</v>
      </c>
      <c r="AI29">
        <f t="shared" si="12"/>
        <v>402</v>
      </c>
    </row>
    <row r="30" spans="1:35" ht="21" customHeight="1">
      <c r="A30" s="213">
        <f t="shared" si="1"/>
        <v>24</v>
      </c>
      <c r="B30" s="871">
        <f>'@'!A46</f>
      </c>
      <c r="C30" s="872"/>
      <c r="D30" s="872"/>
      <c r="E30" s="873"/>
      <c r="F30" s="28" t="str">
        <f>'@'!A296</f>
        <v>-</v>
      </c>
      <c r="G30" s="910" t="str">
        <f>'@'!A546</f>
        <v>-</v>
      </c>
      <c r="H30" s="911"/>
      <c r="I30" s="216">
        <f t="shared" si="2"/>
        <v>59</v>
      </c>
      <c r="J30" s="912">
        <f>'@'!A81</f>
      </c>
      <c r="K30" s="913"/>
      <c r="L30" s="913"/>
      <c r="M30" s="914"/>
      <c r="N30" s="28" t="str">
        <f>'@'!A331</f>
        <v>-</v>
      </c>
      <c r="O30" s="915" t="str">
        <f>'@'!A581</f>
        <v>-</v>
      </c>
      <c r="P30" s="874"/>
      <c r="Q30" s="219">
        <f t="shared" si="3"/>
        <v>94</v>
      </c>
      <c r="R30" s="871">
        <f>'@'!A116</f>
      </c>
      <c r="S30" s="872"/>
      <c r="T30" s="872"/>
      <c r="U30" s="873"/>
      <c r="V30" s="28" t="str">
        <f>'@'!A366</f>
        <v>-</v>
      </c>
      <c r="W30" s="874" t="str">
        <f>'@'!A616</f>
        <v>-</v>
      </c>
      <c r="X30" s="875"/>
      <c r="Y30" s="1"/>
      <c r="AA30">
        <f t="shared" si="4"/>
        <v>43</v>
      </c>
      <c r="AB30">
        <f t="shared" si="5"/>
        <v>193</v>
      </c>
      <c r="AC30">
        <f t="shared" si="6"/>
        <v>343</v>
      </c>
      <c r="AD30">
        <f t="shared" si="7"/>
        <v>73</v>
      </c>
      <c r="AE30">
        <f t="shared" si="8"/>
        <v>223</v>
      </c>
      <c r="AF30">
        <f t="shared" si="9"/>
        <v>373</v>
      </c>
      <c r="AG30">
        <f t="shared" si="10"/>
        <v>103</v>
      </c>
      <c r="AH30">
        <f t="shared" si="11"/>
        <v>253</v>
      </c>
      <c r="AI30">
        <f t="shared" si="12"/>
        <v>403</v>
      </c>
    </row>
    <row r="31" spans="1:35" ht="21" customHeight="1">
      <c r="A31" s="213">
        <f t="shared" si="1"/>
        <v>25</v>
      </c>
      <c r="B31" s="871">
        <f>'@'!A47</f>
      </c>
      <c r="C31" s="872"/>
      <c r="D31" s="872"/>
      <c r="E31" s="873"/>
      <c r="F31" s="28" t="str">
        <f>'@'!A297</f>
        <v>-</v>
      </c>
      <c r="G31" s="910" t="str">
        <f>'@'!A547</f>
        <v>-</v>
      </c>
      <c r="H31" s="911"/>
      <c r="I31" s="216">
        <f t="shared" si="2"/>
        <v>60</v>
      </c>
      <c r="J31" s="912">
        <f>'@'!A82</f>
      </c>
      <c r="K31" s="913"/>
      <c r="L31" s="913"/>
      <c r="M31" s="914"/>
      <c r="N31" s="28" t="str">
        <f>'@'!A332</f>
        <v>-</v>
      </c>
      <c r="O31" s="915" t="str">
        <f>'@'!A582</f>
        <v>-</v>
      </c>
      <c r="P31" s="874"/>
      <c r="Q31" s="219">
        <f t="shared" si="3"/>
        <v>95</v>
      </c>
      <c r="R31" s="871">
        <f>'@'!A117</f>
      </c>
      <c r="S31" s="872"/>
      <c r="T31" s="872"/>
      <c r="U31" s="873"/>
      <c r="V31" s="28" t="str">
        <f>'@'!A367</f>
        <v>-</v>
      </c>
      <c r="W31" s="874" t="str">
        <f>'@'!A617</f>
        <v>-</v>
      </c>
      <c r="X31" s="875"/>
      <c r="Y31" s="1"/>
      <c r="AA31">
        <f t="shared" si="4"/>
        <v>44</v>
      </c>
      <c r="AB31">
        <f t="shared" si="5"/>
        <v>194</v>
      </c>
      <c r="AC31">
        <f t="shared" si="6"/>
        <v>344</v>
      </c>
      <c r="AD31">
        <f t="shared" si="7"/>
        <v>74</v>
      </c>
      <c r="AE31">
        <f t="shared" si="8"/>
        <v>224</v>
      </c>
      <c r="AF31">
        <f t="shared" si="9"/>
        <v>374</v>
      </c>
      <c r="AG31">
        <f t="shared" si="10"/>
        <v>104</v>
      </c>
      <c r="AH31">
        <f t="shared" si="11"/>
        <v>254</v>
      </c>
      <c r="AI31">
        <f t="shared" si="12"/>
        <v>404</v>
      </c>
    </row>
    <row r="32" spans="1:35" ht="21" customHeight="1">
      <c r="A32" s="213">
        <f t="shared" si="1"/>
        <v>26</v>
      </c>
      <c r="B32" s="871">
        <f>'@'!A48</f>
      </c>
      <c r="C32" s="872"/>
      <c r="D32" s="872"/>
      <c r="E32" s="873"/>
      <c r="F32" s="28" t="str">
        <f>'@'!A298</f>
        <v>-</v>
      </c>
      <c r="G32" s="910" t="str">
        <f>'@'!A548</f>
        <v>-</v>
      </c>
      <c r="H32" s="911"/>
      <c r="I32" s="216">
        <f t="shared" si="2"/>
        <v>61</v>
      </c>
      <c r="J32" s="912">
        <f>'@'!A83</f>
      </c>
      <c r="K32" s="913"/>
      <c r="L32" s="913"/>
      <c r="M32" s="914"/>
      <c r="N32" s="28" t="str">
        <f>'@'!A333</f>
        <v>-</v>
      </c>
      <c r="O32" s="915" t="str">
        <f>'@'!A583</f>
        <v>-</v>
      </c>
      <c r="P32" s="874"/>
      <c r="Q32" s="219">
        <f t="shared" si="3"/>
        <v>96</v>
      </c>
      <c r="R32" s="871">
        <f>'@'!A118</f>
      </c>
      <c r="S32" s="872"/>
      <c r="T32" s="872"/>
      <c r="U32" s="873"/>
      <c r="V32" s="28" t="str">
        <f>'@'!A368</f>
        <v>-</v>
      </c>
      <c r="W32" s="874" t="str">
        <f>'@'!A618</f>
        <v>-</v>
      </c>
      <c r="X32" s="875"/>
      <c r="Y32" s="1"/>
      <c r="AA32">
        <f t="shared" si="4"/>
        <v>45</v>
      </c>
      <c r="AB32">
        <f t="shared" si="5"/>
        <v>195</v>
      </c>
      <c r="AC32">
        <f t="shared" si="6"/>
        <v>345</v>
      </c>
      <c r="AD32">
        <f t="shared" si="7"/>
        <v>75</v>
      </c>
      <c r="AE32">
        <f t="shared" si="8"/>
        <v>225</v>
      </c>
      <c r="AF32">
        <f t="shared" si="9"/>
        <v>375</v>
      </c>
      <c r="AG32">
        <f t="shared" si="10"/>
        <v>105</v>
      </c>
      <c r="AH32">
        <f t="shared" si="11"/>
        <v>255</v>
      </c>
      <c r="AI32">
        <f t="shared" si="12"/>
        <v>405</v>
      </c>
    </row>
    <row r="33" spans="1:35" ht="21" customHeight="1">
      <c r="A33" s="213">
        <f t="shared" si="1"/>
        <v>27</v>
      </c>
      <c r="B33" s="871">
        <f>'@'!A49</f>
      </c>
      <c r="C33" s="872"/>
      <c r="D33" s="872"/>
      <c r="E33" s="873"/>
      <c r="F33" s="28" t="str">
        <f>'@'!A299</f>
        <v>-</v>
      </c>
      <c r="G33" s="910" t="str">
        <f>'@'!A549</f>
        <v>-</v>
      </c>
      <c r="H33" s="911"/>
      <c r="I33" s="216">
        <f t="shared" si="2"/>
        <v>62</v>
      </c>
      <c r="J33" s="912">
        <f>'@'!A84</f>
      </c>
      <c r="K33" s="913"/>
      <c r="L33" s="913"/>
      <c r="M33" s="914"/>
      <c r="N33" s="28" t="str">
        <f>'@'!A334</f>
        <v>-</v>
      </c>
      <c r="O33" s="915" t="str">
        <f>'@'!A584</f>
        <v>-</v>
      </c>
      <c r="P33" s="874"/>
      <c r="Q33" s="219">
        <f t="shared" si="3"/>
        <v>97</v>
      </c>
      <c r="R33" s="871">
        <f>'@'!A119</f>
      </c>
      <c r="S33" s="872"/>
      <c r="T33" s="872"/>
      <c r="U33" s="873"/>
      <c r="V33" s="28" t="str">
        <f>'@'!A369</f>
        <v>-</v>
      </c>
      <c r="W33" s="874" t="str">
        <f>'@'!A619</f>
        <v>-</v>
      </c>
      <c r="X33" s="875"/>
      <c r="Y33" s="1"/>
      <c r="AA33">
        <f t="shared" si="4"/>
        <v>46</v>
      </c>
      <c r="AB33">
        <f t="shared" si="5"/>
        <v>196</v>
      </c>
      <c r="AC33">
        <f t="shared" si="6"/>
        <v>346</v>
      </c>
      <c r="AD33">
        <f t="shared" si="7"/>
        <v>76</v>
      </c>
      <c r="AE33">
        <f t="shared" si="8"/>
        <v>226</v>
      </c>
      <c r="AF33">
        <f t="shared" si="9"/>
        <v>376</v>
      </c>
      <c r="AG33">
        <f t="shared" si="10"/>
        <v>106</v>
      </c>
      <c r="AH33">
        <f t="shared" si="11"/>
        <v>256</v>
      </c>
      <c r="AI33">
        <f t="shared" si="12"/>
        <v>406</v>
      </c>
    </row>
    <row r="34" spans="1:35" ht="21" customHeight="1">
      <c r="A34" s="213">
        <f t="shared" si="1"/>
        <v>28</v>
      </c>
      <c r="B34" s="871">
        <f>'@'!A50</f>
      </c>
      <c r="C34" s="872"/>
      <c r="D34" s="872"/>
      <c r="E34" s="873"/>
      <c r="F34" s="28" t="str">
        <f>'@'!A300</f>
        <v>-</v>
      </c>
      <c r="G34" s="910" t="str">
        <f>'@'!A550</f>
        <v>-</v>
      </c>
      <c r="H34" s="911"/>
      <c r="I34" s="216">
        <f t="shared" si="2"/>
        <v>63</v>
      </c>
      <c r="J34" s="912">
        <f>'@'!A85</f>
      </c>
      <c r="K34" s="913"/>
      <c r="L34" s="913"/>
      <c r="M34" s="914"/>
      <c r="N34" s="28" t="str">
        <f>'@'!A335</f>
        <v>-</v>
      </c>
      <c r="O34" s="915" t="str">
        <f>'@'!A585</f>
        <v>-</v>
      </c>
      <c r="P34" s="874"/>
      <c r="Q34" s="219">
        <f t="shared" si="3"/>
        <v>98</v>
      </c>
      <c r="R34" s="871">
        <f>'@'!A120</f>
      </c>
      <c r="S34" s="872"/>
      <c r="T34" s="872"/>
      <c r="U34" s="873"/>
      <c r="V34" s="28" t="str">
        <f>'@'!A370</f>
        <v>-</v>
      </c>
      <c r="W34" s="874" t="str">
        <f>'@'!A620</f>
        <v>-</v>
      </c>
      <c r="X34" s="875"/>
      <c r="Y34" s="1"/>
      <c r="AA34">
        <f t="shared" si="4"/>
        <v>47</v>
      </c>
      <c r="AB34">
        <f t="shared" si="5"/>
        <v>197</v>
      </c>
      <c r="AC34">
        <f t="shared" si="6"/>
        <v>347</v>
      </c>
      <c r="AD34">
        <f t="shared" si="7"/>
        <v>77</v>
      </c>
      <c r="AE34">
        <f t="shared" si="8"/>
        <v>227</v>
      </c>
      <c r="AF34">
        <f t="shared" si="9"/>
        <v>377</v>
      </c>
      <c r="AG34">
        <f t="shared" si="10"/>
        <v>107</v>
      </c>
      <c r="AH34">
        <f t="shared" si="11"/>
        <v>257</v>
      </c>
      <c r="AI34">
        <f t="shared" si="12"/>
        <v>407</v>
      </c>
    </row>
    <row r="35" spans="1:35" ht="21" customHeight="1">
      <c r="A35" s="213">
        <f t="shared" si="1"/>
        <v>29</v>
      </c>
      <c r="B35" s="871">
        <f>'@'!A51</f>
      </c>
      <c r="C35" s="872"/>
      <c r="D35" s="872"/>
      <c r="E35" s="873"/>
      <c r="F35" s="28" t="str">
        <f>'@'!A301</f>
        <v>-</v>
      </c>
      <c r="G35" s="910" t="str">
        <f>'@'!A551</f>
        <v>-</v>
      </c>
      <c r="H35" s="911"/>
      <c r="I35" s="216">
        <f t="shared" si="2"/>
        <v>64</v>
      </c>
      <c r="J35" s="912">
        <f>'@'!A86</f>
      </c>
      <c r="K35" s="913"/>
      <c r="L35" s="913"/>
      <c r="M35" s="914"/>
      <c r="N35" s="28" t="str">
        <f>'@'!A336</f>
        <v>-</v>
      </c>
      <c r="O35" s="915" t="str">
        <f>'@'!A586</f>
        <v>-</v>
      </c>
      <c r="P35" s="874"/>
      <c r="Q35" s="219">
        <f t="shared" si="3"/>
        <v>99</v>
      </c>
      <c r="R35" s="871">
        <f>'@'!A121</f>
      </c>
      <c r="S35" s="872"/>
      <c r="T35" s="872"/>
      <c r="U35" s="873"/>
      <c r="V35" s="28" t="str">
        <f>'@'!A371</f>
        <v>-</v>
      </c>
      <c r="W35" s="874" t="str">
        <f>'@'!A621</f>
        <v>-</v>
      </c>
      <c r="X35" s="875"/>
      <c r="Y35" s="1"/>
      <c r="AA35">
        <f t="shared" si="4"/>
        <v>48</v>
      </c>
      <c r="AB35">
        <f t="shared" si="5"/>
        <v>198</v>
      </c>
      <c r="AC35">
        <f t="shared" si="6"/>
        <v>348</v>
      </c>
      <c r="AD35">
        <f t="shared" si="7"/>
        <v>78</v>
      </c>
      <c r="AE35">
        <f t="shared" si="8"/>
        <v>228</v>
      </c>
      <c r="AF35">
        <f t="shared" si="9"/>
        <v>378</v>
      </c>
      <c r="AG35">
        <f t="shared" si="10"/>
        <v>108</v>
      </c>
      <c r="AH35">
        <f t="shared" si="11"/>
        <v>258</v>
      </c>
      <c r="AI35">
        <f t="shared" si="12"/>
        <v>408</v>
      </c>
    </row>
    <row r="36" spans="1:35" ht="21" customHeight="1">
      <c r="A36" s="213">
        <f t="shared" si="1"/>
        <v>30</v>
      </c>
      <c r="B36" s="871">
        <f>'@'!A52</f>
      </c>
      <c r="C36" s="872"/>
      <c r="D36" s="872"/>
      <c r="E36" s="873"/>
      <c r="F36" s="28" t="str">
        <f>'@'!A302</f>
        <v>-</v>
      </c>
      <c r="G36" s="910" t="str">
        <f>'@'!A552</f>
        <v>-</v>
      </c>
      <c r="H36" s="911"/>
      <c r="I36" s="216">
        <f t="shared" si="2"/>
        <v>65</v>
      </c>
      <c r="J36" s="912">
        <f>'@'!A87</f>
      </c>
      <c r="K36" s="913"/>
      <c r="L36" s="913"/>
      <c r="M36" s="914"/>
      <c r="N36" s="28" t="str">
        <f>'@'!A337</f>
        <v>-</v>
      </c>
      <c r="O36" s="915" t="str">
        <f>'@'!A587</f>
        <v>-</v>
      </c>
      <c r="P36" s="874"/>
      <c r="Q36" s="219">
        <f t="shared" si="3"/>
        <v>100</v>
      </c>
      <c r="R36" s="871">
        <f>'@'!A122</f>
      </c>
      <c r="S36" s="872"/>
      <c r="T36" s="872"/>
      <c r="U36" s="873"/>
      <c r="V36" s="28" t="str">
        <f>'@'!A372</f>
        <v>-</v>
      </c>
      <c r="W36" s="874" t="str">
        <f>'@'!A622</f>
        <v>-</v>
      </c>
      <c r="X36" s="875"/>
      <c r="Y36" s="1"/>
      <c r="AA36">
        <f t="shared" si="4"/>
        <v>49</v>
      </c>
      <c r="AB36">
        <f t="shared" si="5"/>
        <v>199</v>
      </c>
      <c r="AC36">
        <f t="shared" si="6"/>
        <v>349</v>
      </c>
      <c r="AD36">
        <f t="shared" si="7"/>
        <v>79</v>
      </c>
      <c r="AE36">
        <f t="shared" si="8"/>
        <v>229</v>
      </c>
      <c r="AF36">
        <f t="shared" si="9"/>
        <v>379</v>
      </c>
      <c r="AG36">
        <f t="shared" si="10"/>
        <v>109</v>
      </c>
      <c r="AH36">
        <f t="shared" si="11"/>
        <v>259</v>
      </c>
      <c r="AI36">
        <f t="shared" si="12"/>
        <v>409</v>
      </c>
    </row>
    <row r="37" spans="1:25" ht="21" customHeight="1">
      <c r="A37" s="213">
        <f t="shared" si="1"/>
        <v>31</v>
      </c>
      <c r="B37" s="871">
        <f>'@'!A53</f>
      </c>
      <c r="C37" s="872"/>
      <c r="D37" s="872"/>
      <c r="E37" s="873"/>
      <c r="F37" s="28" t="str">
        <f>'@'!A303</f>
        <v>-</v>
      </c>
      <c r="G37" s="910" t="str">
        <f>'@'!A553</f>
        <v>-</v>
      </c>
      <c r="H37" s="911"/>
      <c r="I37" s="216">
        <f t="shared" si="2"/>
        <v>66</v>
      </c>
      <c r="J37" s="912">
        <f>'@'!A88</f>
      </c>
      <c r="K37" s="913"/>
      <c r="L37" s="913"/>
      <c r="M37" s="914"/>
      <c r="N37" s="28" t="str">
        <f>'@'!A338</f>
        <v>-</v>
      </c>
      <c r="O37" s="915" t="str">
        <f>'@'!A588</f>
        <v>-</v>
      </c>
      <c r="P37" s="874"/>
      <c r="Q37" s="219">
        <f t="shared" si="3"/>
        <v>101</v>
      </c>
      <c r="R37" s="871">
        <f>'@'!A123</f>
      </c>
      <c r="S37" s="872"/>
      <c r="T37" s="872"/>
      <c r="U37" s="873"/>
      <c r="V37" s="28" t="str">
        <f>'@'!A373</f>
        <v>-</v>
      </c>
      <c r="W37" s="874" t="str">
        <f>'@'!A623</f>
        <v>-</v>
      </c>
      <c r="X37" s="875"/>
      <c r="Y37" s="1"/>
    </row>
    <row r="38" spans="1:25" ht="21" customHeight="1">
      <c r="A38" s="213">
        <f t="shared" si="1"/>
        <v>32</v>
      </c>
      <c r="B38" s="871">
        <f>'@'!A54</f>
      </c>
      <c r="C38" s="872"/>
      <c r="D38" s="872"/>
      <c r="E38" s="873"/>
      <c r="F38" s="28" t="str">
        <f>'@'!A304</f>
        <v>-</v>
      </c>
      <c r="G38" s="910" t="str">
        <f>'@'!A554</f>
        <v>-</v>
      </c>
      <c r="H38" s="911"/>
      <c r="I38" s="216">
        <f t="shared" si="2"/>
        <v>67</v>
      </c>
      <c r="J38" s="912">
        <f>'@'!A89</f>
      </c>
      <c r="K38" s="913"/>
      <c r="L38" s="913"/>
      <c r="M38" s="914"/>
      <c r="N38" s="28" t="str">
        <f>'@'!A339</f>
        <v>-</v>
      </c>
      <c r="O38" s="915" t="str">
        <f>'@'!A589</f>
        <v>-</v>
      </c>
      <c r="P38" s="874"/>
      <c r="Q38" s="219">
        <f t="shared" si="3"/>
        <v>102</v>
      </c>
      <c r="R38" s="871">
        <f>'@'!A124</f>
      </c>
      <c r="S38" s="872"/>
      <c r="T38" s="872"/>
      <c r="U38" s="873"/>
      <c r="V38" s="28" t="str">
        <f>'@'!A374</f>
        <v>-</v>
      </c>
      <c r="W38" s="874" t="str">
        <f>'@'!A624</f>
        <v>-</v>
      </c>
      <c r="X38" s="875"/>
      <c r="Y38" s="1"/>
    </row>
    <row r="39" spans="1:25" ht="21" customHeight="1">
      <c r="A39" s="213">
        <f t="shared" si="1"/>
        <v>33</v>
      </c>
      <c r="B39" s="871">
        <f>'@'!A55</f>
      </c>
      <c r="C39" s="872"/>
      <c r="D39" s="872"/>
      <c r="E39" s="873"/>
      <c r="F39" s="28" t="str">
        <f>'@'!A305</f>
        <v>-</v>
      </c>
      <c r="G39" s="910" t="str">
        <f>'@'!A555</f>
        <v>-</v>
      </c>
      <c r="H39" s="911"/>
      <c r="I39" s="216">
        <f t="shared" si="2"/>
        <v>68</v>
      </c>
      <c r="J39" s="912">
        <f>'@'!A90</f>
      </c>
      <c r="K39" s="913"/>
      <c r="L39" s="913"/>
      <c r="M39" s="914"/>
      <c r="N39" s="28" t="str">
        <f>'@'!A340</f>
        <v>-</v>
      </c>
      <c r="O39" s="915" t="str">
        <f>'@'!A590</f>
        <v>-</v>
      </c>
      <c r="P39" s="874"/>
      <c r="Q39" s="219">
        <f t="shared" si="3"/>
        <v>103</v>
      </c>
      <c r="R39" s="871">
        <f>'@'!A125</f>
      </c>
      <c r="S39" s="872"/>
      <c r="T39" s="872"/>
      <c r="U39" s="873"/>
      <c r="V39" s="28" t="str">
        <f>'@'!A375</f>
        <v>-</v>
      </c>
      <c r="W39" s="874" t="str">
        <f>'@'!A625</f>
        <v>-</v>
      </c>
      <c r="X39" s="875"/>
      <c r="Y39" s="1"/>
    </row>
    <row r="40" spans="1:25" ht="21" customHeight="1">
      <c r="A40" s="213">
        <f t="shared" si="1"/>
        <v>34</v>
      </c>
      <c r="B40" s="871">
        <f>'@'!A56</f>
      </c>
      <c r="C40" s="872"/>
      <c r="D40" s="872"/>
      <c r="E40" s="873"/>
      <c r="F40" s="28" t="str">
        <f>'@'!A306</f>
        <v>-</v>
      </c>
      <c r="G40" s="910" t="str">
        <f>'@'!A556</f>
        <v>-</v>
      </c>
      <c r="H40" s="911"/>
      <c r="I40" s="216">
        <f t="shared" si="2"/>
        <v>69</v>
      </c>
      <c r="J40" s="912">
        <f>'@'!A91</f>
      </c>
      <c r="K40" s="913"/>
      <c r="L40" s="913"/>
      <c r="M40" s="914"/>
      <c r="N40" s="28" t="str">
        <f>'@'!A341</f>
        <v>-</v>
      </c>
      <c r="O40" s="915" t="str">
        <f>'@'!A591</f>
        <v>-</v>
      </c>
      <c r="P40" s="874"/>
      <c r="Q40" s="219">
        <f t="shared" si="3"/>
        <v>104</v>
      </c>
      <c r="R40" s="871">
        <f>'@'!A126</f>
      </c>
      <c r="S40" s="872"/>
      <c r="T40" s="872"/>
      <c r="U40" s="873"/>
      <c r="V40" s="28" t="str">
        <f>'@'!A376</f>
        <v>-</v>
      </c>
      <c r="W40" s="874" t="str">
        <f>'@'!A626</f>
        <v>-</v>
      </c>
      <c r="X40" s="875"/>
      <c r="Y40" s="1"/>
    </row>
    <row r="41" spans="1:25" ht="21" customHeight="1" thickBot="1">
      <c r="A41" s="214">
        <f t="shared" si="1"/>
        <v>35</v>
      </c>
      <c r="B41" s="876">
        <f>'@'!A57</f>
      </c>
      <c r="C41" s="877"/>
      <c r="D41" s="877"/>
      <c r="E41" s="878"/>
      <c r="F41" s="29" t="str">
        <f>'@'!A307</f>
        <v>-</v>
      </c>
      <c r="G41" s="908" t="str">
        <f>'@'!A557</f>
        <v>-</v>
      </c>
      <c r="H41" s="909"/>
      <c r="I41" s="217">
        <f t="shared" si="2"/>
        <v>70</v>
      </c>
      <c r="J41" s="894">
        <f>'@'!A92</f>
      </c>
      <c r="K41" s="895"/>
      <c r="L41" s="895"/>
      <c r="M41" s="896"/>
      <c r="N41" s="29" t="str">
        <f>'@'!A342</f>
        <v>-</v>
      </c>
      <c r="O41" s="897" t="str">
        <f>'@'!A592</f>
        <v>-</v>
      </c>
      <c r="P41" s="879"/>
      <c r="Q41" s="220">
        <f t="shared" si="3"/>
        <v>105</v>
      </c>
      <c r="R41" s="876">
        <f>'@'!A127</f>
      </c>
      <c r="S41" s="877"/>
      <c r="T41" s="877"/>
      <c r="U41" s="878"/>
      <c r="V41" s="29" t="str">
        <f>'@'!A377</f>
        <v>-</v>
      </c>
      <c r="W41" s="879" t="str">
        <f>'@'!A627</f>
        <v>-</v>
      </c>
      <c r="X41" s="882"/>
      <c r="Y41" s="1"/>
    </row>
    <row r="42" spans="1:25" ht="15" customHeight="1" hidden="1" thickBot="1">
      <c r="A42" s="208" t="s">
        <v>641</v>
      </c>
      <c r="B42" s="898" t="s">
        <v>421</v>
      </c>
      <c r="C42" s="899"/>
      <c r="D42" s="899"/>
      <c r="E42" s="900"/>
      <c r="F42" s="209" t="s">
        <v>504</v>
      </c>
      <c r="G42" s="886" t="s">
        <v>505</v>
      </c>
      <c r="H42" s="901"/>
      <c r="I42" s="210" t="s">
        <v>641</v>
      </c>
      <c r="J42" s="898" t="s">
        <v>421</v>
      </c>
      <c r="K42" s="899"/>
      <c r="L42" s="899"/>
      <c r="M42" s="900"/>
      <c r="N42" s="209" t="s">
        <v>504</v>
      </c>
      <c r="O42" s="886" t="s">
        <v>505</v>
      </c>
      <c r="P42" s="902"/>
      <c r="Q42" s="211" t="s">
        <v>641</v>
      </c>
      <c r="R42" s="883" t="s">
        <v>421</v>
      </c>
      <c r="S42" s="884"/>
      <c r="T42" s="884"/>
      <c r="U42" s="885"/>
      <c r="V42" s="209" t="s">
        <v>504</v>
      </c>
      <c r="W42" s="886" t="s">
        <v>505</v>
      </c>
      <c r="X42" s="887"/>
      <c r="Y42" s="1"/>
    </row>
    <row r="43" spans="1:25" ht="21" customHeight="1" hidden="1" thickTop="1">
      <c r="A43" s="212">
        <f>Q41+1</f>
        <v>106</v>
      </c>
      <c r="B43" s="903">
        <f>'@'!A128</f>
      </c>
      <c r="C43" s="904"/>
      <c r="D43" s="904"/>
      <c r="E43" s="905"/>
      <c r="F43" s="27" t="str">
        <f>'@'!A378</f>
        <v>-</v>
      </c>
      <c r="G43" s="906" t="str">
        <f>'@'!A628</f>
        <v>-</v>
      </c>
      <c r="H43" s="907"/>
      <c r="I43" s="215">
        <f>A77+1</f>
        <v>141</v>
      </c>
      <c r="J43" s="888">
        <f>'@'!A163</f>
      </c>
      <c r="K43" s="889"/>
      <c r="L43" s="889"/>
      <c r="M43" s="890"/>
      <c r="N43" s="27" t="str">
        <f>'@'!A413</f>
        <v>-</v>
      </c>
      <c r="O43" s="891" t="str">
        <f>'@'!A663</f>
        <v>-</v>
      </c>
      <c r="P43" s="892"/>
      <c r="Q43" s="221">
        <f>I77+1</f>
        <v>176</v>
      </c>
      <c r="R43" s="888">
        <f>'@'!A198</f>
      </c>
      <c r="S43" s="889"/>
      <c r="T43" s="889"/>
      <c r="U43" s="890"/>
      <c r="V43" s="27" t="str">
        <f>'@'!A448</f>
        <v>-</v>
      </c>
      <c r="W43" s="891" t="str">
        <f>'@'!A698</f>
        <v>-</v>
      </c>
      <c r="X43" s="893"/>
      <c r="Y43" s="1"/>
    </row>
    <row r="44" spans="1:25" ht="21" customHeight="1" hidden="1">
      <c r="A44" s="213">
        <f aca="true" t="shared" si="13" ref="A44:A77">A43+1</f>
        <v>107</v>
      </c>
      <c r="B44" s="871">
        <f>'@'!A129</f>
      </c>
      <c r="C44" s="872"/>
      <c r="D44" s="872"/>
      <c r="E44" s="873"/>
      <c r="F44" s="28" t="str">
        <f>'@'!A379</f>
        <v>-</v>
      </c>
      <c r="G44" s="874" t="str">
        <f>'@'!A629</f>
        <v>-</v>
      </c>
      <c r="H44" s="881"/>
      <c r="I44" s="216">
        <f aca="true" t="shared" si="14" ref="I44:I77">I43+1</f>
        <v>142</v>
      </c>
      <c r="J44" s="871">
        <f>'@'!A164</f>
      </c>
      <c r="K44" s="872"/>
      <c r="L44" s="872"/>
      <c r="M44" s="873"/>
      <c r="N44" s="28" t="str">
        <f>'@'!A414</f>
        <v>-</v>
      </c>
      <c r="O44" s="874" t="str">
        <f>'@'!A664</f>
        <v>-</v>
      </c>
      <c r="P44" s="881"/>
      <c r="Q44" s="219">
        <f aca="true" t="shared" si="15" ref="Q44:Q77">Q43+1</f>
        <v>177</v>
      </c>
      <c r="R44" s="871">
        <f>'@'!A199</f>
      </c>
      <c r="S44" s="872"/>
      <c r="T44" s="872"/>
      <c r="U44" s="873"/>
      <c r="V44" s="28" t="str">
        <f>'@'!A449</f>
        <v>-</v>
      </c>
      <c r="W44" s="874" t="str">
        <f>'@'!A699</f>
        <v>-</v>
      </c>
      <c r="X44" s="875"/>
      <c r="Y44" s="1"/>
    </row>
    <row r="45" spans="1:25" ht="21" customHeight="1" hidden="1">
      <c r="A45" s="213">
        <f t="shared" si="13"/>
        <v>108</v>
      </c>
      <c r="B45" s="871">
        <f>'@'!A130</f>
      </c>
      <c r="C45" s="872"/>
      <c r="D45" s="872"/>
      <c r="E45" s="873"/>
      <c r="F45" s="28" t="str">
        <f>'@'!A380</f>
        <v>-</v>
      </c>
      <c r="G45" s="874" t="str">
        <f>'@'!A630</f>
        <v>-</v>
      </c>
      <c r="H45" s="881"/>
      <c r="I45" s="216">
        <f t="shared" si="14"/>
        <v>143</v>
      </c>
      <c r="J45" s="871">
        <f>'@'!A165</f>
      </c>
      <c r="K45" s="872"/>
      <c r="L45" s="872"/>
      <c r="M45" s="873"/>
      <c r="N45" s="28" t="str">
        <f>'@'!A415</f>
        <v>-</v>
      </c>
      <c r="O45" s="874" t="str">
        <f>'@'!A665</f>
        <v>-</v>
      </c>
      <c r="P45" s="881"/>
      <c r="Q45" s="219">
        <f t="shared" si="15"/>
        <v>178</v>
      </c>
      <c r="R45" s="871">
        <f>'@'!A200</f>
      </c>
      <c r="S45" s="872"/>
      <c r="T45" s="872"/>
      <c r="U45" s="873"/>
      <c r="V45" s="28" t="str">
        <f>'@'!A450</f>
        <v>-</v>
      </c>
      <c r="W45" s="874" t="str">
        <f>'@'!A700</f>
        <v>-</v>
      </c>
      <c r="X45" s="875"/>
      <c r="Y45" s="1"/>
    </row>
    <row r="46" spans="1:25" ht="21" customHeight="1" hidden="1">
      <c r="A46" s="213">
        <f t="shared" si="13"/>
        <v>109</v>
      </c>
      <c r="B46" s="871">
        <f>'@'!A131</f>
      </c>
      <c r="C46" s="872"/>
      <c r="D46" s="872"/>
      <c r="E46" s="873"/>
      <c r="F46" s="28" t="str">
        <f>'@'!A381</f>
        <v>-</v>
      </c>
      <c r="G46" s="874" t="str">
        <f>'@'!A631</f>
        <v>-</v>
      </c>
      <c r="H46" s="881"/>
      <c r="I46" s="216">
        <f t="shared" si="14"/>
        <v>144</v>
      </c>
      <c r="J46" s="871">
        <f>'@'!A166</f>
      </c>
      <c r="K46" s="872"/>
      <c r="L46" s="872"/>
      <c r="M46" s="873"/>
      <c r="N46" s="28" t="str">
        <f>'@'!A416</f>
        <v>-</v>
      </c>
      <c r="O46" s="874" t="str">
        <f>'@'!A666</f>
        <v>-</v>
      </c>
      <c r="P46" s="881"/>
      <c r="Q46" s="219">
        <f t="shared" si="15"/>
        <v>179</v>
      </c>
      <c r="R46" s="871">
        <f>'@'!A201</f>
      </c>
      <c r="S46" s="872"/>
      <c r="T46" s="872"/>
      <c r="U46" s="873"/>
      <c r="V46" s="28" t="str">
        <f>'@'!A451</f>
        <v>-</v>
      </c>
      <c r="W46" s="874" t="str">
        <f>'@'!A701</f>
        <v>-</v>
      </c>
      <c r="X46" s="875"/>
      <c r="Y46" s="1"/>
    </row>
    <row r="47" spans="1:25" ht="21" customHeight="1" hidden="1">
      <c r="A47" s="213">
        <f t="shared" si="13"/>
        <v>110</v>
      </c>
      <c r="B47" s="871">
        <f>'@'!A132</f>
      </c>
      <c r="C47" s="872"/>
      <c r="D47" s="872"/>
      <c r="E47" s="873"/>
      <c r="F47" s="28" t="str">
        <f>'@'!A382</f>
        <v>-</v>
      </c>
      <c r="G47" s="874" t="str">
        <f>'@'!A632</f>
        <v>-</v>
      </c>
      <c r="H47" s="881"/>
      <c r="I47" s="216">
        <f t="shared" si="14"/>
        <v>145</v>
      </c>
      <c r="J47" s="871">
        <f>'@'!A167</f>
      </c>
      <c r="K47" s="872"/>
      <c r="L47" s="872"/>
      <c r="M47" s="873"/>
      <c r="N47" s="28" t="str">
        <f>'@'!A417</f>
        <v>-</v>
      </c>
      <c r="O47" s="874" t="str">
        <f>'@'!A667</f>
        <v>-</v>
      </c>
      <c r="P47" s="881"/>
      <c r="Q47" s="219">
        <f t="shared" si="15"/>
        <v>180</v>
      </c>
      <c r="R47" s="871">
        <f>'@'!A202</f>
      </c>
      <c r="S47" s="872"/>
      <c r="T47" s="872"/>
      <c r="U47" s="873"/>
      <c r="V47" s="28" t="str">
        <f>'@'!A452</f>
        <v>-</v>
      </c>
      <c r="W47" s="874" t="str">
        <f>'@'!A702</f>
        <v>-</v>
      </c>
      <c r="X47" s="875"/>
      <c r="Y47" s="1"/>
    </row>
    <row r="48" spans="1:24" ht="21" customHeight="1" hidden="1">
      <c r="A48" s="213">
        <f t="shared" si="13"/>
        <v>111</v>
      </c>
      <c r="B48" s="871">
        <f>'@'!A133</f>
      </c>
      <c r="C48" s="872"/>
      <c r="D48" s="872"/>
      <c r="E48" s="873"/>
      <c r="F48" s="28" t="str">
        <f>'@'!A383</f>
        <v>-</v>
      </c>
      <c r="G48" s="874" t="str">
        <f>'@'!A633</f>
        <v>-</v>
      </c>
      <c r="H48" s="881"/>
      <c r="I48" s="216">
        <f t="shared" si="14"/>
        <v>146</v>
      </c>
      <c r="J48" s="871">
        <f>'@'!A168</f>
      </c>
      <c r="K48" s="872"/>
      <c r="L48" s="872"/>
      <c r="M48" s="873"/>
      <c r="N48" s="28" t="str">
        <f>'@'!A418</f>
        <v>-</v>
      </c>
      <c r="O48" s="874" t="str">
        <f>'@'!A668</f>
        <v>-</v>
      </c>
      <c r="P48" s="881"/>
      <c r="Q48" s="219">
        <f t="shared" si="15"/>
        <v>181</v>
      </c>
      <c r="R48" s="871">
        <f>'@'!A203</f>
      </c>
      <c r="S48" s="872"/>
      <c r="T48" s="872"/>
      <c r="U48" s="873"/>
      <c r="V48" s="28" t="str">
        <f>'@'!A453</f>
        <v>-</v>
      </c>
      <c r="W48" s="874" t="str">
        <f>'@'!A703</f>
        <v>-</v>
      </c>
      <c r="X48" s="875"/>
    </row>
    <row r="49" spans="1:24" ht="21" customHeight="1" hidden="1">
      <c r="A49" s="213">
        <f t="shared" si="13"/>
        <v>112</v>
      </c>
      <c r="B49" s="871">
        <f>'@'!A134</f>
      </c>
      <c r="C49" s="872"/>
      <c r="D49" s="872"/>
      <c r="E49" s="873"/>
      <c r="F49" s="28" t="str">
        <f>'@'!A384</f>
        <v>-</v>
      </c>
      <c r="G49" s="874" t="str">
        <f>'@'!A634</f>
        <v>-</v>
      </c>
      <c r="H49" s="881"/>
      <c r="I49" s="216">
        <f t="shared" si="14"/>
        <v>147</v>
      </c>
      <c r="J49" s="871">
        <f>'@'!A169</f>
      </c>
      <c r="K49" s="872"/>
      <c r="L49" s="872"/>
      <c r="M49" s="873"/>
      <c r="N49" s="28" t="str">
        <f>'@'!A419</f>
        <v>-</v>
      </c>
      <c r="O49" s="874" t="str">
        <f>'@'!A669</f>
        <v>-</v>
      </c>
      <c r="P49" s="881"/>
      <c r="Q49" s="219">
        <f t="shared" si="15"/>
        <v>182</v>
      </c>
      <c r="R49" s="871">
        <f>'@'!A204</f>
      </c>
      <c r="S49" s="872"/>
      <c r="T49" s="872"/>
      <c r="U49" s="873"/>
      <c r="V49" s="28" t="str">
        <f>'@'!A454</f>
        <v>-</v>
      </c>
      <c r="W49" s="874" t="str">
        <f>'@'!A704</f>
        <v>-</v>
      </c>
      <c r="X49" s="875"/>
    </row>
    <row r="50" spans="1:24" ht="21" customHeight="1" hidden="1">
      <c r="A50" s="213">
        <f t="shared" si="13"/>
        <v>113</v>
      </c>
      <c r="B50" s="871">
        <f>'@'!A135</f>
      </c>
      <c r="C50" s="872"/>
      <c r="D50" s="872"/>
      <c r="E50" s="873"/>
      <c r="F50" s="28" t="str">
        <f>'@'!A385</f>
        <v>-</v>
      </c>
      <c r="G50" s="874" t="str">
        <f>'@'!A635</f>
        <v>-</v>
      </c>
      <c r="H50" s="881"/>
      <c r="I50" s="216">
        <f t="shared" si="14"/>
        <v>148</v>
      </c>
      <c r="J50" s="871">
        <f>'@'!A170</f>
      </c>
      <c r="K50" s="872"/>
      <c r="L50" s="872"/>
      <c r="M50" s="873"/>
      <c r="N50" s="28" t="str">
        <f>'@'!A420</f>
        <v>-</v>
      </c>
      <c r="O50" s="874" t="str">
        <f>'@'!A670</f>
        <v>-</v>
      </c>
      <c r="P50" s="881"/>
      <c r="Q50" s="219">
        <f t="shared" si="15"/>
        <v>183</v>
      </c>
      <c r="R50" s="871">
        <f>'@'!A205</f>
      </c>
      <c r="S50" s="872"/>
      <c r="T50" s="872"/>
      <c r="U50" s="873"/>
      <c r="V50" s="28" t="str">
        <f>'@'!A455</f>
        <v>-</v>
      </c>
      <c r="W50" s="874" t="str">
        <f>'@'!A705</f>
        <v>-</v>
      </c>
      <c r="X50" s="875"/>
    </row>
    <row r="51" spans="1:24" ht="21" customHeight="1" hidden="1">
      <c r="A51" s="213">
        <f t="shared" si="13"/>
        <v>114</v>
      </c>
      <c r="B51" s="871">
        <f>'@'!A136</f>
      </c>
      <c r="C51" s="872"/>
      <c r="D51" s="872"/>
      <c r="E51" s="873"/>
      <c r="F51" s="28" t="str">
        <f>'@'!A386</f>
        <v>-</v>
      </c>
      <c r="G51" s="874" t="str">
        <f>'@'!A636</f>
        <v>-</v>
      </c>
      <c r="H51" s="881"/>
      <c r="I51" s="216">
        <f t="shared" si="14"/>
        <v>149</v>
      </c>
      <c r="J51" s="871">
        <f>'@'!A171</f>
      </c>
      <c r="K51" s="872"/>
      <c r="L51" s="872"/>
      <c r="M51" s="873"/>
      <c r="N51" s="28" t="str">
        <f>'@'!A421</f>
        <v>-</v>
      </c>
      <c r="O51" s="874" t="str">
        <f>'@'!A671</f>
        <v>-</v>
      </c>
      <c r="P51" s="881"/>
      <c r="Q51" s="219">
        <f t="shared" si="15"/>
        <v>184</v>
      </c>
      <c r="R51" s="871">
        <f>'@'!A206</f>
      </c>
      <c r="S51" s="872"/>
      <c r="T51" s="872"/>
      <c r="U51" s="873"/>
      <c r="V51" s="28" t="str">
        <f>'@'!A456</f>
        <v>-</v>
      </c>
      <c r="W51" s="874" t="str">
        <f>'@'!A706</f>
        <v>-</v>
      </c>
      <c r="X51" s="875"/>
    </row>
    <row r="52" spans="1:24" ht="21" customHeight="1" hidden="1">
      <c r="A52" s="213">
        <f t="shared" si="13"/>
        <v>115</v>
      </c>
      <c r="B52" s="871">
        <f>'@'!A137</f>
      </c>
      <c r="C52" s="872"/>
      <c r="D52" s="872"/>
      <c r="E52" s="873"/>
      <c r="F52" s="28" t="str">
        <f>'@'!A387</f>
        <v>-</v>
      </c>
      <c r="G52" s="874" t="str">
        <f>'@'!A637</f>
        <v>-</v>
      </c>
      <c r="H52" s="881"/>
      <c r="I52" s="216">
        <f t="shared" si="14"/>
        <v>150</v>
      </c>
      <c r="J52" s="871">
        <f>'@'!A172</f>
      </c>
      <c r="K52" s="872"/>
      <c r="L52" s="872"/>
      <c r="M52" s="873"/>
      <c r="N52" s="28" t="str">
        <f>'@'!A422</f>
        <v>-</v>
      </c>
      <c r="O52" s="874" t="str">
        <f>'@'!A672</f>
        <v>-</v>
      </c>
      <c r="P52" s="881"/>
      <c r="Q52" s="219">
        <f t="shared" si="15"/>
        <v>185</v>
      </c>
      <c r="R52" s="871">
        <f>'@'!A207</f>
      </c>
      <c r="S52" s="872"/>
      <c r="T52" s="872"/>
      <c r="U52" s="873"/>
      <c r="V52" s="28" t="str">
        <f>'@'!A457</f>
        <v>-</v>
      </c>
      <c r="W52" s="874" t="str">
        <f>'@'!A707</f>
        <v>-</v>
      </c>
      <c r="X52" s="875"/>
    </row>
    <row r="53" spans="1:24" ht="21" customHeight="1" hidden="1">
      <c r="A53" s="213">
        <f t="shared" si="13"/>
        <v>116</v>
      </c>
      <c r="B53" s="871">
        <f>'@'!A138</f>
      </c>
      <c r="C53" s="872"/>
      <c r="D53" s="872"/>
      <c r="E53" s="873"/>
      <c r="F53" s="28" t="str">
        <f>'@'!A388</f>
        <v>-</v>
      </c>
      <c r="G53" s="874" t="str">
        <f>'@'!A638</f>
        <v>-</v>
      </c>
      <c r="H53" s="881"/>
      <c r="I53" s="216">
        <f t="shared" si="14"/>
        <v>151</v>
      </c>
      <c r="J53" s="871">
        <f>'@'!A173</f>
      </c>
      <c r="K53" s="872"/>
      <c r="L53" s="872"/>
      <c r="M53" s="873"/>
      <c r="N53" s="28" t="str">
        <f>'@'!A423</f>
        <v>-</v>
      </c>
      <c r="O53" s="874" t="str">
        <f>'@'!A673</f>
        <v>-</v>
      </c>
      <c r="P53" s="881"/>
      <c r="Q53" s="219">
        <f t="shared" si="15"/>
        <v>186</v>
      </c>
      <c r="R53" s="871">
        <f>'@'!A208</f>
      </c>
      <c r="S53" s="872"/>
      <c r="T53" s="872"/>
      <c r="U53" s="873"/>
      <c r="V53" s="28" t="str">
        <f>'@'!A458</f>
        <v>-</v>
      </c>
      <c r="W53" s="874" t="str">
        <f>'@'!A708</f>
        <v>-</v>
      </c>
      <c r="X53" s="875"/>
    </row>
    <row r="54" spans="1:24" ht="21" customHeight="1" hidden="1">
      <c r="A54" s="213">
        <f t="shared" si="13"/>
        <v>117</v>
      </c>
      <c r="B54" s="871">
        <f>'@'!A139</f>
      </c>
      <c r="C54" s="872"/>
      <c r="D54" s="872"/>
      <c r="E54" s="873"/>
      <c r="F54" s="28" t="str">
        <f>'@'!A389</f>
        <v>-</v>
      </c>
      <c r="G54" s="874" t="str">
        <f>'@'!A639</f>
        <v>-</v>
      </c>
      <c r="H54" s="881"/>
      <c r="I54" s="216">
        <f t="shared" si="14"/>
        <v>152</v>
      </c>
      <c r="J54" s="871">
        <f>'@'!A174</f>
      </c>
      <c r="K54" s="872"/>
      <c r="L54" s="872"/>
      <c r="M54" s="873"/>
      <c r="N54" s="28" t="str">
        <f>'@'!A424</f>
        <v>-</v>
      </c>
      <c r="O54" s="874" t="str">
        <f>'@'!A674</f>
        <v>-</v>
      </c>
      <c r="P54" s="881"/>
      <c r="Q54" s="219">
        <f t="shared" si="15"/>
        <v>187</v>
      </c>
      <c r="R54" s="871">
        <f>'@'!A209</f>
      </c>
      <c r="S54" s="872"/>
      <c r="T54" s="872"/>
      <c r="U54" s="873"/>
      <c r="V54" s="28" t="str">
        <f>'@'!A459</f>
        <v>-</v>
      </c>
      <c r="W54" s="874" t="str">
        <f>'@'!A709</f>
        <v>-</v>
      </c>
      <c r="X54" s="875"/>
    </row>
    <row r="55" spans="1:24" ht="21" customHeight="1" hidden="1">
      <c r="A55" s="213">
        <f t="shared" si="13"/>
        <v>118</v>
      </c>
      <c r="B55" s="871">
        <f>'@'!A140</f>
      </c>
      <c r="C55" s="872"/>
      <c r="D55" s="872"/>
      <c r="E55" s="873"/>
      <c r="F55" s="28" t="str">
        <f>'@'!A390</f>
        <v>-</v>
      </c>
      <c r="G55" s="874" t="str">
        <f>'@'!A640</f>
        <v>-</v>
      </c>
      <c r="H55" s="881"/>
      <c r="I55" s="216">
        <f t="shared" si="14"/>
        <v>153</v>
      </c>
      <c r="J55" s="871">
        <f>'@'!A175</f>
      </c>
      <c r="K55" s="872"/>
      <c r="L55" s="872"/>
      <c r="M55" s="873"/>
      <c r="N55" s="28" t="str">
        <f>'@'!A425</f>
        <v>-</v>
      </c>
      <c r="O55" s="874" t="str">
        <f>'@'!A675</f>
        <v>-</v>
      </c>
      <c r="P55" s="881"/>
      <c r="Q55" s="219">
        <f t="shared" si="15"/>
        <v>188</v>
      </c>
      <c r="R55" s="871">
        <f>'@'!A210</f>
      </c>
      <c r="S55" s="872"/>
      <c r="T55" s="872"/>
      <c r="U55" s="873"/>
      <c r="V55" s="28" t="str">
        <f>'@'!A460</f>
        <v>-</v>
      </c>
      <c r="W55" s="874" t="str">
        <f>'@'!A710</f>
        <v>-</v>
      </c>
      <c r="X55" s="875"/>
    </row>
    <row r="56" spans="1:24" ht="21" customHeight="1" hidden="1">
      <c r="A56" s="213">
        <f t="shared" si="13"/>
        <v>119</v>
      </c>
      <c r="B56" s="871">
        <f>'@'!A141</f>
      </c>
      <c r="C56" s="872"/>
      <c r="D56" s="872"/>
      <c r="E56" s="873"/>
      <c r="F56" s="28" t="str">
        <f>'@'!A391</f>
        <v>-</v>
      </c>
      <c r="G56" s="874" t="str">
        <f>'@'!A641</f>
        <v>-</v>
      </c>
      <c r="H56" s="881"/>
      <c r="I56" s="216">
        <f t="shared" si="14"/>
        <v>154</v>
      </c>
      <c r="J56" s="871">
        <f>'@'!A176</f>
      </c>
      <c r="K56" s="872"/>
      <c r="L56" s="872"/>
      <c r="M56" s="873"/>
      <c r="N56" s="28" t="str">
        <f>'@'!A426</f>
        <v>-</v>
      </c>
      <c r="O56" s="874" t="str">
        <f>'@'!A676</f>
        <v>-</v>
      </c>
      <c r="P56" s="881"/>
      <c r="Q56" s="219">
        <f t="shared" si="15"/>
        <v>189</v>
      </c>
      <c r="R56" s="871">
        <f>'@'!A211</f>
      </c>
      <c r="S56" s="872"/>
      <c r="T56" s="872"/>
      <c r="U56" s="873"/>
      <c r="V56" s="28" t="str">
        <f>'@'!A461</f>
        <v>-</v>
      </c>
      <c r="W56" s="874" t="str">
        <f>'@'!A711</f>
        <v>-</v>
      </c>
      <c r="X56" s="875"/>
    </row>
    <row r="57" spans="1:24" ht="21" customHeight="1" hidden="1">
      <c r="A57" s="213">
        <f t="shared" si="13"/>
        <v>120</v>
      </c>
      <c r="B57" s="871">
        <f>'@'!A142</f>
      </c>
      <c r="C57" s="872"/>
      <c r="D57" s="872"/>
      <c r="E57" s="873"/>
      <c r="F57" s="28" t="str">
        <f>'@'!A392</f>
        <v>-</v>
      </c>
      <c r="G57" s="874" t="str">
        <f>'@'!A642</f>
        <v>-</v>
      </c>
      <c r="H57" s="881"/>
      <c r="I57" s="216">
        <f t="shared" si="14"/>
        <v>155</v>
      </c>
      <c r="J57" s="871">
        <f>'@'!A177</f>
      </c>
      <c r="K57" s="872"/>
      <c r="L57" s="872"/>
      <c r="M57" s="873"/>
      <c r="N57" s="28" t="str">
        <f>'@'!A427</f>
        <v>-</v>
      </c>
      <c r="O57" s="874" t="str">
        <f>'@'!A677</f>
        <v>-</v>
      </c>
      <c r="P57" s="881"/>
      <c r="Q57" s="219">
        <f t="shared" si="15"/>
        <v>190</v>
      </c>
      <c r="R57" s="871">
        <f>'@'!A212</f>
      </c>
      <c r="S57" s="872"/>
      <c r="T57" s="872"/>
      <c r="U57" s="873"/>
      <c r="V57" s="28" t="str">
        <f>'@'!A462</f>
        <v>-</v>
      </c>
      <c r="W57" s="874" t="str">
        <f>'@'!A712</f>
        <v>-</v>
      </c>
      <c r="X57" s="875"/>
    </row>
    <row r="58" spans="1:24" ht="21" customHeight="1" hidden="1">
      <c r="A58" s="213">
        <f t="shared" si="13"/>
        <v>121</v>
      </c>
      <c r="B58" s="871">
        <f>'@'!A143</f>
      </c>
      <c r="C58" s="872"/>
      <c r="D58" s="872"/>
      <c r="E58" s="873"/>
      <c r="F58" s="28" t="str">
        <f>'@'!A393</f>
        <v>-</v>
      </c>
      <c r="G58" s="874" t="str">
        <f>'@'!A643</f>
        <v>-</v>
      </c>
      <c r="H58" s="881"/>
      <c r="I58" s="216">
        <f t="shared" si="14"/>
        <v>156</v>
      </c>
      <c r="J58" s="871">
        <f>'@'!A178</f>
      </c>
      <c r="K58" s="872"/>
      <c r="L58" s="872"/>
      <c r="M58" s="873"/>
      <c r="N58" s="28" t="str">
        <f>'@'!A428</f>
        <v>-</v>
      </c>
      <c r="O58" s="874" t="str">
        <f>'@'!A678</f>
        <v>-</v>
      </c>
      <c r="P58" s="881"/>
      <c r="Q58" s="219">
        <f t="shared" si="15"/>
        <v>191</v>
      </c>
      <c r="R58" s="871">
        <f>'@'!A213</f>
      </c>
      <c r="S58" s="872"/>
      <c r="T58" s="872"/>
      <c r="U58" s="873"/>
      <c r="V58" s="28" t="str">
        <f>'@'!A463</f>
        <v>-</v>
      </c>
      <c r="W58" s="874" t="str">
        <f>'@'!A713</f>
        <v>-</v>
      </c>
      <c r="X58" s="875"/>
    </row>
    <row r="59" spans="1:24" ht="21" customHeight="1" hidden="1">
      <c r="A59" s="213">
        <f t="shared" si="13"/>
        <v>122</v>
      </c>
      <c r="B59" s="871">
        <f>'@'!A144</f>
      </c>
      <c r="C59" s="872"/>
      <c r="D59" s="872"/>
      <c r="E59" s="873"/>
      <c r="F59" s="28" t="str">
        <f>'@'!A394</f>
        <v>-</v>
      </c>
      <c r="G59" s="874" t="str">
        <f>'@'!A644</f>
        <v>-</v>
      </c>
      <c r="H59" s="881"/>
      <c r="I59" s="216">
        <f t="shared" si="14"/>
        <v>157</v>
      </c>
      <c r="J59" s="871">
        <f>'@'!A179</f>
      </c>
      <c r="K59" s="872"/>
      <c r="L59" s="872"/>
      <c r="M59" s="873"/>
      <c r="N59" s="28" t="str">
        <f>'@'!A429</f>
        <v>-</v>
      </c>
      <c r="O59" s="874" t="str">
        <f>'@'!A679</f>
        <v>-</v>
      </c>
      <c r="P59" s="881"/>
      <c r="Q59" s="219">
        <f t="shared" si="15"/>
        <v>192</v>
      </c>
      <c r="R59" s="871">
        <f>'@'!A214</f>
      </c>
      <c r="S59" s="872"/>
      <c r="T59" s="872"/>
      <c r="U59" s="873"/>
      <c r="V59" s="28" t="str">
        <f>'@'!A464</f>
        <v>-</v>
      </c>
      <c r="W59" s="874" t="str">
        <f>'@'!A714</f>
        <v>-</v>
      </c>
      <c r="X59" s="875"/>
    </row>
    <row r="60" spans="1:24" ht="21" customHeight="1" hidden="1">
      <c r="A60" s="213">
        <f t="shared" si="13"/>
        <v>123</v>
      </c>
      <c r="B60" s="871">
        <f>'@'!A145</f>
      </c>
      <c r="C60" s="872"/>
      <c r="D60" s="872"/>
      <c r="E60" s="873"/>
      <c r="F60" s="28" t="str">
        <f>'@'!A395</f>
        <v>-</v>
      </c>
      <c r="G60" s="874" t="str">
        <f>'@'!A645</f>
        <v>-</v>
      </c>
      <c r="H60" s="881"/>
      <c r="I60" s="216">
        <f t="shared" si="14"/>
        <v>158</v>
      </c>
      <c r="J60" s="871">
        <f>'@'!A180</f>
      </c>
      <c r="K60" s="872"/>
      <c r="L60" s="872"/>
      <c r="M60" s="873"/>
      <c r="N60" s="28" t="str">
        <f>'@'!A430</f>
        <v>-</v>
      </c>
      <c r="O60" s="874" t="str">
        <f>'@'!A680</f>
        <v>-</v>
      </c>
      <c r="P60" s="881"/>
      <c r="Q60" s="219">
        <f t="shared" si="15"/>
        <v>193</v>
      </c>
      <c r="R60" s="871">
        <f>'@'!A215</f>
      </c>
      <c r="S60" s="872"/>
      <c r="T60" s="872"/>
      <c r="U60" s="873"/>
      <c r="V60" s="28" t="str">
        <f>'@'!A465</f>
        <v>-</v>
      </c>
      <c r="W60" s="874" t="str">
        <f>'@'!A715</f>
        <v>-</v>
      </c>
      <c r="X60" s="875"/>
    </row>
    <row r="61" spans="1:24" ht="21" customHeight="1" hidden="1">
      <c r="A61" s="213">
        <f t="shared" si="13"/>
        <v>124</v>
      </c>
      <c r="B61" s="871">
        <f>'@'!A146</f>
      </c>
      <c r="C61" s="872"/>
      <c r="D61" s="872"/>
      <c r="E61" s="873"/>
      <c r="F61" s="28" t="str">
        <f>'@'!A396</f>
        <v>-</v>
      </c>
      <c r="G61" s="874" t="str">
        <f>'@'!A646</f>
        <v>-</v>
      </c>
      <c r="H61" s="881"/>
      <c r="I61" s="216">
        <f t="shared" si="14"/>
        <v>159</v>
      </c>
      <c r="J61" s="871">
        <f>'@'!A181</f>
      </c>
      <c r="K61" s="872"/>
      <c r="L61" s="872"/>
      <c r="M61" s="873"/>
      <c r="N61" s="28" t="str">
        <f>'@'!A431</f>
        <v>-</v>
      </c>
      <c r="O61" s="874" t="str">
        <f>'@'!A681</f>
        <v>-</v>
      </c>
      <c r="P61" s="881"/>
      <c r="Q61" s="219">
        <f t="shared" si="15"/>
        <v>194</v>
      </c>
      <c r="R61" s="871">
        <f>'@'!A216</f>
      </c>
      <c r="S61" s="872"/>
      <c r="T61" s="872"/>
      <c r="U61" s="873"/>
      <c r="V61" s="28" t="str">
        <f>'@'!A466</f>
        <v>-</v>
      </c>
      <c r="W61" s="874" t="str">
        <f>'@'!A716</f>
        <v>-</v>
      </c>
      <c r="X61" s="875"/>
    </row>
    <row r="62" spans="1:24" ht="21" customHeight="1" hidden="1">
      <c r="A62" s="213">
        <f t="shared" si="13"/>
        <v>125</v>
      </c>
      <c r="B62" s="871">
        <f>'@'!A147</f>
      </c>
      <c r="C62" s="872"/>
      <c r="D62" s="872"/>
      <c r="E62" s="873"/>
      <c r="F62" s="28" t="str">
        <f>'@'!A397</f>
        <v>-</v>
      </c>
      <c r="G62" s="874" t="str">
        <f>'@'!A647</f>
        <v>-</v>
      </c>
      <c r="H62" s="881"/>
      <c r="I62" s="216">
        <f t="shared" si="14"/>
        <v>160</v>
      </c>
      <c r="J62" s="871">
        <f>'@'!A182</f>
      </c>
      <c r="K62" s="872"/>
      <c r="L62" s="872"/>
      <c r="M62" s="873"/>
      <c r="N62" s="28" t="str">
        <f>'@'!A432</f>
        <v>-</v>
      </c>
      <c r="O62" s="874" t="str">
        <f>'@'!A682</f>
        <v>-</v>
      </c>
      <c r="P62" s="881"/>
      <c r="Q62" s="219">
        <f t="shared" si="15"/>
        <v>195</v>
      </c>
      <c r="R62" s="871">
        <f>'@'!A217</f>
      </c>
      <c r="S62" s="872"/>
      <c r="T62" s="872"/>
      <c r="U62" s="873"/>
      <c r="V62" s="28" t="str">
        <f>'@'!A467</f>
        <v>-</v>
      </c>
      <c r="W62" s="874" t="str">
        <f>'@'!A717</f>
        <v>-</v>
      </c>
      <c r="X62" s="875"/>
    </row>
    <row r="63" spans="1:24" ht="21" customHeight="1" hidden="1">
      <c r="A63" s="213">
        <f t="shared" si="13"/>
        <v>126</v>
      </c>
      <c r="B63" s="871">
        <f>'@'!A148</f>
      </c>
      <c r="C63" s="872"/>
      <c r="D63" s="872"/>
      <c r="E63" s="873"/>
      <c r="F63" s="28" t="str">
        <f>'@'!A398</f>
        <v>-</v>
      </c>
      <c r="G63" s="874" t="str">
        <f>'@'!A648</f>
        <v>-</v>
      </c>
      <c r="H63" s="881"/>
      <c r="I63" s="216">
        <f t="shared" si="14"/>
        <v>161</v>
      </c>
      <c r="J63" s="871">
        <f>'@'!A183</f>
      </c>
      <c r="K63" s="872"/>
      <c r="L63" s="872"/>
      <c r="M63" s="873"/>
      <c r="N63" s="28" t="str">
        <f>'@'!A433</f>
        <v>-</v>
      </c>
      <c r="O63" s="874" t="str">
        <f>'@'!A683</f>
        <v>-</v>
      </c>
      <c r="P63" s="881"/>
      <c r="Q63" s="219">
        <f t="shared" si="15"/>
        <v>196</v>
      </c>
      <c r="R63" s="871">
        <f>'@'!A218</f>
      </c>
      <c r="S63" s="872"/>
      <c r="T63" s="872"/>
      <c r="U63" s="873"/>
      <c r="V63" s="28" t="str">
        <f>'@'!A468</f>
        <v>-</v>
      </c>
      <c r="W63" s="874" t="str">
        <f>'@'!A718</f>
        <v>-</v>
      </c>
      <c r="X63" s="875"/>
    </row>
    <row r="64" spans="1:24" ht="21" customHeight="1" hidden="1">
      <c r="A64" s="213">
        <f t="shared" si="13"/>
        <v>127</v>
      </c>
      <c r="B64" s="871">
        <f>'@'!A149</f>
      </c>
      <c r="C64" s="872"/>
      <c r="D64" s="872"/>
      <c r="E64" s="873"/>
      <c r="F64" s="28" t="str">
        <f>'@'!A399</f>
        <v>-</v>
      </c>
      <c r="G64" s="874" t="str">
        <f>'@'!A649</f>
        <v>-</v>
      </c>
      <c r="H64" s="881"/>
      <c r="I64" s="216">
        <f t="shared" si="14"/>
        <v>162</v>
      </c>
      <c r="J64" s="871">
        <f>'@'!A184</f>
      </c>
      <c r="K64" s="872"/>
      <c r="L64" s="872"/>
      <c r="M64" s="873"/>
      <c r="N64" s="28" t="str">
        <f>'@'!A434</f>
        <v>-</v>
      </c>
      <c r="O64" s="874" t="str">
        <f>'@'!A684</f>
        <v>-</v>
      </c>
      <c r="P64" s="881"/>
      <c r="Q64" s="219">
        <f t="shared" si="15"/>
        <v>197</v>
      </c>
      <c r="R64" s="871">
        <f>'@'!A219</f>
      </c>
      <c r="S64" s="872"/>
      <c r="T64" s="872"/>
      <c r="U64" s="873"/>
      <c r="V64" s="28" t="str">
        <f>'@'!A469</f>
        <v>-</v>
      </c>
      <c r="W64" s="874" t="str">
        <f>'@'!A719</f>
        <v>-</v>
      </c>
      <c r="X64" s="875"/>
    </row>
    <row r="65" spans="1:24" ht="21" customHeight="1" hidden="1">
      <c r="A65" s="213">
        <f t="shared" si="13"/>
        <v>128</v>
      </c>
      <c r="B65" s="871">
        <f>'@'!A150</f>
      </c>
      <c r="C65" s="872"/>
      <c r="D65" s="872"/>
      <c r="E65" s="873"/>
      <c r="F65" s="28" t="str">
        <f>'@'!A400</f>
        <v>-</v>
      </c>
      <c r="G65" s="874" t="str">
        <f>'@'!A650</f>
        <v>-</v>
      </c>
      <c r="H65" s="881"/>
      <c r="I65" s="216">
        <f t="shared" si="14"/>
        <v>163</v>
      </c>
      <c r="J65" s="871">
        <f>'@'!A185</f>
      </c>
      <c r="K65" s="872"/>
      <c r="L65" s="872"/>
      <c r="M65" s="873"/>
      <c r="N65" s="28" t="str">
        <f>'@'!A435</f>
        <v>-</v>
      </c>
      <c r="O65" s="874" t="str">
        <f>'@'!A685</f>
        <v>-</v>
      </c>
      <c r="P65" s="881"/>
      <c r="Q65" s="219">
        <f t="shared" si="15"/>
        <v>198</v>
      </c>
      <c r="R65" s="871">
        <f>'@'!A220</f>
      </c>
      <c r="S65" s="872"/>
      <c r="T65" s="872"/>
      <c r="U65" s="873"/>
      <c r="V65" s="28" t="str">
        <f>'@'!A470</f>
        <v>-</v>
      </c>
      <c r="W65" s="874" t="str">
        <f>'@'!A720</f>
        <v>-</v>
      </c>
      <c r="X65" s="875"/>
    </row>
    <row r="66" spans="1:24" ht="21" customHeight="1" hidden="1">
      <c r="A66" s="213">
        <f t="shared" si="13"/>
        <v>129</v>
      </c>
      <c r="B66" s="871">
        <f>'@'!A151</f>
      </c>
      <c r="C66" s="872"/>
      <c r="D66" s="872"/>
      <c r="E66" s="873"/>
      <c r="F66" s="28" t="str">
        <f>'@'!A401</f>
        <v>-</v>
      </c>
      <c r="G66" s="874" t="str">
        <f>'@'!A651</f>
        <v>-</v>
      </c>
      <c r="H66" s="881"/>
      <c r="I66" s="216">
        <f t="shared" si="14"/>
        <v>164</v>
      </c>
      <c r="J66" s="871">
        <f>'@'!A186</f>
      </c>
      <c r="K66" s="872"/>
      <c r="L66" s="872"/>
      <c r="M66" s="873"/>
      <c r="N66" s="28" t="str">
        <f>'@'!A436</f>
        <v>-</v>
      </c>
      <c r="O66" s="874" t="str">
        <f>'@'!A686</f>
        <v>-</v>
      </c>
      <c r="P66" s="881"/>
      <c r="Q66" s="219">
        <f t="shared" si="15"/>
        <v>199</v>
      </c>
      <c r="R66" s="871">
        <f>'@'!A221</f>
      </c>
      <c r="S66" s="872"/>
      <c r="T66" s="872"/>
      <c r="U66" s="873"/>
      <c r="V66" s="28" t="str">
        <f>'@'!A471</f>
        <v>-</v>
      </c>
      <c r="W66" s="874" t="str">
        <f>'@'!A721</f>
        <v>-</v>
      </c>
      <c r="X66" s="875"/>
    </row>
    <row r="67" spans="1:24" ht="21" customHeight="1" hidden="1">
      <c r="A67" s="213">
        <f t="shared" si="13"/>
        <v>130</v>
      </c>
      <c r="B67" s="871">
        <f>'@'!A152</f>
      </c>
      <c r="C67" s="872"/>
      <c r="D67" s="872"/>
      <c r="E67" s="873"/>
      <c r="F67" s="28" t="str">
        <f>'@'!A402</f>
        <v>-</v>
      </c>
      <c r="G67" s="874" t="str">
        <f>'@'!A652</f>
        <v>-</v>
      </c>
      <c r="H67" s="881"/>
      <c r="I67" s="216">
        <f t="shared" si="14"/>
        <v>165</v>
      </c>
      <c r="J67" s="871">
        <f>'@'!A187</f>
      </c>
      <c r="K67" s="872"/>
      <c r="L67" s="872"/>
      <c r="M67" s="873"/>
      <c r="N67" s="28" t="str">
        <f>'@'!A437</f>
        <v>-</v>
      </c>
      <c r="O67" s="874" t="str">
        <f>'@'!A687</f>
        <v>-</v>
      </c>
      <c r="P67" s="881"/>
      <c r="Q67" s="219">
        <f t="shared" si="15"/>
        <v>200</v>
      </c>
      <c r="R67" s="871">
        <f>'@'!A222</f>
      </c>
      <c r="S67" s="872"/>
      <c r="T67" s="872"/>
      <c r="U67" s="873"/>
      <c r="V67" s="28" t="str">
        <f>'@'!A472</f>
        <v>-</v>
      </c>
      <c r="W67" s="874" t="str">
        <f>'@'!A722</f>
        <v>-</v>
      </c>
      <c r="X67" s="875"/>
    </row>
    <row r="68" spans="1:24" ht="21" customHeight="1" hidden="1">
      <c r="A68" s="213">
        <f t="shared" si="13"/>
        <v>131</v>
      </c>
      <c r="B68" s="871">
        <f>'@'!A153</f>
      </c>
      <c r="C68" s="872"/>
      <c r="D68" s="872"/>
      <c r="E68" s="873"/>
      <c r="F68" s="28" t="str">
        <f>'@'!A403</f>
        <v>-</v>
      </c>
      <c r="G68" s="874" t="str">
        <f>'@'!A653</f>
        <v>-</v>
      </c>
      <c r="H68" s="881"/>
      <c r="I68" s="216">
        <f t="shared" si="14"/>
        <v>166</v>
      </c>
      <c r="J68" s="871">
        <f>'@'!A188</f>
      </c>
      <c r="K68" s="872"/>
      <c r="L68" s="872"/>
      <c r="M68" s="873"/>
      <c r="N68" s="28" t="str">
        <f>'@'!A438</f>
        <v>-</v>
      </c>
      <c r="O68" s="874" t="str">
        <f>'@'!A688</f>
        <v>-</v>
      </c>
      <c r="P68" s="881"/>
      <c r="Q68" s="219">
        <f t="shared" si="15"/>
        <v>201</v>
      </c>
      <c r="R68" s="871">
        <f>'@'!A223</f>
      </c>
      <c r="S68" s="872"/>
      <c r="T68" s="872"/>
      <c r="U68" s="873"/>
      <c r="V68" s="28" t="str">
        <f>'@'!A473</f>
        <v>-</v>
      </c>
      <c r="W68" s="874" t="str">
        <f>'@'!A723</f>
        <v>-</v>
      </c>
      <c r="X68" s="875"/>
    </row>
    <row r="69" spans="1:24" ht="21" customHeight="1" hidden="1">
      <c r="A69" s="213">
        <f t="shared" si="13"/>
        <v>132</v>
      </c>
      <c r="B69" s="871">
        <f>'@'!A154</f>
      </c>
      <c r="C69" s="872"/>
      <c r="D69" s="872"/>
      <c r="E69" s="873"/>
      <c r="F69" s="28" t="str">
        <f>'@'!A404</f>
        <v>-</v>
      </c>
      <c r="G69" s="874" t="str">
        <f>'@'!A654</f>
        <v>-</v>
      </c>
      <c r="H69" s="881"/>
      <c r="I69" s="216">
        <f t="shared" si="14"/>
        <v>167</v>
      </c>
      <c r="J69" s="871">
        <f>'@'!A189</f>
      </c>
      <c r="K69" s="872"/>
      <c r="L69" s="872"/>
      <c r="M69" s="873"/>
      <c r="N69" s="28" t="str">
        <f>'@'!A439</f>
        <v>-</v>
      </c>
      <c r="O69" s="874" t="str">
        <f>'@'!A689</f>
        <v>-</v>
      </c>
      <c r="P69" s="881"/>
      <c r="Q69" s="219">
        <f t="shared" si="15"/>
        <v>202</v>
      </c>
      <c r="R69" s="871">
        <f>'@'!A224</f>
      </c>
      <c r="S69" s="872"/>
      <c r="T69" s="872"/>
      <c r="U69" s="873"/>
      <c r="V69" s="28" t="str">
        <f>'@'!A474</f>
        <v>-</v>
      </c>
      <c r="W69" s="874" t="str">
        <f>'@'!A724</f>
        <v>-</v>
      </c>
      <c r="X69" s="875"/>
    </row>
    <row r="70" spans="1:24" ht="21" customHeight="1" hidden="1">
      <c r="A70" s="213">
        <f t="shared" si="13"/>
        <v>133</v>
      </c>
      <c r="B70" s="871">
        <f>'@'!A155</f>
      </c>
      <c r="C70" s="872"/>
      <c r="D70" s="872"/>
      <c r="E70" s="873"/>
      <c r="F70" s="28" t="str">
        <f>'@'!A405</f>
        <v>-</v>
      </c>
      <c r="G70" s="874" t="str">
        <f>'@'!A655</f>
        <v>-</v>
      </c>
      <c r="H70" s="881"/>
      <c r="I70" s="216">
        <f t="shared" si="14"/>
        <v>168</v>
      </c>
      <c r="J70" s="871">
        <f>'@'!A190</f>
      </c>
      <c r="K70" s="872"/>
      <c r="L70" s="872"/>
      <c r="M70" s="873"/>
      <c r="N70" s="28" t="str">
        <f>'@'!A440</f>
        <v>-</v>
      </c>
      <c r="O70" s="874" t="str">
        <f>'@'!A690</f>
        <v>-</v>
      </c>
      <c r="P70" s="881"/>
      <c r="Q70" s="219">
        <f t="shared" si="15"/>
        <v>203</v>
      </c>
      <c r="R70" s="871">
        <f>'@'!A225</f>
      </c>
      <c r="S70" s="872"/>
      <c r="T70" s="872"/>
      <c r="U70" s="873"/>
      <c r="V70" s="28" t="str">
        <f>'@'!A475</f>
        <v>-</v>
      </c>
      <c r="W70" s="874" t="str">
        <f>'@'!A725</f>
        <v>-</v>
      </c>
      <c r="X70" s="875"/>
    </row>
    <row r="71" spans="1:24" ht="21" customHeight="1" hidden="1">
      <c r="A71" s="213">
        <f t="shared" si="13"/>
        <v>134</v>
      </c>
      <c r="B71" s="871">
        <f>'@'!A156</f>
      </c>
      <c r="C71" s="872"/>
      <c r="D71" s="872"/>
      <c r="E71" s="873"/>
      <c r="F71" s="28" t="str">
        <f>'@'!A406</f>
        <v>-</v>
      </c>
      <c r="G71" s="874" t="str">
        <f>'@'!A656</f>
        <v>-</v>
      </c>
      <c r="H71" s="881"/>
      <c r="I71" s="216">
        <f t="shared" si="14"/>
        <v>169</v>
      </c>
      <c r="J71" s="871">
        <f>'@'!A191</f>
      </c>
      <c r="K71" s="872"/>
      <c r="L71" s="872"/>
      <c r="M71" s="873"/>
      <c r="N71" s="28" t="str">
        <f>'@'!A441</f>
        <v>-</v>
      </c>
      <c r="O71" s="874" t="str">
        <f>'@'!A691</f>
        <v>-</v>
      </c>
      <c r="P71" s="881"/>
      <c r="Q71" s="219">
        <f t="shared" si="15"/>
        <v>204</v>
      </c>
      <c r="R71" s="871">
        <f>'@'!A226</f>
      </c>
      <c r="S71" s="872"/>
      <c r="T71" s="872"/>
      <c r="U71" s="873"/>
      <c r="V71" s="28" t="str">
        <f>'@'!A476</f>
        <v>-</v>
      </c>
      <c r="W71" s="874" t="str">
        <f>'@'!A726</f>
        <v>-</v>
      </c>
      <c r="X71" s="875"/>
    </row>
    <row r="72" spans="1:24" ht="21" customHeight="1" hidden="1">
      <c r="A72" s="213">
        <f t="shared" si="13"/>
        <v>135</v>
      </c>
      <c r="B72" s="871">
        <f>'@'!A157</f>
      </c>
      <c r="C72" s="872"/>
      <c r="D72" s="872"/>
      <c r="E72" s="873"/>
      <c r="F72" s="28" t="str">
        <f>'@'!A407</f>
        <v>-</v>
      </c>
      <c r="G72" s="874" t="str">
        <f>'@'!A657</f>
        <v>-</v>
      </c>
      <c r="H72" s="881"/>
      <c r="I72" s="216">
        <f t="shared" si="14"/>
        <v>170</v>
      </c>
      <c r="J72" s="871">
        <f>'@'!A192</f>
      </c>
      <c r="K72" s="872"/>
      <c r="L72" s="872"/>
      <c r="M72" s="873"/>
      <c r="N72" s="28" t="str">
        <f>'@'!A442</f>
        <v>-</v>
      </c>
      <c r="O72" s="874" t="str">
        <f>'@'!A692</f>
        <v>-</v>
      </c>
      <c r="P72" s="881"/>
      <c r="Q72" s="219">
        <f t="shared" si="15"/>
        <v>205</v>
      </c>
      <c r="R72" s="871">
        <f>'@'!A227</f>
      </c>
      <c r="S72" s="872"/>
      <c r="T72" s="872"/>
      <c r="U72" s="873"/>
      <c r="V72" s="28" t="str">
        <f>'@'!A477</f>
        <v>-</v>
      </c>
      <c r="W72" s="874" t="str">
        <f>'@'!A727</f>
        <v>-</v>
      </c>
      <c r="X72" s="875"/>
    </row>
    <row r="73" spans="1:24" ht="21" customHeight="1" hidden="1">
      <c r="A73" s="213">
        <f t="shared" si="13"/>
        <v>136</v>
      </c>
      <c r="B73" s="871">
        <f>'@'!A158</f>
      </c>
      <c r="C73" s="872"/>
      <c r="D73" s="872"/>
      <c r="E73" s="873"/>
      <c r="F73" s="28" t="str">
        <f>'@'!A408</f>
        <v>-</v>
      </c>
      <c r="G73" s="874" t="str">
        <f>'@'!A658</f>
        <v>-</v>
      </c>
      <c r="H73" s="881"/>
      <c r="I73" s="216">
        <f t="shared" si="14"/>
        <v>171</v>
      </c>
      <c r="J73" s="871">
        <f>'@'!A193</f>
      </c>
      <c r="K73" s="872"/>
      <c r="L73" s="872"/>
      <c r="M73" s="873"/>
      <c r="N73" s="28" t="str">
        <f>'@'!A443</f>
        <v>-</v>
      </c>
      <c r="O73" s="874" t="str">
        <f>'@'!A693</f>
        <v>-</v>
      </c>
      <c r="P73" s="881"/>
      <c r="Q73" s="219">
        <f t="shared" si="15"/>
        <v>206</v>
      </c>
      <c r="R73" s="871">
        <f>'@'!A228</f>
      </c>
      <c r="S73" s="872"/>
      <c r="T73" s="872"/>
      <c r="U73" s="873"/>
      <c r="V73" s="28" t="str">
        <f>'@'!A478</f>
        <v>-</v>
      </c>
      <c r="W73" s="874" t="str">
        <f>'@'!A728</f>
        <v>-</v>
      </c>
      <c r="X73" s="875"/>
    </row>
    <row r="74" spans="1:24" ht="21" customHeight="1" hidden="1">
      <c r="A74" s="213">
        <f t="shared" si="13"/>
        <v>137</v>
      </c>
      <c r="B74" s="871">
        <f>'@'!A159</f>
      </c>
      <c r="C74" s="872"/>
      <c r="D74" s="872"/>
      <c r="E74" s="873"/>
      <c r="F74" s="28" t="str">
        <f>'@'!A409</f>
        <v>-</v>
      </c>
      <c r="G74" s="874" t="str">
        <f>'@'!A659</f>
        <v>-</v>
      </c>
      <c r="H74" s="881"/>
      <c r="I74" s="216">
        <f t="shared" si="14"/>
        <v>172</v>
      </c>
      <c r="J74" s="871">
        <f>'@'!A194</f>
      </c>
      <c r="K74" s="872"/>
      <c r="L74" s="872"/>
      <c r="M74" s="873"/>
      <c r="N74" s="28" t="str">
        <f>'@'!A444</f>
        <v>-</v>
      </c>
      <c r="O74" s="874" t="str">
        <f>'@'!A694</f>
        <v>-</v>
      </c>
      <c r="P74" s="881"/>
      <c r="Q74" s="219">
        <f t="shared" si="15"/>
        <v>207</v>
      </c>
      <c r="R74" s="871">
        <f>'@'!A229</f>
      </c>
      <c r="S74" s="872"/>
      <c r="T74" s="872"/>
      <c r="U74" s="873"/>
      <c r="V74" s="28" t="str">
        <f>'@'!A479</f>
        <v>-</v>
      </c>
      <c r="W74" s="874" t="str">
        <f>'@'!A729</f>
        <v>-</v>
      </c>
      <c r="X74" s="875"/>
    </row>
    <row r="75" spans="1:24" ht="21" customHeight="1" hidden="1">
      <c r="A75" s="213">
        <f t="shared" si="13"/>
        <v>138</v>
      </c>
      <c r="B75" s="871">
        <f>'@'!A160</f>
      </c>
      <c r="C75" s="872"/>
      <c r="D75" s="872"/>
      <c r="E75" s="873"/>
      <c r="F75" s="28" t="str">
        <f>'@'!A410</f>
        <v>-</v>
      </c>
      <c r="G75" s="874" t="str">
        <f>'@'!A660</f>
        <v>-</v>
      </c>
      <c r="H75" s="881"/>
      <c r="I75" s="216">
        <f t="shared" si="14"/>
        <v>173</v>
      </c>
      <c r="J75" s="871">
        <f>'@'!A195</f>
      </c>
      <c r="K75" s="872"/>
      <c r="L75" s="872"/>
      <c r="M75" s="873"/>
      <c r="N75" s="28" t="str">
        <f>'@'!A445</f>
        <v>-</v>
      </c>
      <c r="O75" s="874" t="str">
        <f>'@'!A695</f>
        <v>-</v>
      </c>
      <c r="P75" s="881"/>
      <c r="Q75" s="219">
        <f t="shared" si="15"/>
        <v>208</v>
      </c>
      <c r="R75" s="871">
        <f>'@'!A230</f>
      </c>
      <c r="S75" s="872"/>
      <c r="T75" s="872"/>
      <c r="U75" s="873"/>
      <c r="V75" s="28" t="str">
        <f>'@'!A480</f>
        <v>-</v>
      </c>
      <c r="W75" s="874" t="str">
        <f>'@'!A730</f>
        <v>-</v>
      </c>
      <c r="X75" s="875"/>
    </row>
    <row r="76" spans="1:24" ht="21" customHeight="1" hidden="1">
      <c r="A76" s="213">
        <f t="shared" si="13"/>
        <v>139</v>
      </c>
      <c r="B76" s="871">
        <f>'@'!A161</f>
      </c>
      <c r="C76" s="872"/>
      <c r="D76" s="872"/>
      <c r="E76" s="873"/>
      <c r="F76" s="28" t="str">
        <f>'@'!A411</f>
        <v>-</v>
      </c>
      <c r="G76" s="874" t="str">
        <f>'@'!A661</f>
        <v>-</v>
      </c>
      <c r="H76" s="881"/>
      <c r="I76" s="216">
        <f t="shared" si="14"/>
        <v>174</v>
      </c>
      <c r="J76" s="871">
        <f>'@'!A196</f>
      </c>
      <c r="K76" s="872"/>
      <c r="L76" s="872"/>
      <c r="M76" s="873"/>
      <c r="N76" s="28" t="str">
        <f>'@'!A446</f>
        <v>-</v>
      </c>
      <c r="O76" s="874" t="str">
        <f>'@'!A696</f>
        <v>-</v>
      </c>
      <c r="P76" s="881"/>
      <c r="Q76" s="219">
        <f t="shared" si="15"/>
        <v>209</v>
      </c>
      <c r="R76" s="871">
        <f>'@'!A231</f>
      </c>
      <c r="S76" s="872"/>
      <c r="T76" s="872"/>
      <c r="U76" s="873"/>
      <c r="V76" s="28" t="str">
        <f>'@'!A481</f>
        <v>-</v>
      </c>
      <c r="W76" s="874" t="str">
        <f>'@'!A731</f>
        <v>-</v>
      </c>
      <c r="X76" s="875"/>
    </row>
    <row r="77" spans="1:24" ht="21" customHeight="1" hidden="1" thickBot="1">
      <c r="A77" s="214">
        <f t="shared" si="13"/>
        <v>140</v>
      </c>
      <c r="B77" s="876">
        <f>'@'!A162</f>
      </c>
      <c r="C77" s="877"/>
      <c r="D77" s="877"/>
      <c r="E77" s="878"/>
      <c r="F77" s="29" t="str">
        <f>'@'!A412</f>
        <v>-</v>
      </c>
      <c r="G77" s="879" t="str">
        <f>'@'!A662</f>
        <v>-</v>
      </c>
      <c r="H77" s="880"/>
      <c r="I77" s="217">
        <f t="shared" si="14"/>
        <v>175</v>
      </c>
      <c r="J77" s="876">
        <f>'@'!A197</f>
      </c>
      <c r="K77" s="877"/>
      <c r="L77" s="877"/>
      <c r="M77" s="878"/>
      <c r="N77" s="29" t="str">
        <f>'@'!A447</f>
        <v>-</v>
      </c>
      <c r="O77" s="879" t="str">
        <f>'@'!A697</f>
        <v>-</v>
      </c>
      <c r="P77" s="880"/>
      <c r="Q77" s="220">
        <f t="shared" si="15"/>
        <v>210</v>
      </c>
      <c r="R77" s="876">
        <f>'@'!A232</f>
      </c>
      <c r="S77" s="877"/>
      <c r="T77" s="877"/>
      <c r="U77" s="878"/>
      <c r="V77" s="29" t="str">
        <f>'@'!A482</f>
        <v>-</v>
      </c>
      <c r="W77" s="879" t="str">
        <f>'@'!A732</f>
        <v>-</v>
      </c>
      <c r="X77" s="882"/>
    </row>
    <row r="78" spans="1:24" ht="15" customHeight="1" hidden="1" thickBot="1">
      <c r="A78" s="208" t="s">
        <v>641</v>
      </c>
      <c r="B78" s="925" t="s">
        <v>421</v>
      </c>
      <c r="C78" s="899"/>
      <c r="D78" s="899"/>
      <c r="E78" s="900"/>
      <c r="F78" s="209" t="s">
        <v>504</v>
      </c>
      <c r="G78" s="886" t="s">
        <v>505</v>
      </c>
      <c r="H78" s="926"/>
      <c r="I78" s="210" t="s">
        <v>641</v>
      </c>
      <c r="J78" s="925" t="s">
        <v>421</v>
      </c>
      <c r="K78" s="899"/>
      <c r="L78" s="899"/>
      <c r="M78" s="900"/>
      <c r="N78" s="209" t="s">
        <v>504</v>
      </c>
      <c r="O78" s="886" t="s">
        <v>505</v>
      </c>
      <c r="P78" s="902"/>
      <c r="Q78" s="211" t="s">
        <v>641</v>
      </c>
      <c r="R78" s="883" t="s">
        <v>421</v>
      </c>
      <c r="S78" s="884"/>
      <c r="T78" s="884"/>
      <c r="U78" s="885"/>
      <c r="V78" s="209" t="s">
        <v>504</v>
      </c>
      <c r="W78" s="902" t="s">
        <v>505</v>
      </c>
      <c r="X78" s="928"/>
    </row>
    <row r="79" spans="1:24" ht="21" customHeight="1" hidden="1" thickTop="1">
      <c r="A79" s="212">
        <f>Q77+1</f>
        <v>211</v>
      </c>
      <c r="B79" s="903">
        <f>'@'!A233</f>
      </c>
      <c r="C79" s="904"/>
      <c r="D79" s="904"/>
      <c r="E79" s="905"/>
      <c r="F79" s="27" t="str">
        <f>'@'!A483</f>
        <v>-</v>
      </c>
      <c r="G79" s="892" t="str">
        <f>'@'!A733</f>
        <v>-</v>
      </c>
      <c r="H79" s="929"/>
      <c r="I79" s="215">
        <f>A113+1</f>
        <v>246</v>
      </c>
      <c r="J79" s="930">
        <f>'@'!A268</f>
      </c>
      <c r="K79" s="931"/>
      <c r="L79" s="931"/>
      <c r="M79" s="932"/>
      <c r="N79" s="27" t="str">
        <f>'@'!A518</f>
        <v>-</v>
      </c>
      <c r="O79" s="892" t="str">
        <f>'@'!A768</f>
        <v>-</v>
      </c>
      <c r="P79" s="929"/>
      <c r="Q79" s="24"/>
      <c r="R79" s="930"/>
      <c r="S79" s="931"/>
      <c r="T79" s="931"/>
      <c r="U79" s="932"/>
      <c r="V79" s="27"/>
      <c r="W79" s="892"/>
      <c r="X79" s="927"/>
    </row>
    <row r="80" spans="1:24" ht="21" customHeight="1" hidden="1">
      <c r="A80" s="213">
        <f aca="true" t="shared" si="16" ref="A80:A113">A79+1</f>
        <v>212</v>
      </c>
      <c r="B80" s="871">
        <f>'@'!A234</f>
      </c>
      <c r="C80" s="872"/>
      <c r="D80" s="872"/>
      <c r="E80" s="873"/>
      <c r="F80" s="28" t="str">
        <f>'@'!A484</f>
        <v>-</v>
      </c>
      <c r="G80" s="874" t="str">
        <f>'@'!A734</f>
        <v>-</v>
      </c>
      <c r="H80" s="881"/>
      <c r="I80" s="216">
        <f>I79+1</f>
        <v>247</v>
      </c>
      <c r="J80" s="871">
        <f>'@'!A269</f>
      </c>
      <c r="K80" s="872"/>
      <c r="L80" s="872"/>
      <c r="M80" s="873"/>
      <c r="N80" s="28" t="str">
        <f>'@'!A519</f>
        <v>-</v>
      </c>
      <c r="O80" s="874" t="str">
        <f>'@'!A769</f>
        <v>-</v>
      </c>
      <c r="P80" s="881"/>
      <c r="Q80" s="25"/>
      <c r="R80" s="871"/>
      <c r="S80" s="872"/>
      <c r="T80" s="872"/>
      <c r="U80" s="873"/>
      <c r="V80" s="28"/>
      <c r="W80" s="874"/>
      <c r="X80" s="875"/>
    </row>
    <row r="81" spans="1:24" ht="21" customHeight="1" hidden="1">
      <c r="A81" s="213">
        <f t="shared" si="16"/>
        <v>213</v>
      </c>
      <c r="B81" s="871">
        <f>'@'!A235</f>
      </c>
      <c r="C81" s="872"/>
      <c r="D81" s="872"/>
      <c r="E81" s="873"/>
      <c r="F81" s="28" t="str">
        <f>'@'!A485</f>
        <v>-</v>
      </c>
      <c r="G81" s="874" t="str">
        <f>'@'!A735</f>
        <v>-</v>
      </c>
      <c r="H81" s="881"/>
      <c r="I81" s="216">
        <f>I80+1</f>
        <v>248</v>
      </c>
      <c r="J81" s="871">
        <f>'@'!A270</f>
      </c>
      <c r="K81" s="872"/>
      <c r="L81" s="872"/>
      <c r="M81" s="873"/>
      <c r="N81" s="28" t="str">
        <f>'@'!A520</f>
        <v>-</v>
      </c>
      <c r="O81" s="874" t="str">
        <f>'@'!A770</f>
        <v>-</v>
      </c>
      <c r="P81" s="881"/>
      <c r="Q81" s="25"/>
      <c r="R81" s="871"/>
      <c r="S81" s="872"/>
      <c r="T81" s="872"/>
      <c r="U81" s="873"/>
      <c r="V81" s="28"/>
      <c r="W81" s="874"/>
      <c r="X81" s="875"/>
    </row>
    <row r="82" spans="1:24" ht="21" customHeight="1" hidden="1">
      <c r="A82" s="213">
        <f t="shared" si="16"/>
        <v>214</v>
      </c>
      <c r="B82" s="871">
        <f>'@'!A236</f>
      </c>
      <c r="C82" s="872"/>
      <c r="D82" s="872"/>
      <c r="E82" s="873"/>
      <c r="F82" s="28" t="str">
        <f>'@'!A486</f>
        <v>-</v>
      </c>
      <c r="G82" s="874" t="str">
        <f>'@'!A736</f>
        <v>-</v>
      </c>
      <c r="H82" s="881"/>
      <c r="I82" s="216">
        <f>I81+1</f>
        <v>249</v>
      </c>
      <c r="J82" s="871">
        <f>'@'!A271</f>
      </c>
      <c r="K82" s="872"/>
      <c r="L82" s="872"/>
      <c r="M82" s="873"/>
      <c r="N82" s="28" t="str">
        <f>'@'!A521</f>
        <v>-</v>
      </c>
      <c r="O82" s="874" t="str">
        <f>'@'!A771</f>
        <v>-</v>
      </c>
      <c r="P82" s="881"/>
      <c r="Q82" s="25"/>
      <c r="R82" s="871"/>
      <c r="S82" s="872"/>
      <c r="T82" s="872"/>
      <c r="U82" s="873"/>
      <c r="V82" s="28"/>
      <c r="W82" s="874"/>
      <c r="X82" s="875"/>
    </row>
    <row r="83" spans="1:24" ht="21" customHeight="1" hidden="1">
      <c r="A83" s="213">
        <f t="shared" si="16"/>
        <v>215</v>
      </c>
      <c r="B83" s="871">
        <f>'@'!A237</f>
      </c>
      <c r="C83" s="872"/>
      <c r="D83" s="872"/>
      <c r="E83" s="873"/>
      <c r="F83" s="28" t="str">
        <f>'@'!A487</f>
        <v>-</v>
      </c>
      <c r="G83" s="874" t="str">
        <f>'@'!A737</f>
        <v>-</v>
      </c>
      <c r="H83" s="881"/>
      <c r="I83" s="216">
        <f>I82+1</f>
        <v>250</v>
      </c>
      <c r="J83" s="871">
        <f>'@'!A272</f>
      </c>
      <c r="K83" s="872"/>
      <c r="L83" s="872"/>
      <c r="M83" s="873"/>
      <c r="N83" s="28" t="str">
        <f>'@'!A522</f>
        <v>-</v>
      </c>
      <c r="O83" s="874" t="str">
        <f>'@'!A772</f>
        <v>-</v>
      </c>
      <c r="P83" s="881"/>
      <c r="Q83" s="25"/>
      <c r="R83" s="871"/>
      <c r="S83" s="872"/>
      <c r="T83" s="872"/>
      <c r="U83" s="873"/>
      <c r="V83" s="28"/>
      <c r="W83" s="874"/>
      <c r="X83" s="875"/>
    </row>
    <row r="84" spans="1:24" ht="21" customHeight="1" hidden="1">
      <c r="A84" s="213">
        <f t="shared" si="16"/>
        <v>216</v>
      </c>
      <c r="B84" s="871">
        <f>'@'!A238</f>
      </c>
      <c r="C84" s="872"/>
      <c r="D84" s="872"/>
      <c r="E84" s="873"/>
      <c r="F84" s="28" t="str">
        <f>'@'!A488</f>
        <v>-</v>
      </c>
      <c r="G84" s="874" t="str">
        <f>'@'!A738</f>
        <v>-</v>
      </c>
      <c r="H84" s="881"/>
      <c r="I84" s="216"/>
      <c r="J84" s="871"/>
      <c r="K84" s="872"/>
      <c r="L84" s="872"/>
      <c r="M84" s="873"/>
      <c r="N84" s="28"/>
      <c r="O84" s="874"/>
      <c r="P84" s="881"/>
      <c r="Q84" s="25"/>
      <c r="R84" s="871"/>
      <c r="S84" s="872"/>
      <c r="T84" s="872"/>
      <c r="U84" s="873"/>
      <c r="V84" s="28"/>
      <c r="W84" s="874"/>
      <c r="X84" s="875"/>
    </row>
    <row r="85" spans="1:24" ht="21" customHeight="1" hidden="1">
      <c r="A85" s="213">
        <f t="shared" si="16"/>
        <v>217</v>
      </c>
      <c r="B85" s="871">
        <f>'@'!A239</f>
      </c>
      <c r="C85" s="872"/>
      <c r="D85" s="872"/>
      <c r="E85" s="873"/>
      <c r="F85" s="28" t="str">
        <f>'@'!A489</f>
        <v>-</v>
      </c>
      <c r="G85" s="874" t="str">
        <f>'@'!A739</f>
        <v>-</v>
      </c>
      <c r="H85" s="881"/>
      <c r="I85" s="216"/>
      <c r="J85" s="871"/>
      <c r="K85" s="872"/>
      <c r="L85" s="872"/>
      <c r="M85" s="873"/>
      <c r="N85" s="28"/>
      <c r="O85" s="874"/>
      <c r="P85" s="881"/>
      <c r="Q85" s="25"/>
      <c r="R85" s="871"/>
      <c r="S85" s="872"/>
      <c r="T85" s="872"/>
      <c r="U85" s="873"/>
      <c r="V85" s="28"/>
      <c r="W85" s="874"/>
      <c r="X85" s="875"/>
    </row>
    <row r="86" spans="1:24" ht="21" customHeight="1" hidden="1">
      <c r="A86" s="213">
        <f t="shared" si="16"/>
        <v>218</v>
      </c>
      <c r="B86" s="871">
        <f>'@'!A240</f>
      </c>
      <c r="C86" s="872"/>
      <c r="D86" s="872"/>
      <c r="E86" s="873"/>
      <c r="F86" s="28" t="str">
        <f>'@'!A490</f>
        <v>-</v>
      </c>
      <c r="G86" s="874" t="str">
        <f>'@'!A740</f>
        <v>-</v>
      </c>
      <c r="H86" s="881"/>
      <c r="I86" s="216"/>
      <c r="J86" s="871"/>
      <c r="K86" s="872"/>
      <c r="L86" s="872"/>
      <c r="M86" s="873"/>
      <c r="N86" s="28"/>
      <c r="O86" s="874"/>
      <c r="P86" s="881"/>
      <c r="Q86" s="25"/>
      <c r="R86" s="871"/>
      <c r="S86" s="872"/>
      <c r="T86" s="872"/>
      <c r="U86" s="873"/>
      <c r="V86" s="28"/>
      <c r="W86" s="874"/>
      <c r="X86" s="875"/>
    </row>
    <row r="87" spans="1:24" ht="21" customHeight="1" hidden="1">
      <c r="A87" s="213">
        <f t="shared" si="16"/>
        <v>219</v>
      </c>
      <c r="B87" s="871">
        <f>'@'!A241</f>
      </c>
      <c r="C87" s="872"/>
      <c r="D87" s="872"/>
      <c r="E87" s="873"/>
      <c r="F87" s="28" t="str">
        <f>'@'!A491</f>
        <v>-</v>
      </c>
      <c r="G87" s="874" t="str">
        <f>'@'!A741</f>
        <v>-</v>
      </c>
      <c r="H87" s="881"/>
      <c r="I87" s="216"/>
      <c r="J87" s="871"/>
      <c r="K87" s="872"/>
      <c r="L87" s="872"/>
      <c r="M87" s="873"/>
      <c r="N87" s="28"/>
      <c r="O87" s="874"/>
      <c r="P87" s="881"/>
      <c r="Q87" s="25"/>
      <c r="R87" s="871"/>
      <c r="S87" s="872"/>
      <c r="T87" s="872"/>
      <c r="U87" s="873"/>
      <c r="V87" s="28"/>
      <c r="W87" s="874"/>
      <c r="X87" s="875"/>
    </row>
    <row r="88" spans="1:24" ht="21" customHeight="1" hidden="1">
      <c r="A88" s="213">
        <f t="shared" si="16"/>
        <v>220</v>
      </c>
      <c r="B88" s="871">
        <f>'@'!A242</f>
      </c>
      <c r="C88" s="872"/>
      <c r="D88" s="872"/>
      <c r="E88" s="873"/>
      <c r="F88" s="28" t="str">
        <f>'@'!A492</f>
        <v>-</v>
      </c>
      <c r="G88" s="874" t="str">
        <f>'@'!A742</f>
        <v>-</v>
      </c>
      <c r="H88" s="881"/>
      <c r="I88" s="216"/>
      <c r="J88" s="871"/>
      <c r="K88" s="872"/>
      <c r="L88" s="872"/>
      <c r="M88" s="873"/>
      <c r="N88" s="28"/>
      <c r="O88" s="874"/>
      <c r="P88" s="881"/>
      <c r="Q88" s="25"/>
      <c r="R88" s="871"/>
      <c r="S88" s="872"/>
      <c r="T88" s="872"/>
      <c r="U88" s="873"/>
      <c r="V88" s="28"/>
      <c r="W88" s="874"/>
      <c r="X88" s="875"/>
    </row>
    <row r="89" spans="1:24" ht="21" customHeight="1" hidden="1">
      <c r="A89" s="213">
        <f t="shared" si="16"/>
        <v>221</v>
      </c>
      <c r="B89" s="871">
        <f>'@'!A243</f>
      </c>
      <c r="C89" s="872"/>
      <c r="D89" s="872"/>
      <c r="E89" s="873"/>
      <c r="F89" s="28" t="str">
        <f>'@'!A493</f>
        <v>-</v>
      </c>
      <c r="G89" s="874" t="str">
        <f>'@'!A743</f>
        <v>-</v>
      </c>
      <c r="H89" s="881"/>
      <c r="I89" s="216"/>
      <c r="J89" s="871"/>
      <c r="K89" s="872"/>
      <c r="L89" s="872"/>
      <c r="M89" s="873"/>
      <c r="N89" s="28"/>
      <c r="O89" s="874"/>
      <c r="P89" s="881"/>
      <c r="Q89" s="25"/>
      <c r="R89" s="871"/>
      <c r="S89" s="872"/>
      <c r="T89" s="872"/>
      <c r="U89" s="873"/>
      <c r="V89" s="28"/>
      <c r="W89" s="874"/>
      <c r="X89" s="875"/>
    </row>
    <row r="90" spans="1:24" ht="21" customHeight="1" hidden="1">
      <c r="A90" s="213">
        <f t="shared" si="16"/>
        <v>222</v>
      </c>
      <c r="B90" s="871">
        <f>'@'!A244</f>
      </c>
      <c r="C90" s="872"/>
      <c r="D90" s="872"/>
      <c r="E90" s="873"/>
      <c r="F90" s="28" t="str">
        <f>'@'!A494</f>
        <v>-</v>
      </c>
      <c r="G90" s="874" t="str">
        <f>'@'!A744</f>
        <v>-</v>
      </c>
      <c r="H90" s="881"/>
      <c r="I90" s="216"/>
      <c r="J90" s="871"/>
      <c r="K90" s="872"/>
      <c r="L90" s="872"/>
      <c r="M90" s="873"/>
      <c r="N90" s="28"/>
      <c r="O90" s="874"/>
      <c r="P90" s="881"/>
      <c r="Q90" s="25"/>
      <c r="R90" s="871"/>
      <c r="S90" s="872"/>
      <c r="T90" s="872"/>
      <c r="U90" s="873"/>
      <c r="V90" s="28"/>
      <c r="W90" s="874"/>
      <c r="X90" s="875"/>
    </row>
    <row r="91" spans="1:24" ht="21" customHeight="1" hidden="1">
      <c r="A91" s="213">
        <f t="shared" si="16"/>
        <v>223</v>
      </c>
      <c r="B91" s="871">
        <f>'@'!A245</f>
      </c>
      <c r="C91" s="872"/>
      <c r="D91" s="872"/>
      <c r="E91" s="873"/>
      <c r="F91" s="28" t="str">
        <f>'@'!A495</f>
        <v>-</v>
      </c>
      <c r="G91" s="874" t="str">
        <f>'@'!A745</f>
        <v>-</v>
      </c>
      <c r="H91" s="881"/>
      <c r="I91" s="216"/>
      <c r="J91" s="871"/>
      <c r="K91" s="872"/>
      <c r="L91" s="872"/>
      <c r="M91" s="873"/>
      <c r="N91" s="28"/>
      <c r="O91" s="874"/>
      <c r="P91" s="881"/>
      <c r="Q91" s="25"/>
      <c r="R91" s="871"/>
      <c r="S91" s="872"/>
      <c r="T91" s="872"/>
      <c r="U91" s="873"/>
      <c r="V91" s="28"/>
      <c r="W91" s="874"/>
      <c r="X91" s="875"/>
    </row>
    <row r="92" spans="1:24" ht="21" customHeight="1" hidden="1">
      <c r="A92" s="213">
        <f t="shared" si="16"/>
        <v>224</v>
      </c>
      <c r="B92" s="871">
        <f>'@'!A246</f>
      </c>
      <c r="C92" s="872"/>
      <c r="D92" s="872"/>
      <c r="E92" s="873"/>
      <c r="F92" s="28" t="str">
        <f>'@'!A496</f>
        <v>-</v>
      </c>
      <c r="G92" s="874" t="str">
        <f>'@'!A746</f>
        <v>-</v>
      </c>
      <c r="H92" s="881"/>
      <c r="I92" s="216"/>
      <c r="J92" s="871"/>
      <c r="K92" s="872"/>
      <c r="L92" s="872"/>
      <c r="M92" s="873"/>
      <c r="N92" s="28"/>
      <c r="O92" s="874"/>
      <c r="P92" s="881"/>
      <c r="Q92" s="25"/>
      <c r="R92" s="871"/>
      <c r="S92" s="872"/>
      <c r="T92" s="872"/>
      <c r="U92" s="873"/>
      <c r="V92" s="28"/>
      <c r="W92" s="874"/>
      <c r="X92" s="875"/>
    </row>
    <row r="93" spans="1:24" ht="21" customHeight="1" hidden="1">
      <c r="A93" s="213">
        <f t="shared" si="16"/>
        <v>225</v>
      </c>
      <c r="B93" s="871">
        <f>'@'!A247</f>
      </c>
      <c r="C93" s="872"/>
      <c r="D93" s="872"/>
      <c r="E93" s="873"/>
      <c r="F93" s="28" t="str">
        <f>'@'!A497</f>
        <v>-</v>
      </c>
      <c r="G93" s="874" t="str">
        <f>'@'!A747</f>
        <v>-</v>
      </c>
      <c r="H93" s="881"/>
      <c r="I93" s="216"/>
      <c r="J93" s="871"/>
      <c r="K93" s="872"/>
      <c r="L93" s="872"/>
      <c r="M93" s="873"/>
      <c r="N93" s="28"/>
      <c r="O93" s="874"/>
      <c r="P93" s="881"/>
      <c r="Q93" s="25"/>
      <c r="R93" s="871"/>
      <c r="S93" s="872"/>
      <c r="T93" s="872"/>
      <c r="U93" s="873"/>
      <c r="V93" s="28"/>
      <c r="W93" s="874"/>
      <c r="X93" s="875"/>
    </row>
    <row r="94" spans="1:24" ht="21" customHeight="1" hidden="1">
      <c r="A94" s="213">
        <f t="shared" si="16"/>
        <v>226</v>
      </c>
      <c r="B94" s="871">
        <f>'@'!A248</f>
      </c>
      <c r="C94" s="872"/>
      <c r="D94" s="872"/>
      <c r="E94" s="873"/>
      <c r="F94" s="28" t="str">
        <f>'@'!A498</f>
        <v>-</v>
      </c>
      <c r="G94" s="874" t="str">
        <f>'@'!A748</f>
        <v>-</v>
      </c>
      <c r="H94" s="881"/>
      <c r="I94" s="216"/>
      <c r="J94" s="871"/>
      <c r="K94" s="872"/>
      <c r="L94" s="872"/>
      <c r="M94" s="873"/>
      <c r="N94" s="28"/>
      <c r="O94" s="874"/>
      <c r="P94" s="881"/>
      <c r="Q94" s="25"/>
      <c r="R94" s="871"/>
      <c r="S94" s="872"/>
      <c r="T94" s="872"/>
      <c r="U94" s="873"/>
      <c r="V94" s="28"/>
      <c r="W94" s="874"/>
      <c r="X94" s="875"/>
    </row>
    <row r="95" spans="1:24" ht="21" customHeight="1" hidden="1">
      <c r="A95" s="213">
        <f t="shared" si="16"/>
        <v>227</v>
      </c>
      <c r="B95" s="871">
        <f>'@'!A249</f>
      </c>
      <c r="C95" s="872"/>
      <c r="D95" s="872"/>
      <c r="E95" s="873"/>
      <c r="F95" s="28" t="str">
        <f>'@'!A499</f>
        <v>-</v>
      </c>
      <c r="G95" s="874" t="str">
        <f>'@'!A749</f>
        <v>-</v>
      </c>
      <c r="H95" s="881"/>
      <c r="I95" s="216"/>
      <c r="J95" s="871"/>
      <c r="K95" s="872"/>
      <c r="L95" s="872"/>
      <c r="M95" s="873"/>
      <c r="N95" s="28"/>
      <c r="O95" s="874"/>
      <c r="P95" s="881"/>
      <c r="Q95" s="25"/>
      <c r="R95" s="871"/>
      <c r="S95" s="872"/>
      <c r="T95" s="872"/>
      <c r="U95" s="873"/>
      <c r="V95" s="28"/>
      <c r="W95" s="874"/>
      <c r="X95" s="875"/>
    </row>
    <row r="96" spans="1:24" ht="21" customHeight="1" hidden="1">
      <c r="A96" s="213">
        <f t="shared" si="16"/>
        <v>228</v>
      </c>
      <c r="B96" s="871">
        <f>'@'!A250</f>
      </c>
      <c r="C96" s="872"/>
      <c r="D96" s="872"/>
      <c r="E96" s="873"/>
      <c r="F96" s="28" t="str">
        <f>'@'!A500</f>
        <v>-</v>
      </c>
      <c r="G96" s="874" t="str">
        <f>'@'!A750</f>
        <v>-</v>
      </c>
      <c r="H96" s="881"/>
      <c r="I96" s="216"/>
      <c r="J96" s="871"/>
      <c r="K96" s="872"/>
      <c r="L96" s="872"/>
      <c r="M96" s="873"/>
      <c r="N96" s="28"/>
      <c r="O96" s="874"/>
      <c r="P96" s="881"/>
      <c r="Q96" s="25"/>
      <c r="R96" s="871"/>
      <c r="S96" s="872"/>
      <c r="T96" s="872"/>
      <c r="U96" s="873"/>
      <c r="V96" s="28"/>
      <c r="W96" s="874"/>
      <c r="X96" s="875"/>
    </row>
    <row r="97" spans="1:24" ht="21" customHeight="1" hidden="1">
      <c r="A97" s="213">
        <f t="shared" si="16"/>
        <v>229</v>
      </c>
      <c r="B97" s="871">
        <f>'@'!A251</f>
      </c>
      <c r="C97" s="872"/>
      <c r="D97" s="872"/>
      <c r="E97" s="873"/>
      <c r="F97" s="28" t="str">
        <f>'@'!A501</f>
        <v>-</v>
      </c>
      <c r="G97" s="874" t="str">
        <f>'@'!A751</f>
        <v>-</v>
      </c>
      <c r="H97" s="881"/>
      <c r="I97" s="216"/>
      <c r="J97" s="871"/>
      <c r="K97" s="872"/>
      <c r="L97" s="872"/>
      <c r="M97" s="873"/>
      <c r="N97" s="28"/>
      <c r="O97" s="874"/>
      <c r="P97" s="881"/>
      <c r="Q97" s="25"/>
      <c r="R97" s="871"/>
      <c r="S97" s="872"/>
      <c r="T97" s="872"/>
      <c r="U97" s="873"/>
      <c r="V97" s="28"/>
      <c r="W97" s="874"/>
      <c r="X97" s="875"/>
    </row>
    <row r="98" spans="1:24" ht="21" customHeight="1" hidden="1">
      <c r="A98" s="213">
        <f t="shared" si="16"/>
        <v>230</v>
      </c>
      <c r="B98" s="871">
        <f>'@'!A252</f>
      </c>
      <c r="C98" s="872"/>
      <c r="D98" s="872"/>
      <c r="E98" s="873"/>
      <c r="F98" s="28" t="str">
        <f>'@'!A502</f>
        <v>-</v>
      </c>
      <c r="G98" s="874" t="str">
        <f>'@'!A752</f>
        <v>-</v>
      </c>
      <c r="H98" s="881"/>
      <c r="I98" s="216"/>
      <c r="J98" s="871"/>
      <c r="K98" s="872"/>
      <c r="L98" s="872"/>
      <c r="M98" s="873"/>
      <c r="N98" s="28"/>
      <c r="O98" s="874"/>
      <c r="P98" s="881"/>
      <c r="Q98" s="25"/>
      <c r="R98" s="871"/>
      <c r="S98" s="872"/>
      <c r="T98" s="872"/>
      <c r="U98" s="873"/>
      <c r="V98" s="28"/>
      <c r="W98" s="874"/>
      <c r="X98" s="875"/>
    </row>
    <row r="99" spans="1:24" ht="21" customHeight="1" hidden="1">
      <c r="A99" s="213">
        <f t="shared" si="16"/>
        <v>231</v>
      </c>
      <c r="B99" s="871">
        <f>'@'!A253</f>
      </c>
      <c r="C99" s="872"/>
      <c r="D99" s="872"/>
      <c r="E99" s="873"/>
      <c r="F99" s="28" t="str">
        <f>'@'!A503</f>
        <v>-</v>
      </c>
      <c r="G99" s="874" t="str">
        <f>'@'!A753</f>
        <v>-</v>
      </c>
      <c r="H99" s="881"/>
      <c r="I99" s="216"/>
      <c r="J99" s="871"/>
      <c r="K99" s="872"/>
      <c r="L99" s="872"/>
      <c r="M99" s="873"/>
      <c r="N99" s="28"/>
      <c r="O99" s="874"/>
      <c r="P99" s="881"/>
      <c r="Q99" s="25"/>
      <c r="R99" s="871"/>
      <c r="S99" s="872"/>
      <c r="T99" s="872"/>
      <c r="U99" s="873"/>
      <c r="V99" s="28"/>
      <c r="W99" s="874"/>
      <c r="X99" s="875"/>
    </row>
    <row r="100" spans="1:24" ht="21" customHeight="1" hidden="1">
      <c r="A100" s="213">
        <f t="shared" si="16"/>
        <v>232</v>
      </c>
      <c r="B100" s="871">
        <f>'@'!A254</f>
      </c>
      <c r="C100" s="872"/>
      <c r="D100" s="872"/>
      <c r="E100" s="873"/>
      <c r="F100" s="28" t="str">
        <f>'@'!A504</f>
        <v>-</v>
      </c>
      <c r="G100" s="874" t="str">
        <f>'@'!A754</f>
        <v>-</v>
      </c>
      <c r="H100" s="881"/>
      <c r="I100" s="216"/>
      <c r="J100" s="871"/>
      <c r="K100" s="872"/>
      <c r="L100" s="872"/>
      <c r="M100" s="873"/>
      <c r="N100" s="28"/>
      <c r="O100" s="874"/>
      <c r="P100" s="881"/>
      <c r="Q100" s="25"/>
      <c r="R100" s="871"/>
      <c r="S100" s="872"/>
      <c r="T100" s="872"/>
      <c r="U100" s="873"/>
      <c r="V100" s="28"/>
      <c r="W100" s="874"/>
      <c r="X100" s="875"/>
    </row>
    <row r="101" spans="1:24" ht="21" customHeight="1" hidden="1">
      <c r="A101" s="213">
        <f t="shared" si="16"/>
        <v>233</v>
      </c>
      <c r="B101" s="871">
        <f>'@'!A255</f>
      </c>
      <c r="C101" s="872"/>
      <c r="D101" s="872"/>
      <c r="E101" s="873"/>
      <c r="F101" s="28" t="str">
        <f>'@'!A505</f>
        <v>-</v>
      </c>
      <c r="G101" s="874" t="str">
        <f>'@'!A755</f>
        <v>-</v>
      </c>
      <c r="H101" s="881"/>
      <c r="I101" s="216"/>
      <c r="J101" s="871"/>
      <c r="K101" s="872"/>
      <c r="L101" s="872"/>
      <c r="M101" s="873"/>
      <c r="N101" s="28"/>
      <c r="O101" s="874"/>
      <c r="P101" s="881"/>
      <c r="Q101" s="25"/>
      <c r="R101" s="871"/>
      <c r="S101" s="872"/>
      <c r="T101" s="872"/>
      <c r="U101" s="873"/>
      <c r="V101" s="28"/>
      <c r="W101" s="874"/>
      <c r="X101" s="875"/>
    </row>
    <row r="102" spans="1:24" ht="21" customHeight="1" hidden="1">
      <c r="A102" s="213">
        <f t="shared" si="16"/>
        <v>234</v>
      </c>
      <c r="B102" s="871">
        <f>'@'!A256</f>
      </c>
      <c r="C102" s="872"/>
      <c r="D102" s="872"/>
      <c r="E102" s="873"/>
      <c r="F102" s="28" t="str">
        <f>'@'!A506</f>
        <v>-</v>
      </c>
      <c r="G102" s="874" t="str">
        <f>'@'!A756</f>
        <v>-</v>
      </c>
      <c r="H102" s="881"/>
      <c r="I102" s="216"/>
      <c r="J102" s="871"/>
      <c r="K102" s="872"/>
      <c r="L102" s="872"/>
      <c r="M102" s="873"/>
      <c r="N102" s="28"/>
      <c r="O102" s="874"/>
      <c r="P102" s="881"/>
      <c r="Q102" s="25"/>
      <c r="R102" s="871"/>
      <c r="S102" s="872"/>
      <c r="T102" s="872"/>
      <c r="U102" s="873"/>
      <c r="V102" s="28"/>
      <c r="W102" s="874"/>
      <c r="X102" s="875"/>
    </row>
    <row r="103" spans="1:24" ht="21" customHeight="1" hidden="1">
      <c r="A103" s="213">
        <f t="shared" si="16"/>
        <v>235</v>
      </c>
      <c r="B103" s="871">
        <f>'@'!A257</f>
      </c>
      <c r="C103" s="872"/>
      <c r="D103" s="872"/>
      <c r="E103" s="873"/>
      <c r="F103" s="28" t="str">
        <f>'@'!A507</f>
        <v>-</v>
      </c>
      <c r="G103" s="874" t="str">
        <f>'@'!A757</f>
        <v>-</v>
      </c>
      <c r="H103" s="881"/>
      <c r="I103" s="216"/>
      <c r="J103" s="871"/>
      <c r="K103" s="872"/>
      <c r="L103" s="872"/>
      <c r="M103" s="873"/>
      <c r="N103" s="28"/>
      <c r="O103" s="874"/>
      <c r="P103" s="881"/>
      <c r="Q103" s="25"/>
      <c r="R103" s="871"/>
      <c r="S103" s="872"/>
      <c r="T103" s="872"/>
      <c r="U103" s="873"/>
      <c r="V103" s="28"/>
      <c r="W103" s="874"/>
      <c r="X103" s="875"/>
    </row>
    <row r="104" spans="1:24" ht="21" customHeight="1" hidden="1">
      <c r="A104" s="213">
        <f t="shared" si="16"/>
        <v>236</v>
      </c>
      <c r="B104" s="871">
        <f>'@'!A258</f>
      </c>
      <c r="C104" s="872"/>
      <c r="D104" s="872"/>
      <c r="E104" s="873"/>
      <c r="F104" s="28" t="str">
        <f>'@'!A508</f>
        <v>-</v>
      </c>
      <c r="G104" s="874" t="str">
        <f>'@'!A758</f>
        <v>-</v>
      </c>
      <c r="H104" s="881"/>
      <c r="I104" s="216"/>
      <c r="J104" s="871"/>
      <c r="K104" s="872"/>
      <c r="L104" s="872"/>
      <c r="M104" s="873"/>
      <c r="N104" s="28"/>
      <c r="O104" s="874"/>
      <c r="P104" s="881"/>
      <c r="Q104" s="25"/>
      <c r="R104" s="871"/>
      <c r="S104" s="872"/>
      <c r="T104" s="872"/>
      <c r="U104" s="873"/>
      <c r="V104" s="28"/>
      <c r="W104" s="874"/>
      <c r="X104" s="875"/>
    </row>
    <row r="105" spans="1:24" ht="21" customHeight="1" hidden="1">
      <c r="A105" s="213">
        <f t="shared" si="16"/>
        <v>237</v>
      </c>
      <c r="B105" s="871">
        <f>'@'!A259</f>
      </c>
      <c r="C105" s="872"/>
      <c r="D105" s="872"/>
      <c r="E105" s="873"/>
      <c r="F105" s="28" t="str">
        <f>'@'!A509</f>
        <v>-</v>
      </c>
      <c r="G105" s="874" t="str">
        <f>'@'!A759</f>
        <v>-</v>
      </c>
      <c r="H105" s="881"/>
      <c r="I105" s="216"/>
      <c r="J105" s="871"/>
      <c r="K105" s="872"/>
      <c r="L105" s="872"/>
      <c r="M105" s="873"/>
      <c r="N105" s="28"/>
      <c r="O105" s="874"/>
      <c r="P105" s="881"/>
      <c r="Q105" s="25"/>
      <c r="R105" s="871"/>
      <c r="S105" s="872"/>
      <c r="T105" s="872"/>
      <c r="U105" s="873"/>
      <c r="V105" s="28"/>
      <c r="W105" s="874"/>
      <c r="X105" s="875"/>
    </row>
    <row r="106" spans="1:24" ht="21" customHeight="1" hidden="1">
      <c r="A106" s="213">
        <f t="shared" si="16"/>
        <v>238</v>
      </c>
      <c r="B106" s="871">
        <f>'@'!A260</f>
      </c>
      <c r="C106" s="872"/>
      <c r="D106" s="872"/>
      <c r="E106" s="873"/>
      <c r="F106" s="28" t="str">
        <f>'@'!A510</f>
        <v>-</v>
      </c>
      <c r="G106" s="874" t="str">
        <f>'@'!A760</f>
        <v>-</v>
      </c>
      <c r="H106" s="881"/>
      <c r="I106" s="216"/>
      <c r="J106" s="871"/>
      <c r="K106" s="872"/>
      <c r="L106" s="872"/>
      <c r="M106" s="873"/>
      <c r="N106" s="28"/>
      <c r="O106" s="874"/>
      <c r="P106" s="881"/>
      <c r="Q106" s="25"/>
      <c r="R106" s="871"/>
      <c r="S106" s="872"/>
      <c r="T106" s="872"/>
      <c r="U106" s="873"/>
      <c r="V106" s="28"/>
      <c r="W106" s="874"/>
      <c r="X106" s="875"/>
    </row>
    <row r="107" spans="1:24" ht="21" customHeight="1" hidden="1">
      <c r="A107" s="213">
        <f t="shared" si="16"/>
        <v>239</v>
      </c>
      <c r="B107" s="871">
        <f>'@'!A261</f>
      </c>
      <c r="C107" s="872"/>
      <c r="D107" s="872"/>
      <c r="E107" s="873"/>
      <c r="F107" s="28" t="str">
        <f>'@'!A511</f>
        <v>-</v>
      </c>
      <c r="G107" s="874" t="str">
        <f>'@'!A761</f>
        <v>-</v>
      </c>
      <c r="H107" s="881"/>
      <c r="I107" s="216"/>
      <c r="J107" s="871"/>
      <c r="K107" s="872"/>
      <c r="L107" s="872"/>
      <c r="M107" s="873"/>
      <c r="N107" s="28"/>
      <c r="O107" s="874"/>
      <c r="P107" s="881"/>
      <c r="Q107" s="25"/>
      <c r="R107" s="871"/>
      <c r="S107" s="872"/>
      <c r="T107" s="872"/>
      <c r="U107" s="873"/>
      <c r="V107" s="28"/>
      <c r="W107" s="874"/>
      <c r="X107" s="875"/>
    </row>
    <row r="108" spans="1:24" ht="21" customHeight="1" hidden="1">
      <c r="A108" s="213">
        <f t="shared" si="16"/>
        <v>240</v>
      </c>
      <c r="B108" s="871">
        <f>'@'!A262</f>
      </c>
      <c r="C108" s="872"/>
      <c r="D108" s="872"/>
      <c r="E108" s="873"/>
      <c r="F108" s="28" t="str">
        <f>'@'!A512</f>
        <v>-</v>
      </c>
      <c r="G108" s="874" t="str">
        <f>'@'!A762</f>
        <v>-</v>
      </c>
      <c r="H108" s="881"/>
      <c r="I108" s="216"/>
      <c r="J108" s="871"/>
      <c r="K108" s="872"/>
      <c r="L108" s="872"/>
      <c r="M108" s="873"/>
      <c r="N108" s="28"/>
      <c r="O108" s="874"/>
      <c r="P108" s="881"/>
      <c r="Q108" s="25"/>
      <c r="R108" s="871"/>
      <c r="S108" s="872"/>
      <c r="T108" s="872"/>
      <c r="U108" s="873"/>
      <c r="V108" s="28"/>
      <c r="W108" s="874"/>
      <c r="X108" s="875"/>
    </row>
    <row r="109" spans="1:24" ht="21" customHeight="1" hidden="1">
      <c r="A109" s="213">
        <f t="shared" si="16"/>
        <v>241</v>
      </c>
      <c r="B109" s="871">
        <f>'@'!A263</f>
      </c>
      <c r="C109" s="872"/>
      <c r="D109" s="872"/>
      <c r="E109" s="873"/>
      <c r="F109" s="28" t="str">
        <f>'@'!A513</f>
        <v>-</v>
      </c>
      <c r="G109" s="874" t="str">
        <f>'@'!A763</f>
        <v>-</v>
      </c>
      <c r="H109" s="881"/>
      <c r="I109" s="216"/>
      <c r="J109" s="871"/>
      <c r="K109" s="872"/>
      <c r="L109" s="872"/>
      <c r="M109" s="873"/>
      <c r="N109" s="28"/>
      <c r="O109" s="874"/>
      <c r="P109" s="881"/>
      <c r="Q109" s="25"/>
      <c r="R109" s="871"/>
      <c r="S109" s="872"/>
      <c r="T109" s="872"/>
      <c r="U109" s="873"/>
      <c r="V109" s="28"/>
      <c r="W109" s="874"/>
      <c r="X109" s="875"/>
    </row>
    <row r="110" spans="1:24" ht="21" customHeight="1" hidden="1">
      <c r="A110" s="213">
        <f t="shared" si="16"/>
        <v>242</v>
      </c>
      <c r="B110" s="871">
        <f>'@'!A264</f>
      </c>
      <c r="C110" s="872"/>
      <c r="D110" s="872"/>
      <c r="E110" s="873"/>
      <c r="F110" s="28" t="str">
        <f>'@'!A514</f>
        <v>-</v>
      </c>
      <c r="G110" s="874" t="str">
        <f>'@'!A764</f>
        <v>-</v>
      </c>
      <c r="H110" s="881"/>
      <c r="I110" s="216"/>
      <c r="J110" s="871"/>
      <c r="K110" s="872"/>
      <c r="L110" s="872"/>
      <c r="M110" s="873"/>
      <c r="N110" s="28"/>
      <c r="O110" s="874"/>
      <c r="P110" s="881"/>
      <c r="Q110" s="25"/>
      <c r="R110" s="871"/>
      <c r="S110" s="872"/>
      <c r="T110" s="872"/>
      <c r="U110" s="873"/>
      <c r="V110" s="28"/>
      <c r="W110" s="874"/>
      <c r="X110" s="875"/>
    </row>
    <row r="111" spans="1:24" ht="21" customHeight="1" hidden="1">
      <c r="A111" s="213">
        <f t="shared" si="16"/>
        <v>243</v>
      </c>
      <c r="B111" s="871">
        <f>'@'!A265</f>
      </c>
      <c r="C111" s="872"/>
      <c r="D111" s="872"/>
      <c r="E111" s="873"/>
      <c r="F111" s="28" t="str">
        <f>'@'!A515</f>
        <v>-</v>
      </c>
      <c r="G111" s="874" t="str">
        <f>'@'!A765</f>
        <v>-</v>
      </c>
      <c r="H111" s="881"/>
      <c r="I111" s="216"/>
      <c r="J111" s="871"/>
      <c r="K111" s="872"/>
      <c r="L111" s="872"/>
      <c r="M111" s="873"/>
      <c r="N111" s="28"/>
      <c r="O111" s="874"/>
      <c r="P111" s="881"/>
      <c r="Q111" s="25"/>
      <c r="R111" s="871"/>
      <c r="S111" s="872"/>
      <c r="T111" s="872"/>
      <c r="U111" s="873"/>
      <c r="V111" s="28"/>
      <c r="W111" s="874"/>
      <c r="X111" s="875"/>
    </row>
    <row r="112" spans="1:24" ht="21" customHeight="1" hidden="1">
      <c r="A112" s="213">
        <f t="shared" si="16"/>
        <v>244</v>
      </c>
      <c r="B112" s="871">
        <f>'@'!A266</f>
      </c>
      <c r="C112" s="872"/>
      <c r="D112" s="872"/>
      <c r="E112" s="873"/>
      <c r="F112" s="28" t="str">
        <f>'@'!A516</f>
        <v>-</v>
      </c>
      <c r="G112" s="874" t="str">
        <f>'@'!A766</f>
        <v>-</v>
      </c>
      <c r="H112" s="881"/>
      <c r="I112" s="216"/>
      <c r="J112" s="871"/>
      <c r="K112" s="872"/>
      <c r="L112" s="872"/>
      <c r="M112" s="873"/>
      <c r="N112" s="28"/>
      <c r="O112" s="874"/>
      <c r="P112" s="881"/>
      <c r="Q112" s="25"/>
      <c r="R112" s="871"/>
      <c r="S112" s="872"/>
      <c r="T112" s="872"/>
      <c r="U112" s="873"/>
      <c r="V112" s="28"/>
      <c r="W112" s="874"/>
      <c r="X112" s="875"/>
    </row>
    <row r="113" spans="1:24" ht="21" customHeight="1" hidden="1" thickBot="1">
      <c r="A113" s="214">
        <f t="shared" si="16"/>
        <v>245</v>
      </c>
      <c r="B113" s="876">
        <f>'@'!A267</f>
      </c>
      <c r="C113" s="877"/>
      <c r="D113" s="877"/>
      <c r="E113" s="878"/>
      <c r="F113" s="29" t="str">
        <f>'@'!A517</f>
        <v>-</v>
      </c>
      <c r="G113" s="879" t="str">
        <f>'@'!A767</f>
        <v>-</v>
      </c>
      <c r="H113" s="880"/>
      <c r="I113" s="217"/>
      <c r="J113" s="876"/>
      <c r="K113" s="877"/>
      <c r="L113" s="877"/>
      <c r="M113" s="878"/>
      <c r="N113" s="29"/>
      <c r="O113" s="879"/>
      <c r="P113" s="880"/>
      <c r="Q113" s="26"/>
      <c r="R113" s="876"/>
      <c r="S113" s="877"/>
      <c r="T113" s="877"/>
      <c r="U113" s="878"/>
      <c r="V113" s="29"/>
      <c r="W113" s="879"/>
      <c r="X113" s="882"/>
    </row>
    <row r="114" ht="18" customHeight="1" hidden="1"/>
  </sheetData>
  <sheetProtection sheet="1"/>
  <mergeCells count="652">
    <mergeCell ref="B112:E112"/>
    <mergeCell ref="J112:M112"/>
    <mergeCell ref="B111:E111"/>
    <mergeCell ref="B113:E113"/>
    <mergeCell ref="G113:H113"/>
    <mergeCell ref="J113:M113"/>
    <mergeCell ref="O113:P113"/>
    <mergeCell ref="R113:U113"/>
    <mergeCell ref="W113:X113"/>
    <mergeCell ref="B109:E109"/>
    <mergeCell ref="B110:E110"/>
    <mergeCell ref="G110:H110"/>
    <mergeCell ref="J110:M110"/>
    <mergeCell ref="G109:H109"/>
    <mergeCell ref="O112:P112"/>
    <mergeCell ref="G112:H112"/>
    <mergeCell ref="W1:X1"/>
    <mergeCell ref="R109:U109"/>
    <mergeCell ref="W109:X109"/>
    <mergeCell ref="O110:P110"/>
    <mergeCell ref="G111:H111"/>
    <mergeCell ref="J111:M111"/>
    <mergeCell ref="O111:P111"/>
    <mergeCell ref="R106:U106"/>
    <mergeCell ref="R107:U107"/>
    <mergeCell ref="W107:X107"/>
    <mergeCell ref="R112:U112"/>
    <mergeCell ref="W112:X112"/>
    <mergeCell ref="W111:X111"/>
    <mergeCell ref="W110:X110"/>
    <mergeCell ref="R111:U111"/>
    <mergeCell ref="J108:M108"/>
    <mergeCell ref="J109:M109"/>
    <mergeCell ref="W108:X108"/>
    <mergeCell ref="R110:U110"/>
    <mergeCell ref="O109:P109"/>
    <mergeCell ref="B108:E108"/>
    <mergeCell ref="G108:H108"/>
    <mergeCell ref="R105:U105"/>
    <mergeCell ref="B106:E106"/>
    <mergeCell ref="G106:H106"/>
    <mergeCell ref="J106:M106"/>
    <mergeCell ref="O106:P106"/>
    <mergeCell ref="O108:P108"/>
    <mergeCell ref="R108:U108"/>
    <mergeCell ref="B105:E105"/>
    <mergeCell ref="B107:E107"/>
    <mergeCell ref="G107:H107"/>
    <mergeCell ref="J107:M107"/>
    <mergeCell ref="O107:P107"/>
    <mergeCell ref="J105:M105"/>
    <mergeCell ref="O105:P105"/>
    <mergeCell ref="G105:H105"/>
    <mergeCell ref="W106:X106"/>
    <mergeCell ref="B101:E101"/>
    <mergeCell ref="G101:H101"/>
    <mergeCell ref="B103:E103"/>
    <mergeCell ref="G103:H103"/>
    <mergeCell ref="W103:X103"/>
    <mergeCell ref="R104:U104"/>
    <mergeCell ref="W104:X104"/>
    <mergeCell ref="B104:E104"/>
    <mergeCell ref="G104:H104"/>
    <mergeCell ref="J104:M104"/>
    <mergeCell ref="O104:P104"/>
    <mergeCell ref="W105:X105"/>
    <mergeCell ref="J103:M103"/>
    <mergeCell ref="O103:P103"/>
    <mergeCell ref="R103:U103"/>
    <mergeCell ref="B102:E102"/>
    <mergeCell ref="G102:H102"/>
    <mergeCell ref="J102:M102"/>
    <mergeCell ref="O102:P102"/>
    <mergeCell ref="R102:U102"/>
    <mergeCell ref="W102:X102"/>
    <mergeCell ref="J101:M101"/>
    <mergeCell ref="O101:P101"/>
    <mergeCell ref="R101:U101"/>
    <mergeCell ref="W101:X101"/>
    <mergeCell ref="J100:M100"/>
    <mergeCell ref="O100:P100"/>
    <mergeCell ref="J99:M99"/>
    <mergeCell ref="O99:P99"/>
    <mergeCell ref="R99:U99"/>
    <mergeCell ref="W99:X99"/>
    <mergeCell ref="B96:E96"/>
    <mergeCell ref="G96:H96"/>
    <mergeCell ref="R97:U97"/>
    <mergeCell ref="W97:X97"/>
    <mergeCell ref="J96:M96"/>
    <mergeCell ref="O96:P96"/>
    <mergeCell ref="J97:M97"/>
    <mergeCell ref="O97:P97"/>
    <mergeCell ref="R100:U100"/>
    <mergeCell ref="W100:X100"/>
    <mergeCell ref="B98:E98"/>
    <mergeCell ref="G98:H98"/>
    <mergeCell ref="J98:M98"/>
    <mergeCell ref="O98:P98"/>
    <mergeCell ref="B100:E100"/>
    <mergeCell ref="G100:H100"/>
    <mergeCell ref="B99:E99"/>
    <mergeCell ref="G99:H99"/>
    <mergeCell ref="B97:E97"/>
    <mergeCell ref="G97:H97"/>
    <mergeCell ref="B93:E93"/>
    <mergeCell ref="G93:H93"/>
    <mergeCell ref="B95:E95"/>
    <mergeCell ref="G95:H95"/>
    <mergeCell ref="R98:U98"/>
    <mergeCell ref="W98:X98"/>
    <mergeCell ref="R95:U95"/>
    <mergeCell ref="W95:X95"/>
    <mergeCell ref="R96:U96"/>
    <mergeCell ref="W96:X96"/>
    <mergeCell ref="J95:M95"/>
    <mergeCell ref="O95:P95"/>
    <mergeCell ref="B94:E94"/>
    <mergeCell ref="G94:H94"/>
    <mergeCell ref="J94:M94"/>
    <mergeCell ref="O94:P94"/>
    <mergeCell ref="R94:U94"/>
    <mergeCell ref="W94:X94"/>
    <mergeCell ref="J93:M93"/>
    <mergeCell ref="O93:P93"/>
    <mergeCell ref="R93:U93"/>
    <mergeCell ref="W93:X93"/>
    <mergeCell ref="R92:U92"/>
    <mergeCell ref="W92:X92"/>
    <mergeCell ref="B90:E90"/>
    <mergeCell ref="G90:H90"/>
    <mergeCell ref="J90:M90"/>
    <mergeCell ref="O90:P90"/>
    <mergeCell ref="B92:E92"/>
    <mergeCell ref="G92:H92"/>
    <mergeCell ref="J92:M92"/>
    <mergeCell ref="O92:P92"/>
    <mergeCell ref="R88:U88"/>
    <mergeCell ref="W88:X88"/>
    <mergeCell ref="B91:E91"/>
    <mergeCell ref="G91:H91"/>
    <mergeCell ref="R90:U90"/>
    <mergeCell ref="W90:X90"/>
    <mergeCell ref="J91:M91"/>
    <mergeCell ref="O91:P91"/>
    <mergeCell ref="R91:U91"/>
    <mergeCell ref="W91:X91"/>
    <mergeCell ref="R89:U89"/>
    <mergeCell ref="W89:X89"/>
    <mergeCell ref="B87:E87"/>
    <mergeCell ref="G87:H87"/>
    <mergeCell ref="J89:M89"/>
    <mergeCell ref="O89:P89"/>
    <mergeCell ref="B89:E89"/>
    <mergeCell ref="G89:H89"/>
    <mergeCell ref="B88:E88"/>
    <mergeCell ref="G88:H88"/>
    <mergeCell ref="B85:E85"/>
    <mergeCell ref="G85:H85"/>
    <mergeCell ref="J85:M85"/>
    <mergeCell ref="O85:P85"/>
    <mergeCell ref="J88:M88"/>
    <mergeCell ref="O88:P88"/>
    <mergeCell ref="B86:E86"/>
    <mergeCell ref="G86:H86"/>
    <mergeCell ref="J86:M86"/>
    <mergeCell ref="O86:P86"/>
    <mergeCell ref="J87:M87"/>
    <mergeCell ref="O87:P87"/>
    <mergeCell ref="R86:U86"/>
    <mergeCell ref="W86:X86"/>
    <mergeCell ref="R87:U87"/>
    <mergeCell ref="W87:X87"/>
    <mergeCell ref="R83:U83"/>
    <mergeCell ref="W83:X83"/>
    <mergeCell ref="R84:U84"/>
    <mergeCell ref="W84:X84"/>
    <mergeCell ref="R85:U85"/>
    <mergeCell ref="W85:X85"/>
    <mergeCell ref="B83:E83"/>
    <mergeCell ref="G83:H83"/>
    <mergeCell ref="J83:M83"/>
    <mergeCell ref="O83:P83"/>
    <mergeCell ref="B84:E84"/>
    <mergeCell ref="G84:H84"/>
    <mergeCell ref="J84:M84"/>
    <mergeCell ref="O84:P84"/>
    <mergeCell ref="R80:U80"/>
    <mergeCell ref="W80:X80"/>
    <mergeCell ref="R81:U81"/>
    <mergeCell ref="W81:X81"/>
    <mergeCell ref="B82:E82"/>
    <mergeCell ref="G82:H82"/>
    <mergeCell ref="J82:M82"/>
    <mergeCell ref="O82:P82"/>
    <mergeCell ref="R82:U82"/>
    <mergeCell ref="W82:X82"/>
    <mergeCell ref="B10:E10"/>
    <mergeCell ref="B80:E80"/>
    <mergeCell ref="G80:H80"/>
    <mergeCell ref="J80:M80"/>
    <mergeCell ref="O80:P80"/>
    <mergeCell ref="J81:M81"/>
    <mergeCell ref="O81:P81"/>
    <mergeCell ref="B81:E81"/>
    <mergeCell ref="G81:H81"/>
    <mergeCell ref="B79:E79"/>
    <mergeCell ref="G79:H79"/>
    <mergeCell ref="J79:M79"/>
    <mergeCell ref="B11:E11"/>
    <mergeCell ref="G11:H11"/>
    <mergeCell ref="R79:U79"/>
    <mergeCell ref="G12:H12"/>
    <mergeCell ref="R15:U15"/>
    <mergeCell ref="O12:P12"/>
    <mergeCell ref="J13:M13"/>
    <mergeCell ref="O13:P13"/>
    <mergeCell ref="J12:M12"/>
    <mergeCell ref="W79:X79"/>
    <mergeCell ref="J78:M78"/>
    <mergeCell ref="O78:P78"/>
    <mergeCell ref="R78:U78"/>
    <mergeCell ref="W78:X78"/>
    <mergeCell ref="O79:P79"/>
    <mergeCell ref="W15:X15"/>
    <mergeCell ref="W14:X14"/>
    <mergeCell ref="R17:U17"/>
    <mergeCell ref="W7:X7"/>
    <mergeCell ref="B7:E7"/>
    <mergeCell ref="B78:E78"/>
    <mergeCell ref="G78:H78"/>
    <mergeCell ref="O7:P7"/>
    <mergeCell ref="R9:U9"/>
    <mergeCell ref="O9:P9"/>
    <mergeCell ref="R7:U7"/>
    <mergeCell ref="G9:H9"/>
    <mergeCell ref="J9:M9"/>
    <mergeCell ref="A2:X3"/>
    <mergeCell ref="A4:C4"/>
    <mergeCell ref="D4:W4"/>
    <mergeCell ref="B6:E6"/>
    <mergeCell ref="G6:H6"/>
    <mergeCell ref="J6:M6"/>
    <mergeCell ref="O6:P6"/>
    <mergeCell ref="R6:U6"/>
    <mergeCell ref="W6:X6"/>
    <mergeCell ref="G7:H7"/>
    <mergeCell ref="J7:M7"/>
    <mergeCell ref="W9:X9"/>
    <mergeCell ref="B8:E8"/>
    <mergeCell ref="G8:H8"/>
    <mergeCell ref="J8:M8"/>
    <mergeCell ref="O8:P8"/>
    <mergeCell ref="R8:U8"/>
    <mergeCell ref="W8:X8"/>
    <mergeCell ref="B9:E9"/>
    <mergeCell ref="R10:U10"/>
    <mergeCell ref="W10:X10"/>
    <mergeCell ref="J11:M11"/>
    <mergeCell ref="O11:P11"/>
    <mergeCell ref="R11:U11"/>
    <mergeCell ref="W11:X11"/>
    <mergeCell ref="J10:M10"/>
    <mergeCell ref="O10:P10"/>
    <mergeCell ref="G10:H10"/>
    <mergeCell ref="W13:X13"/>
    <mergeCell ref="B16:E16"/>
    <mergeCell ref="G16:H16"/>
    <mergeCell ref="R12:U12"/>
    <mergeCell ref="W12:X12"/>
    <mergeCell ref="B14:E14"/>
    <mergeCell ref="J14:M14"/>
    <mergeCell ref="O14:P14"/>
    <mergeCell ref="B12:E12"/>
    <mergeCell ref="B13:E13"/>
    <mergeCell ref="G13:H13"/>
    <mergeCell ref="B15:E15"/>
    <mergeCell ref="G15:H15"/>
    <mergeCell ref="G14:H14"/>
    <mergeCell ref="R14:U14"/>
    <mergeCell ref="R13:U13"/>
    <mergeCell ref="J15:M15"/>
    <mergeCell ref="O15:P15"/>
    <mergeCell ref="B19:E19"/>
    <mergeCell ref="G19:H19"/>
    <mergeCell ref="B17:E17"/>
    <mergeCell ref="G17:H17"/>
    <mergeCell ref="B18:E18"/>
    <mergeCell ref="G18:H18"/>
    <mergeCell ref="W17:X17"/>
    <mergeCell ref="R16:U16"/>
    <mergeCell ref="W16:X16"/>
    <mergeCell ref="J17:M17"/>
    <mergeCell ref="O17:P17"/>
    <mergeCell ref="J16:M16"/>
    <mergeCell ref="O16:P16"/>
    <mergeCell ref="J18:M18"/>
    <mergeCell ref="O18:P18"/>
    <mergeCell ref="R18:U18"/>
    <mergeCell ref="W18:X18"/>
    <mergeCell ref="J19:M19"/>
    <mergeCell ref="O19:P19"/>
    <mergeCell ref="R19:U19"/>
    <mergeCell ref="W19:X19"/>
    <mergeCell ref="J21:M21"/>
    <mergeCell ref="O21:P21"/>
    <mergeCell ref="R21:U21"/>
    <mergeCell ref="W21:X21"/>
    <mergeCell ref="R20:U20"/>
    <mergeCell ref="W20:X20"/>
    <mergeCell ref="B24:E24"/>
    <mergeCell ref="G24:H24"/>
    <mergeCell ref="R23:U23"/>
    <mergeCell ref="W23:X23"/>
    <mergeCell ref="J24:M24"/>
    <mergeCell ref="O24:P24"/>
    <mergeCell ref="J23:M23"/>
    <mergeCell ref="O23:P23"/>
    <mergeCell ref="B23:E23"/>
    <mergeCell ref="G23:H23"/>
    <mergeCell ref="B22:E22"/>
    <mergeCell ref="G22:H22"/>
    <mergeCell ref="J22:M22"/>
    <mergeCell ref="O22:P22"/>
    <mergeCell ref="B20:E20"/>
    <mergeCell ref="G20:H20"/>
    <mergeCell ref="B21:E21"/>
    <mergeCell ref="G21:H21"/>
    <mergeCell ref="J20:M20"/>
    <mergeCell ref="O20:P20"/>
    <mergeCell ref="B27:E27"/>
    <mergeCell ref="G27:H27"/>
    <mergeCell ref="B25:E25"/>
    <mergeCell ref="G25:H25"/>
    <mergeCell ref="R22:U22"/>
    <mergeCell ref="W22:X22"/>
    <mergeCell ref="R25:U25"/>
    <mergeCell ref="W25:X25"/>
    <mergeCell ref="R24:U24"/>
    <mergeCell ref="W24:X24"/>
    <mergeCell ref="J25:M25"/>
    <mergeCell ref="O25:P25"/>
    <mergeCell ref="B26:E26"/>
    <mergeCell ref="G26:H26"/>
    <mergeCell ref="J26:M26"/>
    <mergeCell ref="O26:P26"/>
    <mergeCell ref="R26:U26"/>
    <mergeCell ref="W26:X26"/>
    <mergeCell ref="J27:M27"/>
    <mergeCell ref="O27:P27"/>
    <mergeCell ref="R27:U27"/>
    <mergeCell ref="W27:X27"/>
    <mergeCell ref="J29:M29"/>
    <mergeCell ref="O29:P29"/>
    <mergeCell ref="R29:U29"/>
    <mergeCell ref="W29:X29"/>
    <mergeCell ref="R28:U28"/>
    <mergeCell ref="W28:X28"/>
    <mergeCell ref="B32:E32"/>
    <mergeCell ref="G32:H32"/>
    <mergeCell ref="R31:U31"/>
    <mergeCell ref="W31:X31"/>
    <mergeCell ref="J32:M32"/>
    <mergeCell ref="O32:P32"/>
    <mergeCell ref="J31:M31"/>
    <mergeCell ref="O31:P31"/>
    <mergeCell ref="B31:E31"/>
    <mergeCell ref="G31:H31"/>
    <mergeCell ref="B30:E30"/>
    <mergeCell ref="G30:H30"/>
    <mergeCell ref="J30:M30"/>
    <mergeCell ref="O30:P30"/>
    <mergeCell ref="B28:E28"/>
    <mergeCell ref="G28:H28"/>
    <mergeCell ref="B29:E29"/>
    <mergeCell ref="G29:H29"/>
    <mergeCell ref="J28:M28"/>
    <mergeCell ref="O28:P28"/>
    <mergeCell ref="B35:E35"/>
    <mergeCell ref="G35:H35"/>
    <mergeCell ref="B33:E33"/>
    <mergeCell ref="G33:H33"/>
    <mergeCell ref="R30:U30"/>
    <mergeCell ref="W30:X30"/>
    <mergeCell ref="R33:U33"/>
    <mergeCell ref="W33:X33"/>
    <mergeCell ref="R32:U32"/>
    <mergeCell ref="W32:X32"/>
    <mergeCell ref="J33:M33"/>
    <mergeCell ref="O33:P33"/>
    <mergeCell ref="B34:E34"/>
    <mergeCell ref="G34:H34"/>
    <mergeCell ref="J34:M34"/>
    <mergeCell ref="O34:P34"/>
    <mergeCell ref="R34:U34"/>
    <mergeCell ref="W34:X34"/>
    <mergeCell ref="J35:M35"/>
    <mergeCell ref="O35:P35"/>
    <mergeCell ref="R35:U35"/>
    <mergeCell ref="W35:X35"/>
    <mergeCell ref="J37:M37"/>
    <mergeCell ref="O37:P37"/>
    <mergeCell ref="R37:U37"/>
    <mergeCell ref="W37:X37"/>
    <mergeCell ref="R36:U36"/>
    <mergeCell ref="W36:X36"/>
    <mergeCell ref="B40:E40"/>
    <mergeCell ref="G40:H40"/>
    <mergeCell ref="R39:U39"/>
    <mergeCell ref="W39:X39"/>
    <mergeCell ref="J40:M40"/>
    <mergeCell ref="O40:P40"/>
    <mergeCell ref="J39:M39"/>
    <mergeCell ref="O39:P39"/>
    <mergeCell ref="B39:E39"/>
    <mergeCell ref="G39:H39"/>
    <mergeCell ref="B38:E38"/>
    <mergeCell ref="G38:H38"/>
    <mergeCell ref="J38:M38"/>
    <mergeCell ref="O38:P38"/>
    <mergeCell ref="B36:E36"/>
    <mergeCell ref="G36:H36"/>
    <mergeCell ref="B37:E37"/>
    <mergeCell ref="G37:H37"/>
    <mergeCell ref="J36:M36"/>
    <mergeCell ref="O36:P36"/>
    <mergeCell ref="B43:E43"/>
    <mergeCell ref="G43:H43"/>
    <mergeCell ref="B41:E41"/>
    <mergeCell ref="G41:H41"/>
    <mergeCell ref="R38:U38"/>
    <mergeCell ref="W38:X38"/>
    <mergeCell ref="R41:U41"/>
    <mergeCell ref="W41:X41"/>
    <mergeCell ref="R40:U40"/>
    <mergeCell ref="W40:X40"/>
    <mergeCell ref="J41:M41"/>
    <mergeCell ref="O41:P41"/>
    <mergeCell ref="B42:E42"/>
    <mergeCell ref="G42:H42"/>
    <mergeCell ref="J42:M42"/>
    <mergeCell ref="O42:P42"/>
    <mergeCell ref="R42:U42"/>
    <mergeCell ref="W42:X42"/>
    <mergeCell ref="J43:M43"/>
    <mergeCell ref="O43:P43"/>
    <mergeCell ref="R43:U43"/>
    <mergeCell ref="W43:X43"/>
    <mergeCell ref="J45:M45"/>
    <mergeCell ref="O45:P45"/>
    <mergeCell ref="R45:U45"/>
    <mergeCell ref="W45:X45"/>
    <mergeCell ref="R44:U44"/>
    <mergeCell ref="W44:X44"/>
    <mergeCell ref="B48:E48"/>
    <mergeCell ref="G48:H48"/>
    <mergeCell ref="R47:U47"/>
    <mergeCell ref="W47:X47"/>
    <mergeCell ref="J48:M48"/>
    <mergeCell ref="O48:P48"/>
    <mergeCell ref="J47:M47"/>
    <mergeCell ref="O47:P47"/>
    <mergeCell ref="B47:E47"/>
    <mergeCell ref="G47:H47"/>
    <mergeCell ref="B46:E46"/>
    <mergeCell ref="G46:H46"/>
    <mergeCell ref="J46:M46"/>
    <mergeCell ref="O46:P46"/>
    <mergeCell ref="B44:E44"/>
    <mergeCell ref="G44:H44"/>
    <mergeCell ref="B45:E45"/>
    <mergeCell ref="G45:H45"/>
    <mergeCell ref="J44:M44"/>
    <mergeCell ref="O44:P44"/>
    <mergeCell ref="B51:E51"/>
    <mergeCell ref="G51:H51"/>
    <mergeCell ref="B49:E49"/>
    <mergeCell ref="G49:H49"/>
    <mergeCell ref="R46:U46"/>
    <mergeCell ref="W46:X46"/>
    <mergeCell ref="R49:U49"/>
    <mergeCell ref="W49:X49"/>
    <mergeCell ref="R48:U48"/>
    <mergeCell ref="W48:X48"/>
    <mergeCell ref="J49:M49"/>
    <mergeCell ref="O49:P49"/>
    <mergeCell ref="B50:E50"/>
    <mergeCell ref="G50:H50"/>
    <mergeCell ref="J50:M50"/>
    <mergeCell ref="O50:P50"/>
    <mergeCell ref="R50:U50"/>
    <mergeCell ref="W50:X50"/>
    <mergeCell ref="J51:M51"/>
    <mergeCell ref="O51:P51"/>
    <mergeCell ref="R51:U51"/>
    <mergeCell ref="W51:X51"/>
    <mergeCell ref="J53:M53"/>
    <mergeCell ref="O53:P53"/>
    <mergeCell ref="R53:U53"/>
    <mergeCell ref="W53:X53"/>
    <mergeCell ref="R52:U52"/>
    <mergeCell ref="W52:X52"/>
    <mergeCell ref="B56:E56"/>
    <mergeCell ref="G56:H56"/>
    <mergeCell ref="R55:U55"/>
    <mergeCell ref="W55:X55"/>
    <mergeCell ref="J56:M56"/>
    <mergeCell ref="O56:P56"/>
    <mergeCell ref="J55:M55"/>
    <mergeCell ref="O55:P55"/>
    <mergeCell ref="B55:E55"/>
    <mergeCell ref="G55:H55"/>
    <mergeCell ref="B54:E54"/>
    <mergeCell ref="G54:H54"/>
    <mergeCell ref="J54:M54"/>
    <mergeCell ref="O54:P54"/>
    <mergeCell ref="B52:E52"/>
    <mergeCell ref="G52:H52"/>
    <mergeCell ref="B53:E53"/>
    <mergeCell ref="G53:H53"/>
    <mergeCell ref="J52:M52"/>
    <mergeCell ref="O52:P52"/>
    <mergeCell ref="B59:E59"/>
    <mergeCell ref="G59:H59"/>
    <mergeCell ref="B57:E57"/>
    <mergeCell ref="G57:H57"/>
    <mergeCell ref="R54:U54"/>
    <mergeCell ref="W54:X54"/>
    <mergeCell ref="R57:U57"/>
    <mergeCell ref="W57:X57"/>
    <mergeCell ref="R56:U56"/>
    <mergeCell ref="W56:X56"/>
    <mergeCell ref="J57:M57"/>
    <mergeCell ref="O57:P57"/>
    <mergeCell ref="B58:E58"/>
    <mergeCell ref="G58:H58"/>
    <mergeCell ref="J58:M58"/>
    <mergeCell ref="O58:P58"/>
    <mergeCell ref="R58:U58"/>
    <mergeCell ref="W58:X58"/>
    <mergeCell ref="J59:M59"/>
    <mergeCell ref="O59:P59"/>
    <mergeCell ref="R59:U59"/>
    <mergeCell ref="W59:X59"/>
    <mergeCell ref="J61:M61"/>
    <mergeCell ref="O61:P61"/>
    <mergeCell ref="R61:U61"/>
    <mergeCell ref="W61:X61"/>
    <mergeCell ref="R60:U60"/>
    <mergeCell ref="W60:X60"/>
    <mergeCell ref="B64:E64"/>
    <mergeCell ref="G64:H64"/>
    <mergeCell ref="R63:U63"/>
    <mergeCell ref="W63:X63"/>
    <mergeCell ref="J64:M64"/>
    <mergeCell ref="O64:P64"/>
    <mergeCell ref="J63:M63"/>
    <mergeCell ref="O63:P63"/>
    <mergeCell ref="B63:E63"/>
    <mergeCell ref="G63:H63"/>
    <mergeCell ref="B62:E62"/>
    <mergeCell ref="G62:H62"/>
    <mergeCell ref="J62:M62"/>
    <mergeCell ref="O62:P62"/>
    <mergeCell ref="B60:E60"/>
    <mergeCell ref="G60:H60"/>
    <mergeCell ref="B61:E61"/>
    <mergeCell ref="G61:H61"/>
    <mergeCell ref="J60:M60"/>
    <mergeCell ref="O60:P60"/>
    <mergeCell ref="B67:E67"/>
    <mergeCell ref="G67:H67"/>
    <mergeCell ref="B65:E65"/>
    <mergeCell ref="G65:H65"/>
    <mergeCell ref="R62:U62"/>
    <mergeCell ref="W62:X62"/>
    <mergeCell ref="R65:U65"/>
    <mergeCell ref="W65:X65"/>
    <mergeCell ref="R64:U64"/>
    <mergeCell ref="W64:X64"/>
    <mergeCell ref="J65:M65"/>
    <mergeCell ref="O65:P65"/>
    <mergeCell ref="B66:E66"/>
    <mergeCell ref="G66:H66"/>
    <mergeCell ref="J66:M66"/>
    <mergeCell ref="O66:P66"/>
    <mergeCell ref="R66:U66"/>
    <mergeCell ref="W66:X66"/>
    <mergeCell ref="J67:M67"/>
    <mergeCell ref="O67:P67"/>
    <mergeCell ref="R67:U67"/>
    <mergeCell ref="W67:X67"/>
    <mergeCell ref="R68:U68"/>
    <mergeCell ref="W68:X68"/>
    <mergeCell ref="J68:M68"/>
    <mergeCell ref="O68:P68"/>
    <mergeCell ref="B68:E68"/>
    <mergeCell ref="G68:H68"/>
    <mergeCell ref="B72:E72"/>
    <mergeCell ref="G72:H72"/>
    <mergeCell ref="B70:E70"/>
    <mergeCell ref="G70:H70"/>
    <mergeCell ref="B69:E69"/>
    <mergeCell ref="G69:H69"/>
    <mergeCell ref="R70:U70"/>
    <mergeCell ref="W70:X70"/>
    <mergeCell ref="J69:M69"/>
    <mergeCell ref="O69:P69"/>
    <mergeCell ref="J70:M70"/>
    <mergeCell ref="O70:P70"/>
    <mergeCell ref="R69:U69"/>
    <mergeCell ref="W69:X69"/>
    <mergeCell ref="R71:U71"/>
    <mergeCell ref="W71:X71"/>
    <mergeCell ref="R73:U73"/>
    <mergeCell ref="W73:X73"/>
    <mergeCell ref="R72:U72"/>
    <mergeCell ref="W72:X72"/>
    <mergeCell ref="B73:E73"/>
    <mergeCell ref="G73:H73"/>
    <mergeCell ref="J71:M71"/>
    <mergeCell ref="O71:P71"/>
    <mergeCell ref="B71:E71"/>
    <mergeCell ref="G71:H71"/>
    <mergeCell ref="J72:M72"/>
    <mergeCell ref="O72:P72"/>
    <mergeCell ref="J73:M73"/>
    <mergeCell ref="O73:P73"/>
    <mergeCell ref="B75:E75"/>
    <mergeCell ref="G75:H75"/>
    <mergeCell ref="J75:M75"/>
    <mergeCell ref="O75:P75"/>
    <mergeCell ref="B74:E74"/>
    <mergeCell ref="G74:H74"/>
    <mergeCell ref="J74:M74"/>
    <mergeCell ref="O74:P74"/>
    <mergeCell ref="R77:U77"/>
    <mergeCell ref="W77:X77"/>
    <mergeCell ref="R76:U76"/>
    <mergeCell ref="W76:X76"/>
    <mergeCell ref="R75:U75"/>
    <mergeCell ref="W75:X75"/>
    <mergeCell ref="R74:U74"/>
    <mergeCell ref="W74:X74"/>
    <mergeCell ref="B77:E77"/>
    <mergeCell ref="G77:H77"/>
    <mergeCell ref="J77:M77"/>
    <mergeCell ref="O77:P77"/>
    <mergeCell ref="B76:E76"/>
    <mergeCell ref="G76:H76"/>
    <mergeCell ref="J76:M76"/>
    <mergeCell ref="O76:P76"/>
  </mergeCells>
  <printOptions horizontalCentered="1"/>
  <pageMargins left="0.3937007874015748" right="0.1968503937007874" top="0.5905511811023623" bottom="0.3937007874015748" header="0.1968503937007874" footer="0.1968503937007874"/>
  <pageSetup fitToHeight="1" fitToWidth="1" orientation="portrait" paperSize="9" scale="92" r:id="rId1"/>
  <headerFooter alignWithMargins="0">
    <oddFooter>&amp;C &amp;8 第１９回マーチング＆バトン
オンステージ東北大会
２．構成メンバー登録書－&amp;P&amp;R□事務局　□保険用</oddFooter>
  </headerFooter>
  <rowBreaks count="2" manualBreakCount="2">
    <brk id="41" max="255" man="1"/>
    <brk id="77" max="23" man="1"/>
  </rowBreaks>
</worksheet>
</file>

<file path=xl/worksheets/sheet6.xml><?xml version="1.0" encoding="utf-8"?>
<worksheet xmlns="http://schemas.openxmlformats.org/spreadsheetml/2006/main" xmlns:r="http://schemas.openxmlformats.org/officeDocument/2006/relationships">
  <sheetPr>
    <tabColor rgb="FFFF6600"/>
  </sheetPr>
  <dimension ref="A1:AH98"/>
  <sheetViews>
    <sheetView view="pageBreakPreview" zoomScaleSheetLayoutView="100" zoomScalePageLayoutView="0" workbookViewId="0" topLeftCell="A1">
      <selection activeCell="A2" sqref="A2:AB3"/>
    </sheetView>
  </sheetViews>
  <sheetFormatPr defaultColWidth="0" defaultRowHeight="15" customHeight="1" zeroHeight="1"/>
  <cols>
    <col min="1" max="27" width="3.375" style="0" customWidth="1"/>
    <col min="28" max="28" width="5.625" style="0" customWidth="1"/>
    <col min="29" max="29" width="2.625" style="0" customWidth="1"/>
    <col min="30" max="16384" width="0" style="0" hidden="1" customWidth="1"/>
  </cols>
  <sheetData>
    <row r="1" spans="23:28" ht="18" customHeight="1">
      <c r="W1" s="207" t="s">
        <v>685</v>
      </c>
      <c r="X1" s="207"/>
      <c r="Y1" s="207"/>
      <c r="Z1" s="207"/>
      <c r="AA1" s="207"/>
      <c r="AB1" s="207"/>
    </row>
    <row r="2" spans="1:28" ht="16.5" customHeight="1">
      <c r="A2" s="966" t="s">
        <v>385</v>
      </c>
      <c r="B2" s="967"/>
      <c r="C2" s="967"/>
      <c r="D2" s="967"/>
      <c r="E2" s="967"/>
      <c r="F2" s="967"/>
      <c r="G2" s="967"/>
      <c r="H2" s="967"/>
      <c r="I2" s="967"/>
      <c r="J2" s="967"/>
      <c r="K2" s="967"/>
      <c r="L2" s="967"/>
      <c r="M2" s="967"/>
      <c r="N2" s="967"/>
      <c r="O2" s="967"/>
      <c r="P2" s="967"/>
      <c r="Q2" s="967"/>
      <c r="R2" s="967"/>
      <c r="S2" s="967"/>
      <c r="T2" s="967"/>
      <c r="U2" s="967"/>
      <c r="V2" s="967"/>
      <c r="W2" s="967"/>
      <c r="X2" s="967"/>
      <c r="Y2" s="967"/>
      <c r="Z2" s="967"/>
      <c r="AA2" s="967"/>
      <c r="AB2" s="967"/>
    </row>
    <row r="3" spans="1:28" ht="16.5" customHeight="1">
      <c r="A3" s="967"/>
      <c r="B3" s="967"/>
      <c r="C3" s="967"/>
      <c r="D3" s="967"/>
      <c r="E3" s="967"/>
      <c r="F3" s="967"/>
      <c r="G3" s="967"/>
      <c r="H3" s="967"/>
      <c r="I3" s="967"/>
      <c r="J3" s="967"/>
      <c r="K3" s="967"/>
      <c r="L3" s="967"/>
      <c r="M3" s="967"/>
      <c r="N3" s="967"/>
      <c r="O3" s="967"/>
      <c r="P3" s="967"/>
      <c r="Q3" s="967"/>
      <c r="R3" s="967"/>
      <c r="S3" s="967"/>
      <c r="T3" s="967"/>
      <c r="U3" s="967"/>
      <c r="V3" s="967"/>
      <c r="W3" s="967"/>
      <c r="X3" s="967"/>
      <c r="Y3" s="967"/>
      <c r="Z3" s="967"/>
      <c r="AA3" s="967"/>
      <c r="AB3" s="967"/>
    </row>
    <row r="4" spans="1:28" ht="19.5" customHeight="1">
      <c r="A4" s="933" t="s">
        <v>381</v>
      </c>
      <c r="B4" s="933"/>
      <c r="C4" s="933"/>
      <c r="D4" s="933"/>
      <c r="E4" s="933"/>
      <c r="F4" s="933"/>
      <c r="G4" s="933"/>
      <c r="H4" s="933"/>
      <c r="I4" s="933"/>
      <c r="J4" s="933"/>
      <c r="K4" s="933"/>
      <c r="L4" s="933"/>
      <c r="M4" s="933"/>
      <c r="N4" s="933"/>
      <c r="O4" s="933"/>
      <c r="P4" s="933"/>
      <c r="Q4" s="933"/>
      <c r="R4" s="933"/>
      <c r="S4" s="933"/>
      <c r="T4" s="933"/>
      <c r="U4" s="933"/>
      <c r="V4" s="933"/>
      <c r="W4" s="933"/>
      <c r="X4" s="933"/>
      <c r="Y4" s="933"/>
      <c r="Z4" s="933"/>
      <c r="AA4" s="933"/>
      <c r="AB4" s="933"/>
    </row>
    <row r="5" spans="1:28" ht="19.5" customHeight="1">
      <c r="A5" s="918" t="s">
        <v>402</v>
      </c>
      <c r="B5" s="918"/>
      <c r="C5" s="918"/>
      <c r="D5" s="921">
        <f>INDEX('@'!$A:$EB,AB5,'1参加申込書'!$AB$3)</f>
      </c>
      <c r="E5" s="968"/>
      <c r="F5" s="968"/>
      <c r="G5" s="968"/>
      <c r="H5" s="968"/>
      <c r="I5" s="968"/>
      <c r="J5" s="968"/>
      <c r="K5" s="968"/>
      <c r="L5" s="968"/>
      <c r="M5" s="968"/>
      <c r="N5" s="968"/>
      <c r="O5" s="968"/>
      <c r="P5" s="968"/>
      <c r="Q5" s="968"/>
      <c r="R5" s="968"/>
      <c r="S5" s="968"/>
      <c r="T5" s="968"/>
      <c r="U5" s="968"/>
      <c r="V5" s="968"/>
      <c r="W5" s="968"/>
      <c r="X5" s="968"/>
      <c r="Y5" s="968"/>
      <c r="Z5" s="968"/>
      <c r="AA5" s="968"/>
      <c r="AB5" s="3">
        <v>2</v>
      </c>
    </row>
    <row r="6" spans="1:28" ht="9.75" customHeight="1">
      <c r="A6" s="1"/>
      <c r="B6" s="1"/>
      <c r="C6" s="1"/>
      <c r="D6" s="1"/>
      <c r="E6" s="1"/>
      <c r="F6" s="1"/>
      <c r="G6" s="1"/>
      <c r="H6" s="1"/>
      <c r="I6" s="1"/>
      <c r="J6" s="1"/>
      <c r="K6" s="1"/>
      <c r="L6" s="1"/>
      <c r="M6" s="1"/>
      <c r="N6" s="1"/>
      <c r="O6" s="1"/>
      <c r="P6" s="1"/>
      <c r="Q6" s="1"/>
      <c r="R6" s="1"/>
      <c r="S6" s="1"/>
      <c r="T6" s="1"/>
      <c r="U6" s="1"/>
      <c r="V6" s="1"/>
      <c r="W6" s="1"/>
      <c r="X6" s="1"/>
      <c r="Y6" s="1"/>
      <c r="Z6" s="1"/>
      <c r="AA6" s="1"/>
      <c r="AB6" s="1"/>
    </row>
    <row r="7" spans="1:28" ht="19.5" customHeight="1">
      <c r="A7" s="177" t="s">
        <v>1691</v>
      </c>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row>
    <row r="8" spans="1:28" ht="15" customHeight="1">
      <c r="A8" s="969">
        <v>1</v>
      </c>
      <c r="B8" s="934" t="s">
        <v>551</v>
      </c>
      <c r="C8" s="934"/>
      <c r="D8" s="934"/>
      <c r="E8" s="934"/>
      <c r="F8" s="934"/>
      <c r="G8" s="934"/>
      <c r="H8" s="934"/>
      <c r="I8" s="934"/>
      <c r="J8" s="934"/>
      <c r="K8" s="934"/>
      <c r="L8" s="934"/>
      <c r="M8" s="934"/>
      <c r="N8" s="934"/>
      <c r="O8" s="935"/>
      <c r="P8" s="297">
        <v>1032</v>
      </c>
      <c r="Q8" s="934" t="s">
        <v>552</v>
      </c>
      <c r="R8" s="934"/>
      <c r="S8" s="934"/>
      <c r="T8" s="934"/>
      <c r="U8" s="935"/>
      <c r="V8" s="297">
        <v>1033</v>
      </c>
      <c r="W8" s="934" t="s">
        <v>553</v>
      </c>
      <c r="X8" s="934"/>
      <c r="Y8" s="934"/>
      <c r="Z8" s="934"/>
      <c r="AA8" s="935"/>
      <c r="AB8" s="298">
        <v>1034</v>
      </c>
    </row>
    <row r="9" spans="1:28" ht="15" customHeight="1">
      <c r="A9" s="970"/>
      <c r="B9" s="808">
        <f>INDEX('@'!$A:$EB,P8,'1参加申込書'!$AB$3)</f>
      </c>
      <c r="C9" s="808"/>
      <c r="D9" s="808"/>
      <c r="E9" s="808"/>
      <c r="F9" s="808"/>
      <c r="G9" s="808"/>
      <c r="H9" s="808"/>
      <c r="I9" s="808"/>
      <c r="J9" s="808"/>
      <c r="K9" s="808"/>
      <c r="L9" s="808"/>
      <c r="M9" s="808"/>
      <c r="N9" s="808"/>
      <c r="O9" s="808"/>
      <c r="P9" s="808"/>
      <c r="Q9" s="808">
        <f>INDEX('@'!$A:$EB,V8,'1参加申込書'!$AB$3)</f>
      </c>
      <c r="R9" s="808"/>
      <c r="S9" s="808"/>
      <c r="T9" s="808"/>
      <c r="U9" s="808"/>
      <c r="V9" s="808"/>
      <c r="W9" s="808">
        <f>INDEX('@'!$A:$EB,AB8,'1参加申込書'!$AB$3)</f>
      </c>
      <c r="X9" s="808"/>
      <c r="Y9" s="808"/>
      <c r="Z9" s="808"/>
      <c r="AA9" s="808"/>
      <c r="AB9" s="936"/>
    </row>
    <row r="10" spans="1:28" ht="15" customHeight="1">
      <c r="A10" s="971"/>
      <c r="B10" s="808" t="str">
        <f>INDEX('@'!$A:$EB,AB10,'1参加申込書'!$AB$3)</f>
        <v>※リストから選択して下さい</v>
      </c>
      <c r="C10" s="808"/>
      <c r="D10" s="808"/>
      <c r="E10" s="808"/>
      <c r="F10" s="808"/>
      <c r="G10" s="808"/>
      <c r="H10" s="808"/>
      <c r="I10" s="808"/>
      <c r="J10" s="808"/>
      <c r="K10" s="808"/>
      <c r="L10" s="808"/>
      <c r="M10" s="808"/>
      <c r="N10" s="808"/>
      <c r="O10" s="808"/>
      <c r="P10" s="808"/>
      <c r="Q10" s="808"/>
      <c r="R10" s="808"/>
      <c r="S10" s="808"/>
      <c r="T10" s="808"/>
      <c r="U10" s="808"/>
      <c r="V10" s="808"/>
      <c r="W10" s="808"/>
      <c r="X10" s="808"/>
      <c r="Y10" s="808"/>
      <c r="Z10" s="808"/>
      <c r="AA10" s="809"/>
      <c r="AB10" s="301">
        <v>1035</v>
      </c>
    </row>
    <row r="11" spans="1:28" ht="15" customHeight="1">
      <c r="A11" s="970"/>
      <c r="B11" s="945" t="s">
        <v>642</v>
      </c>
      <c r="C11" s="945"/>
      <c r="D11" s="945"/>
      <c r="E11" s="945"/>
      <c r="F11" s="945"/>
      <c r="G11" s="945"/>
      <c r="H11" s="945"/>
      <c r="I11" s="946" t="str">
        <f>INDEX('@'!$A:$EB,V11,'1参加申込書'!$AB$3)</f>
        <v>※リストから選択して下さい</v>
      </c>
      <c r="J11" s="946"/>
      <c r="K11" s="946"/>
      <c r="L11" s="946"/>
      <c r="M11" s="946"/>
      <c r="N11" s="946"/>
      <c r="O11" s="946"/>
      <c r="P11" s="946"/>
      <c r="Q11" s="946"/>
      <c r="R11" s="946"/>
      <c r="S11" s="946"/>
      <c r="T11" s="946"/>
      <c r="U11" s="947"/>
      <c r="V11" s="299">
        <v>1036</v>
      </c>
      <c r="W11" s="946" t="str">
        <f>INDEX('@'!$A:$EB,AB11,'1参加申込書'!$AB$3)</f>
        <v>－</v>
      </c>
      <c r="X11" s="946"/>
      <c r="Y11" s="946"/>
      <c r="Z11" s="946"/>
      <c r="AA11" s="947"/>
      <c r="AB11" s="302">
        <v>1037</v>
      </c>
    </row>
    <row r="12" spans="1:28" ht="15" customHeight="1">
      <c r="A12" s="970"/>
      <c r="B12" s="948" t="s">
        <v>643</v>
      </c>
      <c r="C12" s="948"/>
      <c r="D12" s="948"/>
      <c r="E12" s="948"/>
      <c r="F12" s="948"/>
      <c r="G12" s="948"/>
      <c r="H12" s="948"/>
      <c r="I12" s="225"/>
      <c r="J12" s="225"/>
      <c r="K12" s="225"/>
      <c r="L12" s="225"/>
      <c r="M12" s="225"/>
      <c r="N12" s="225"/>
      <c r="O12" s="225"/>
      <c r="P12" s="300">
        <v>1038</v>
      </c>
      <c r="Q12" s="950" t="s">
        <v>557</v>
      </c>
      <c r="R12" s="950"/>
      <c r="S12" s="950"/>
      <c r="T12" s="950"/>
      <c r="U12" s="950"/>
      <c r="V12" s="951" t="str">
        <f>INDEX('@'!$A:$EB,AB12,'1参加申込書'!$AB$3)</f>
        <v>－</v>
      </c>
      <c r="W12" s="951"/>
      <c r="X12" s="951"/>
      <c r="Y12" s="951"/>
      <c r="Z12" s="951"/>
      <c r="AA12" s="952"/>
      <c r="AB12" s="303">
        <v>1039</v>
      </c>
    </row>
    <row r="13" spans="1:28" ht="15" customHeight="1">
      <c r="A13" s="970"/>
      <c r="B13" s="948"/>
      <c r="C13" s="948"/>
      <c r="D13" s="948"/>
      <c r="E13" s="948"/>
      <c r="F13" s="948"/>
      <c r="G13" s="948"/>
      <c r="H13" s="948"/>
      <c r="I13" s="947" t="str">
        <f>INDEX('@'!$A:$EB,P12,'1参加申込書'!$AB$3)</f>
        <v>※リストから選択して下さい</v>
      </c>
      <c r="J13" s="953"/>
      <c r="K13" s="953"/>
      <c r="L13" s="953"/>
      <c r="M13" s="953"/>
      <c r="N13" s="953"/>
      <c r="O13" s="953"/>
      <c r="P13" s="954"/>
      <c r="Q13" s="962" t="s">
        <v>558</v>
      </c>
      <c r="R13" s="963"/>
      <c r="S13" s="950" t="s">
        <v>559</v>
      </c>
      <c r="T13" s="950"/>
      <c r="U13" s="950"/>
      <c r="V13" s="958" t="str">
        <f>INDEX('@'!$A:$EB,AB13,'1参加申込書'!$AB$3)</f>
        <v>－</v>
      </c>
      <c r="W13" s="958"/>
      <c r="X13" s="958"/>
      <c r="Y13" s="958"/>
      <c r="Z13" s="958"/>
      <c r="AA13" s="959"/>
      <c r="AB13" s="301">
        <v>1040</v>
      </c>
    </row>
    <row r="14" spans="1:28" ht="15" customHeight="1">
      <c r="A14" s="970"/>
      <c r="B14" s="948"/>
      <c r="C14" s="948"/>
      <c r="D14" s="948"/>
      <c r="E14" s="948"/>
      <c r="F14" s="948"/>
      <c r="G14" s="948"/>
      <c r="H14" s="948"/>
      <c r="I14" s="947"/>
      <c r="J14" s="953"/>
      <c r="K14" s="953"/>
      <c r="L14" s="953"/>
      <c r="M14" s="953"/>
      <c r="N14" s="953"/>
      <c r="O14" s="953"/>
      <c r="P14" s="954"/>
      <c r="Q14" s="964"/>
      <c r="R14" s="965"/>
      <c r="S14" s="950" t="s">
        <v>560</v>
      </c>
      <c r="T14" s="950"/>
      <c r="U14" s="950"/>
      <c r="V14" s="958" t="str">
        <f>INDEX('@'!$A:$EB,AB14,'1参加申込書'!$AB$3)</f>
        <v>－</v>
      </c>
      <c r="W14" s="958"/>
      <c r="X14" s="958"/>
      <c r="Y14" s="958"/>
      <c r="Z14" s="958"/>
      <c r="AA14" s="959"/>
      <c r="AB14" s="303">
        <v>1041</v>
      </c>
    </row>
    <row r="15" spans="1:28" ht="15" customHeight="1">
      <c r="A15" s="970"/>
      <c r="B15" s="948"/>
      <c r="C15" s="948"/>
      <c r="D15" s="948"/>
      <c r="E15" s="948"/>
      <c r="F15" s="948"/>
      <c r="G15" s="948"/>
      <c r="H15" s="948"/>
      <c r="I15" s="947"/>
      <c r="J15" s="953"/>
      <c r="K15" s="953"/>
      <c r="L15" s="953"/>
      <c r="M15" s="953"/>
      <c r="N15" s="953"/>
      <c r="O15" s="953"/>
      <c r="P15" s="954"/>
      <c r="Q15" s="950" t="s">
        <v>561</v>
      </c>
      <c r="R15" s="950"/>
      <c r="S15" s="950"/>
      <c r="T15" s="950"/>
      <c r="U15" s="950"/>
      <c r="V15" s="958" t="str">
        <f>INDEX('@'!$A:$EB,AB15,'1参加申込書'!$AB$3)</f>
        <v>－</v>
      </c>
      <c r="W15" s="958"/>
      <c r="X15" s="958"/>
      <c r="Y15" s="958"/>
      <c r="Z15" s="958"/>
      <c r="AA15" s="959"/>
      <c r="AB15" s="301">
        <v>1042</v>
      </c>
    </row>
    <row r="16" spans="1:28" ht="15" customHeight="1">
      <c r="A16" s="972"/>
      <c r="B16" s="949"/>
      <c r="C16" s="949"/>
      <c r="D16" s="949"/>
      <c r="E16" s="949"/>
      <c r="F16" s="949"/>
      <c r="G16" s="949"/>
      <c r="H16" s="949"/>
      <c r="I16" s="955"/>
      <c r="J16" s="956"/>
      <c r="K16" s="956"/>
      <c r="L16" s="956"/>
      <c r="M16" s="956"/>
      <c r="N16" s="956"/>
      <c r="O16" s="956"/>
      <c r="P16" s="957"/>
      <c r="Q16" s="938" t="s">
        <v>562</v>
      </c>
      <c r="R16" s="938"/>
      <c r="S16" s="938"/>
      <c r="T16" s="938"/>
      <c r="U16" s="938"/>
      <c r="V16" s="939" t="str">
        <f>INDEX('@'!$A:$EB,AB16,'1参加申込書'!$AB$3)</f>
        <v>※リストから選択して下さい</v>
      </c>
      <c r="W16" s="939"/>
      <c r="X16" s="939"/>
      <c r="Y16" s="939"/>
      <c r="Z16" s="939"/>
      <c r="AA16" s="940"/>
      <c r="AB16" s="304">
        <v>1043</v>
      </c>
    </row>
    <row r="17" spans="1:28" ht="15" customHeight="1">
      <c r="A17" s="941">
        <v>2</v>
      </c>
      <c r="B17" s="934" t="s">
        <v>551</v>
      </c>
      <c r="C17" s="934"/>
      <c r="D17" s="934"/>
      <c r="E17" s="934"/>
      <c r="F17" s="934"/>
      <c r="G17" s="934"/>
      <c r="H17" s="934"/>
      <c r="I17" s="934"/>
      <c r="J17" s="934"/>
      <c r="K17" s="934"/>
      <c r="L17" s="934"/>
      <c r="M17" s="934"/>
      <c r="N17" s="934"/>
      <c r="O17" s="935"/>
      <c r="P17" s="297">
        <v>1044</v>
      </c>
      <c r="Q17" s="934" t="s">
        <v>552</v>
      </c>
      <c r="R17" s="934"/>
      <c r="S17" s="934"/>
      <c r="T17" s="934"/>
      <c r="U17" s="935"/>
      <c r="V17" s="297">
        <v>1045</v>
      </c>
      <c r="W17" s="934" t="s">
        <v>553</v>
      </c>
      <c r="X17" s="934"/>
      <c r="Y17" s="934"/>
      <c r="Z17" s="934"/>
      <c r="AA17" s="935"/>
      <c r="AB17" s="305">
        <v>1046</v>
      </c>
    </row>
    <row r="18" spans="1:28" ht="15" customHeight="1">
      <c r="A18" s="942"/>
      <c r="B18" s="808">
        <f>INDEX('@'!$A:$EB,P17,'1参加申込書'!$AB$3)</f>
      </c>
      <c r="C18" s="808"/>
      <c r="D18" s="808"/>
      <c r="E18" s="808"/>
      <c r="F18" s="808"/>
      <c r="G18" s="808"/>
      <c r="H18" s="808"/>
      <c r="I18" s="808"/>
      <c r="J18" s="808"/>
      <c r="K18" s="808"/>
      <c r="L18" s="808"/>
      <c r="M18" s="808"/>
      <c r="N18" s="808"/>
      <c r="O18" s="808"/>
      <c r="P18" s="808"/>
      <c r="Q18" s="808">
        <f>INDEX('@'!$A:$EB,V17,'1参加申込書'!$AB$3)</f>
      </c>
      <c r="R18" s="808"/>
      <c r="S18" s="808"/>
      <c r="T18" s="808"/>
      <c r="U18" s="808"/>
      <c r="V18" s="808"/>
      <c r="W18" s="808">
        <f>INDEX('@'!$A:$EB,AB17,'1参加申込書'!$AB$3)</f>
      </c>
      <c r="X18" s="808"/>
      <c r="Y18" s="808"/>
      <c r="Z18" s="808"/>
      <c r="AA18" s="808"/>
      <c r="AB18" s="936"/>
    </row>
    <row r="19" spans="1:30" ht="15" customHeight="1">
      <c r="A19" s="943"/>
      <c r="B19" s="808" t="str">
        <f>INDEX('@'!$A:$EB,AB19,'1参加申込書'!$AB$3)</f>
        <v>※リストから選択して下さい</v>
      </c>
      <c r="C19" s="808"/>
      <c r="D19" s="808"/>
      <c r="E19" s="808"/>
      <c r="F19" s="808"/>
      <c r="G19" s="808"/>
      <c r="H19" s="808"/>
      <c r="I19" s="808"/>
      <c r="J19" s="808"/>
      <c r="K19" s="808"/>
      <c r="L19" s="808"/>
      <c r="M19" s="808"/>
      <c r="N19" s="808"/>
      <c r="O19" s="808"/>
      <c r="P19" s="808"/>
      <c r="Q19" s="808"/>
      <c r="R19" s="808"/>
      <c r="S19" s="808"/>
      <c r="T19" s="808"/>
      <c r="U19" s="808"/>
      <c r="V19" s="808"/>
      <c r="W19" s="808"/>
      <c r="X19" s="808"/>
      <c r="Y19" s="808"/>
      <c r="Z19" s="808"/>
      <c r="AA19" s="809"/>
      <c r="AB19" s="301">
        <v>1047</v>
      </c>
      <c r="AD19" s="224"/>
    </row>
    <row r="20" spans="1:28" ht="15" customHeight="1">
      <c r="A20" s="942"/>
      <c r="B20" s="945" t="s">
        <v>642</v>
      </c>
      <c r="C20" s="945"/>
      <c r="D20" s="945"/>
      <c r="E20" s="945"/>
      <c r="F20" s="945"/>
      <c r="G20" s="945"/>
      <c r="H20" s="945"/>
      <c r="I20" s="946" t="str">
        <f>INDEX('@'!$A:$EB,V20,'1参加申込書'!$AB$3)</f>
        <v>※リストから選択して下さい</v>
      </c>
      <c r="J20" s="946"/>
      <c r="K20" s="946"/>
      <c r="L20" s="946"/>
      <c r="M20" s="946"/>
      <c r="N20" s="946"/>
      <c r="O20" s="946"/>
      <c r="P20" s="946"/>
      <c r="Q20" s="946"/>
      <c r="R20" s="946"/>
      <c r="S20" s="946"/>
      <c r="T20" s="946"/>
      <c r="U20" s="947"/>
      <c r="V20" s="299">
        <v>1048</v>
      </c>
      <c r="W20" s="946" t="str">
        <f>INDEX('@'!$A:$EB,AB20,'1参加申込書'!$AB$3)</f>
        <v>－</v>
      </c>
      <c r="X20" s="946"/>
      <c r="Y20" s="946"/>
      <c r="Z20" s="946"/>
      <c r="AA20" s="947"/>
      <c r="AB20" s="302">
        <v>1049</v>
      </c>
    </row>
    <row r="21" spans="1:28" ht="15" customHeight="1">
      <c r="A21" s="942"/>
      <c r="B21" s="948" t="s">
        <v>643</v>
      </c>
      <c r="C21" s="948"/>
      <c r="D21" s="948"/>
      <c r="E21" s="948"/>
      <c r="F21" s="948"/>
      <c r="G21" s="948"/>
      <c r="H21" s="948"/>
      <c r="I21" s="225"/>
      <c r="J21" s="225"/>
      <c r="K21" s="225"/>
      <c r="L21" s="225"/>
      <c r="M21" s="225"/>
      <c r="N21" s="225"/>
      <c r="O21" s="225"/>
      <c r="P21" s="300">
        <v>1050</v>
      </c>
      <c r="Q21" s="950" t="s">
        <v>557</v>
      </c>
      <c r="R21" s="950"/>
      <c r="S21" s="950"/>
      <c r="T21" s="950"/>
      <c r="U21" s="950"/>
      <c r="V21" s="951" t="str">
        <f>INDEX('@'!$A:$EB,AB21,'1参加申込書'!$AB$3)</f>
        <v>－</v>
      </c>
      <c r="W21" s="951"/>
      <c r="X21" s="951"/>
      <c r="Y21" s="951"/>
      <c r="Z21" s="951"/>
      <c r="AA21" s="952"/>
      <c r="AB21" s="303">
        <v>1051</v>
      </c>
    </row>
    <row r="22" spans="1:28" ht="15" customHeight="1">
      <c r="A22" s="942"/>
      <c r="B22" s="948"/>
      <c r="C22" s="948"/>
      <c r="D22" s="948"/>
      <c r="E22" s="948"/>
      <c r="F22" s="948"/>
      <c r="G22" s="948"/>
      <c r="H22" s="948"/>
      <c r="I22" s="947" t="str">
        <f>INDEX('@'!$A:$EB,P21,'1参加申込書'!$AB$3)</f>
        <v>※リストから選択して下さい</v>
      </c>
      <c r="J22" s="953"/>
      <c r="K22" s="953"/>
      <c r="L22" s="953"/>
      <c r="M22" s="953"/>
      <c r="N22" s="953"/>
      <c r="O22" s="953"/>
      <c r="P22" s="954"/>
      <c r="Q22" s="937" t="s">
        <v>558</v>
      </c>
      <c r="R22" s="937"/>
      <c r="S22" s="950" t="s">
        <v>559</v>
      </c>
      <c r="T22" s="950"/>
      <c r="U22" s="950"/>
      <c r="V22" s="958" t="str">
        <f>INDEX('@'!$A:$EB,AB22,'1参加申込書'!$AB$3)</f>
        <v>－</v>
      </c>
      <c r="W22" s="958"/>
      <c r="X22" s="958"/>
      <c r="Y22" s="958"/>
      <c r="Z22" s="958"/>
      <c r="AA22" s="959"/>
      <c r="AB22" s="301">
        <v>1052</v>
      </c>
    </row>
    <row r="23" spans="1:28" ht="15" customHeight="1">
      <c r="A23" s="942"/>
      <c r="B23" s="948"/>
      <c r="C23" s="948"/>
      <c r="D23" s="948"/>
      <c r="E23" s="948"/>
      <c r="F23" s="948"/>
      <c r="G23" s="948"/>
      <c r="H23" s="948"/>
      <c r="I23" s="947"/>
      <c r="J23" s="953"/>
      <c r="K23" s="953"/>
      <c r="L23" s="953"/>
      <c r="M23" s="953"/>
      <c r="N23" s="953"/>
      <c r="O23" s="953"/>
      <c r="P23" s="954"/>
      <c r="Q23" s="937"/>
      <c r="R23" s="937"/>
      <c r="S23" s="950" t="s">
        <v>560</v>
      </c>
      <c r="T23" s="950"/>
      <c r="U23" s="950"/>
      <c r="V23" s="958" t="str">
        <f>INDEX('@'!$A:$EB,AB23,'1参加申込書'!$AB$3)</f>
        <v>－</v>
      </c>
      <c r="W23" s="958"/>
      <c r="X23" s="958"/>
      <c r="Y23" s="958"/>
      <c r="Z23" s="958"/>
      <c r="AA23" s="959"/>
      <c r="AB23" s="303">
        <v>1053</v>
      </c>
    </row>
    <row r="24" spans="1:28" ht="15" customHeight="1">
      <c r="A24" s="942"/>
      <c r="B24" s="948"/>
      <c r="C24" s="948"/>
      <c r="D24" s="948"/>
      <c r="E24" s="948"/>
      <c r="F24" s="948"/>
      <c r="G24" s="948"/>
      <c r="H24" s="948"/>
      <c r="I24" s="947"/>
      <c r="J24" s="953"/>
      <c r="K24" s="953"/>
      <c r="L24" s="953"/>
      <c r="M24" s="953"/>
      <c r="N24" s="953"/>
      <c r="O24" s="953"/>
      <c r="P24" s="954"/>
      <c r="Q24" s="950" t="s">
        <v>561</v>
      </c>
      <c r="R24" s="950"/>
      <c r="S24" s="950"/>
      <c r="T24" s="950"/>
      <c r="U24" s="950"/>
      <c r="V24" s="958" t="str">
        <f>INDEX('@'!$A:$EB,AB24,'1参加申込書'!$AB$3)</f>
        <v>－</v>
      </c>
      <c r="W24" s="958"/>
      <c r="X24" s="958"/>
      <c r="Y24" s="958"/>
      <c r="Z24" s="958"/>
      <c r="AA24" s="959"/>
      <c r="AB24" s="301">
        <v>1054</v>
      </c>
    </row>
    <row r="25" spans="1:34" ht="15" customHeight="1">
      <c r="A25" s="944"/>
      <c r="B25" s="949"/>
      <c r="C25" s="949"/>
      <c r="D25" s="949"/>
      <c r="E25" s="949"/>
      <c r="F25" s="949"/>
      <c r="G25" s="949"/>
      <c r="H25" s="949"/>
      <c r="I25" s="955"/>
      <c r="J25" s="956"/>
      <c r="K25" s="956"/>
      <c r="L25" s="956"/>
      <c r="M25" s="956"/>
      <c r="N25" s="956"/>
      <c r="O25" s="956"/>
      <c r="P25" s="957"/>
      <c r="Q25" s="938" t="s">
        <v>562</v>
      </c>
      <c r="R25" s="938"/>
      <c r="S25" s="938"/>
      <c r="T25" s="938"/>
      <c r="U25" s="938"/>
      <c r="V25" s="939" t="str">
        <f>INDEX('@'!$A:$EB,AB25,'1参加申込書'!$AB$3)</f>
        <v>※リストから選択して下さい</v>
      </c>
      <c r="W25" s="939"/>
      <c r="X25" s="939"/>
      <c r="Y25" s="939"/>
      <c r="Z25" s="939"/>
      <c r="AA25" s="940"/>
      <c r="AB25" s="304">
        <v>1055</v>
      </c>
      <c r="AH25" s="288"/>
    </row>
    <row r="26" spans="1:28" ht="15" customHeight="1">
      <c r="A26" s="941">
        <v>3</v>
      </c>
      <c r="B26" s="934" t="s">
        <v>551</v>
      </c>
      <c r="C26" s="934"/>
      <c r="D26" s="934"/>
      <c r="E26" s="934"/>
      <c r="F26" s="934"/>
      <c r="G26" s="934"/>
      <c r="H26" s="934"/>
      <c r="I26" s="934"/>
      <c r="J26" s="934"/>
      <c r="K26" s="934"/>
      <c r="L26" s="934"/>
      <c r="M26" s="934"/>
      <c r="N26" s="934"/>
      <c r="O26" s="935"/>
      <c r="P26" s="297">
        <v>1056</v>
      </c>
      <c r="Q26" s="934" t="s">
        <v>552</v>
      </c>
      <c r="R26" s="934"/>
      <c r="S26" s="934"/>
      <c r="T26" s="934"/>
      <c r="U26" s="935"/>
      <c r="V26" s="297">
        <v>1057</v>
      </c>
      <c r="W26" s="934" t="s">
        <v>553</v>
      </c>
      <c r="X26" s="934"/>
      <c r="Y26" s="934"/>
      <c r="Z26" s="934"/>
      <c r="AA26" s="935"/>
      <c r="AB26" s="305">
        <v>1058</v>
      </c>
    </row>
    <row r="27" spans="1:28" ht="15" customHeight="1">
      <c r="A27" s="942"/>
      <c r="B27" s="808">
        <f>INDEX('@'!$A:$EB,P26,'1参加申込書'!$AB$3)</f>
      </c>
      <c r="C27" s="808"/>
      <c r="D27" s="808"/>
      <c r="E27" s="808"/>
      <c r="F27" s="808"/>
      <c r="G27" s="808"/>
      <c r="H27" s="808"/>
      <c r="I27" s="808"/>
      <c r="J27" s="808"/>
      <c r="K27" s="808"/>
      <c r="L27" s="808"/>
      <c r="M27" s="808"/>
      <c r="N27" s="808"/>
      <c r="O27" s="808"/>
      <c r="P27" s="808"/>
      <c r="Q27" s="808">
        <f>INDEX('@'!$A:$EB,V26,'1参加申込書'!$AB$3)</f>
      </c>
      <c r="R27" s="808"/>
      <c r="S27" s="808"/>
      <c r="T27" s="808"/>
      <c r="U27" s="808"/>
      <c r="V27" s="808"/>
      <c r="W27" s="808">
        <f>INDEX('@'!$A:$EB,AB26,'1参加申込書'!$AB$3)</f>
      </c>
      <c r="X27" s="808"/>
      <c r="Y27" s="808"/>
      <c r="Z27" s="808"/>
      <c r="AA27" s="808"/>
      <c r="AB27" s="936"/>
    </row>
    <row r="28" spans="1:28" ht="15" customHeight="1">
      <c r="A28" s="943"/>
      <c r="B28" s="808" t="str">
        <f>INDEX('@'!$A:$EB,AB28,'1参加申込書'!$AB$3)</f>
        <v>※リストから選択して下さい</v>
      </c>
      <c r="C28" s="808"/>
      <c r="D28" s="808"/>
      <c r="E28" s="808"/>
      <c r="F28" s="808"/>
      <c r="G28" s="808"/>
      <c r="H28" s="808"/>
      <c r="I28" s="808"/>
      <c r="J28" s="808"/>
      <c r="K28" s="808"/>
      <c r="L28" s="808"/>
      <c r="M28" s="808"/>
      <c r="N28" s="808"/>
      <c r="O28" s="808"/>
      <c r="P28" s="808"/>
      <c r="Q28" s="808"/>
      <c r="R28" s="808"/>
      <c r="S28" s="808"/>
      <c r="T28" s="808"/>
      <c r="U28" s="808"/>
      <c r="V28" s="808"/>
      <c r="W28" s="808"/>
      <c r="X28" s="808"/>
      <c r="Y28" s="808"/>
      <c r="Z28" s="808"/>
      <c r="AA28" s="809"/>
      <c r="AB28" s="301">
        <v>1059</v>
      </c>
    </row>
    <row r="29" spans="1:28" ht="15" customHeight="1">
      <c r="A29" s="942"/>
      <c r="B29" s="945" t="s">
        <v>642</v>
      </c>
      <c r="C29" s="945"/>
      <c r="D29" s="945"/>
      <c r="E29" s="945"/>
      <c r="F29" s="945"/>
      <c r="G29" s="945"/>
      <c r="H29" s="945"/>
      <c r="I29" s="946" t="str">
        <f>INDEX('@'!$A:$EB,V29,'1参加申込書'!$AB$3)</f>
        <v>※リストから選択して下さい</v>
      </c>
      <c r="J29" s="946"/>
      <c r="K29" s="946"/>
      <c r="L29" s="946"/>
      <c r="M29" s="946"/>
      <c r="N29" s="946"/>
      <c r="O29" s="946"/>
      <c r="P29" s="946"/>
      <c r="Q29" s="946"/>
      <c r="R29" s="946"/>
      <c r="S29" s="946"/>
      <c r="T29" s="946"/>
      <c r="U29" s="947"/>
      <c r="V29" s="299">
        <v>1060</v>
      </c>
      <c r="W29" s="946" t="str">
        <f>INDEX('@'!$A:$EB,AB29,'1参加申込書'!$AB$3)</f>
        <v>－</v>
      </c>
      <c r="X29" s="946"/>
      <c r="Y29" s="946"/>
      <c r="Z29" s="946"/>
      <c r="AA29" s="947"/>
      <c r="AB29" s="302">
        <v>1061</v>
      </c>
    </row>
    <row r="30" spans="1:28" ht="15" customHeight="1">
      <c r="A30" s="942"/>
      <c r="B30" s="948" t="s">
        <v>643</v>
      </c>
      <c r="C30" s="948"/>
      <c r="D30" s="948"/>
      <c r="E30" s="948"/>
      <c r="F30" s="948"/>
      <c r="G30" s="948"/>
      <c r="H30" s="948"/>
      <c r="I30" s="225"/>
      <c r="J30" s="225"/>
      <c r="K30" s="225"/>
      <c r="L30" s="225"/>
      <c r="M30" s="225"/>
      <c r="N30" s="225"/>
      <c r="O30" s="225"/>
      <c r="P30" s="300">
        <v>1062</v>
      </c>
      <c r="Q30" s="950" t="s">
        <v>557</v>
      </c>
      <c r="R30" s="950"/>
      <c r="S30" s="950"/>
      <c r="T30" s="950"/>
      <c r="U30" s="950"/>
      <c r="V30" s="951" t="str">
        <f>INDEX('@'!$A:$EB,AB30,'1参加申込書'!$AB$3)</f>
        <v>－</v>
      </c>
      <c r="W30" s="951"/>
      <c r="X30" s="951"/>
      <c r="Y30" s="951"/>
      <c r="Z30" s="951"/>
      <c r="AA30" s="952"/>
      <c r="AB30" s="303">
        <v>1063</v>
      </c>
    </row>
    <row r="31" spans="1:28" ht="15" customHeight="1">
      <c r="A31" s="942"/>
      <c r="B31" s="948"/>
      <c r="C31" s="948"/>
      <c r="D31" s="948"/>
      <c r="E31" s="948"/>
      <c r="F31" s="948"/>
      <c r="G31" s="948"/>
      <c r="H31" s="948"/>
      <c r="I31" s="947" t="str">
        <f>INDEX('@'!$A:$EB,P30,'1参加申込書'!$AB$3)</f>
        <v>※リストから選択して下さい</v>
      </c>
      <c r="J31" s="953"/>
      <c r="K31" s="953"/>
      <c r="L31" s="953"/>
      <c r="M31" s="953"/>
      <c r="N31" s="953"/>
      <c r="O31" s="953"/>
      <c r="P31" s="954"/>
      <c r="Q31" s="937" t="s">
        <v>558</v>
      </c>
      <c r="R31" s="937"/>
      <c r="S31" s="950" t="s">
        <v>559</v>
      </c>
      <c r="T31" s="950"/>
      <c r="U31" s="950"/>
      <c r="V31" s="958" t="str">
        <f>INDEX('@'!$A:$EB,AB31,'1参加申込書'!$AB$3)</f>
        <v>－</v>
      </c>
      <c r="W31" s="958"/>
      <c r="X31" s="958"/>
      <c r="Y31" s="958"/>
      <c r="Z31" s="958"/>
      <c r="AA31" s="959"/>
      <c r="AB31" s="303">
        <v>1064</v>
      </c>
    </row>
    <row r="32" spans="1:28" ht="15" customHeight="1">
      <c r="A32" s="942"/>
      <c r="B32" s="948"/>
      <c r="C32" s="948"/>
      <c r="D32" s="948"/>
      <c r="E32" s="948"/>
      <c r="F32" s="948"/>
      <c r="G32" s="948"/>
      <c r="H32" s="948"/>
      <c r="I32" s="947"/>
      <c r="J32" s="953"/>
      <c r="K32" s="953"/>
      <c r="L32" s="953"/>
      <c r="M32" s="953"/>
      <c r="N32" s="953"/>
      <c r="O32" s="953"/>
      <c r="P32" s="954"/>
      <c r="Q32" s="937"/>
      <c r="R32" s="937"/>
      <c r="S32" s="950" t="s">
        <v>560</v>
      </c>
      <c r="T32" s="950"/>
      <c r="U32" s="950"/>
      <c r="V32" s="958" t="str">
        <f>INDEX('@'!$A:$EB,AB32,'1参加申込書'!$AB$3)</f>
        <v>－</v>
      </c>
      <c r="W32" s="958"/>
      <c r="X32" s="958"/>
      <c r="Y32" s="958"/>
      <c r="Z32" s="958"/>
      <c r="AA32" s="959"/>
      <c r="AB32" s="303">
        <v>1065</v>
      </c>
    </row>
    <row r="33" spans="1:30" ht="15" customHeight="1">
      <c r="A33" s="942"/>
      <c r="B33" s="948"/>
      <c r="C33" s="948"/>
      <c r="D33" s="948"/>
      <c r="E33" s="948"/>
      <c r="F33" s="948"/>
      <c r="G33" s="948"/>
      <c r="H33" s="948"/>
      <c r="I33" s="947"/>
      <c r="J33" s="953"/>
      <c r="K33" s="953"/>
      <c r="L33" s="953"/>
      <c r="M33" s="953"/>
      <c r="N33" s="953"/>
      <c r="O33" s="953"/>
      <c r="P33" s="954"/>
      <c r="Q33" s="950" t="s">
        <v>561</v>
      </c>
      <c r="R33" s="950"/>
      <c r="S33" s="950"/>
      <c r="T33" s="950"/>
      <c r="U33" s="950"/>
      <c r="V33" s="958" t="str">
        <f>INDEX('@'!$A:$EB,AB33,'1参加申込書'!$AB$3)</f>
        <v>－</v>
      </c>
      <c r="W33" s="958"/>
      <c r="X33" s="958"/>
      <c r="Y33" s="958"/>
      <c r="Z33" s="958"/>
      <c r="AA33" s="959"/>
      <c r="AB33" s="303">
        <v>1066</v>
      </c>
      <c r="AD33" s="224"/>
    </row>
    <row r="34" spans="1:28" ht="15" customHeight="1">
      <c r="A34" s="944"/>
      <c r="B34" s="949"/>
      <c r="C34" s="949"/>
      <c r="D34" s="949"/>
      <c r="E34" s="949"/>
      <c r="F34" s="949"/>
      <c r="G34" s="949"/>
      <c r="H34" s="949"/>
      <c r="I34" s="955"/>
      <c r="J34" s="956"/>
      <c r="K34" s="956"/>
      <c r="L34" s="956"/>
      <c r="M34" s="956"/>
      <c r="N34" s="956"/>
      <c r="O34" s="956"/>
      <c r="P34" s="957"/>
      <c r="Q34" s="938" t="s">
        <v>562</v>
      </c>
      <c r="R34" s="938"/>
      <c r="S34" s="938"/>
      <c r="T34" s="938"/>
      <c r="U34" s="938"/>
      <c r="V34" s="939" t="str">
        <f>INDEX('@'!$A:$EB,AB34,'1参加申込書'!$AB$3)</f>
        <v>※リストから選択して下さい</v>
      </c>
      <c r="W34" s="939"/>
      <c r="X34" s="939"/>
      <c r="Y34" s="939"/>
      <c r="Z34" s="939"/>
      <c r="AA34" s="940"/>
      <c r="AB34" s="304">
        <v>1067</v>
      </c>
    </row>
    <row r="35" spans="1:28" ht="15" customHeight="1">
      <c r="A35" s="941">
        <v>4</v>
      </c>
      <c r="B35" s="934" t="s">
        <v>551</v>
      </c>
      <c r="C35" s="934"/>
      <c r="D35" s="934"/>
      <c r="E35" s="934"/>
      <c r="F35" s="934"/>
      <c r="G35" s="934"/>
      <c r="H35" s="934"/>
      <c r="I35" s="934"/>
      <c r="J35" s="934"/>
      <c r="K35" s="934"/>
      <c r="L35" s="934"/>
      <c r="M35" s="934"/>
      <c r="N35" s="934"/>
      <c r="O35" s="935"/>
      <c r="P35" s="297">
        <v>1068</v>
      </c>
      <c r="Q35" s="934" t="s">
        <v>552</v>
      </c>
      <c r="R35" s="934"/>
      <c r="S35" s="934"/>
      <c r="T35" s="934"/>
      <c r="U35" s="935"/>
      <c r="V35" s="297">
        <v>1069</v>
      </c>
      <c r="W35" s="934" t="s">
        <v>553</v>
      </c>
      <c r="X35" s="934"/>
      <c r="Y35" s="934"/>
      <c r="Z35" s="934"/>
      <c r="AA35" s="935"/>
      <c r="AB35" s="305">
        <v>1070</v>
      </c>
    </row>
    <row r="36" spans="1:31" ht="15" customHeight="1">
      <c r="A36" s="942"/>
      <c r="B36" s="808">
        <f>INDEX('@'!$A:$EB,P35,'1参加申込書'!$AB$3)</f>
      </c>
      <c r="C36" s="808"/>
      <c r="D36" s="808"/>
      <c r="E36" s="808"/>
      <c r="F36" s="808"/>
      <c r="G36" s="808"/>
      <c r="H36" s="808"/>
      <c r="I36" s="808"/>
      <c r="J36" s="808"/>
      <c r="K36" s="808"/>
      <c r="L36" s="808"/>
      <c r="M36" s="808"/>
      <c r="N36" s="808"/>
      <c r="O36" s="808"/>
      <c r="P36" s="808"/>
      <c r="Q36" s="808">
        <f>INDEX('@'!$A:$EB,V35,'1参加申込書'!$AB$3)</f>
      </c>
      <c r="R36" s="808"/>
      <c r="S36" s="808"/>
      <c r="T36" s="808"/>
      <c r="U36" s="808"/>
      <c r="V36" s="808"/>
      <c r="W36" s="808">
        <f>INDEX('@'!$A:$EB,AB35,'1参加申込書'!$AB$3)</f>
      </c>
      <c r="X36" s="808"/>
      <c r="Y36" s="808"/>
      <c r="Z36" s="808"/>
      <c r="AA36" s="808"/>
      <c r="AB36" s="936"/>
      <c r="AE36" s="226"/>
    </row>
    <row r="37" spans="1:28" ht="15" customHeight="1">
      <c r="A37" s="943"/>
      <c r="B37" s="808" t="str">
        <f>INDEX('@'!$A:$EB,AB37,'1参加申込書'!$AB$3)</f>
        <v>※リストから選択して下さい</v>
      </c>
      <c r="C37" s="808"/>
      <c r="D37" s="808"/>
      <c r="E37" s="808"/>
      <c r="F37" s="808"/>
      <c r="G37" s="808"/>
      <c r="H37" s="808"/>
      <c r="I37" s="808"/>
      <c r="J37" s="808"/>
      <c r="K37" s="808"/>
      <c r="L37" s="808"/>
      <c r="M37" s="808"/>
      <c r="N37" s="808"/>
      <c r="O37" s="808"/>
      <c r="P37" s="808"/>
      <c r="Q37" s="808"/>
      <c r="R37" s="808"/>
      <c r="S37" s="808"/>
      <c r="T37" s="808"/>
      <c r="U37" s="808"/>
      <c r="V37" s="808"/>
      <c r="W37" s="808"/>
      <c r="X37" s="808"/>
      <c r="Y37" s="808"/>
      <c r="Z37" s="808"/>
      <c r="AA37" s="809"/>
      <c r="AB37" s="301">
        <v>1071</v>
      </c>
    </row>
    <row r="38" spans="1:28" ht="15" customHeight="1">
      <c r="A38" s="942"/>
      <c r="B38" s="945" t="s">
        <v>642</v>
      </c>
      <c r="C38" s="945"/>
      <c r="D38" s="945"/>
      <c r="E38" s="945"/>
      <c r="F38" s="945"/>
      <c r="G38" s="945"/>
      <c r="H38" s="945"/>
      <c r="I38" s="946" t="str">
        <f>INDEX('@'!$A:$EB,V38,'1参加申込書'!$AB$3)</f>
        <v>※リストから選択して下さい</v>
      </c>
      <c r="J38" s="946"/>
      <c r="K38" s="946"/>
      <c r="L38" s="946"/>
      <c r="M38" s="946"/>
      <c r="N38" s="946"/>
      <c r="O38" s="946"/>
      <c r="P38" s="946"/>
      <c r="Q38" s="946"/>
      <c r="R38" s="946"/>
      <c r="S38" s="946"/>
      <c r="T38" s="946"/>
      <c r="U38" s="947"/>
      <c r="V38" s="299">
        <v>1072</v>
      </c>
      <c r="W38" s="946" t="str">
        <f>INDEX('@'!$A:$EB,AB38,'1参加申込書'!$AB$3)</f>
        <v>－</v>
      </c>
      <c r="X38" s="946"/>
      <c r="Y38" s="946"/>
      <c r="Z38" s="946"/>
      <c r="AA38" s="947"/>
      <c r="AB38" s="302">
        <v>1073</v>
      </c>
    </row>
    <row r="39" spans="1:28" ht="15" customHeight="1">
      <c r="A39" s="942"/>
      <c r="B39" s="948" t="s">
        <v>643</v>
      </c>
      <c r="C39" s="948"/>
      <c r="D39" s="948"/>
      <c r="E39" s="948"/>
      <c r="F39" s="948"/>
      <c r="G39" s="948"/>
      <c r="H39" s="948"/>
      <c r="I39" s="225"/>
      <c r="J39" s="225"/>
      <c r="K39" s="225"/>
      <c r="L39" s="225"/>
      <c r="M39" s="225"/>
      <c r="N39" s="225"/>
      <c r="O39" s="225"/>
      <c r="P39" s="300">
        <v>1074</v>
      </c>
      <c r="Q39" s="950" t="s">
        <v>557</v>
      </c>
      <c r="R39" s="950"/>
      <c r="S39" s="950"/>
      <c r="T39" s="950"/>
      <c r="U39" s="950"/>
      <c r="V39" s="951" t="str">
        <f>INDEX('@'!$A:$EB,AB39,'1参加申込書'!$AB$3)</f>
        <v>－</v>
      </c>
      <c r="W39" s="951"/>
      <c r="X39" s="951"/>
      <c r="Y39" s="951"/>
      <c r="Z39" s="951"/>
      <c r="AA39" s="952"/>
      <c r="AB39" s="303">
        <v>1075</v>
      </c>
    </row>
    <row r="40" spans="1:28" ht="15" customHeight="1">
      <c r="A40" s="942"/>
      <c r="B40" s="948"/>
      <c r="C40" s="948"/>
      <c r="D40" s="948"/>
      <c r="E40" s="948"/>
      <c r="F40" s="948"/>
      <c r="G40" s="948"/>
      <c r="H40" s="948"/>
      <c r="I40" s="947" t="str">
        <f>INDEX('@'!$A:$EB,P39,'1参加申込書'!$AB$3)</f>
        <v>※リストから選択して下さい</v>
      </c>
      <c r="J40" s="953"/>
      <c r="K40" s="953"/>
      <c r="L40" s="953"/>
      <c r="M40" s="953"/>
      <c r="N40" s="953"/>
      <c r="O40" s="953"/>
      <c r="P40" s="954"/>
      <c r="Q40" s="937" t="s">
        <v>558</v>
      </c>
      <c r="R40" s="937"/>
      <c r="S40" s="950" t="s">
        <v>559</v>
      </c>
      <c r="T40" s="950"/>
      <c r="U40" s="950"/>
      <c r="V40" s="958" t="str">
        <f>INDEX('@'!$A:$EB,AB40,'1参加申込書'!$AB$3)</f>
        <v>－</v>
      </c>
      <c r="W40" s="958"/>
      <c r="X40" s="958"/>
      <c r="Y40" s="958"/>
      <c r="Z40" s="958"/>
      <c r="AA40" s="959"/>
      <c r="AB40" s="301">
        <v>1076</v>
      </c>
    </row>
    <row r="41" spans="1:28" ht="15" customHeight="1">
      <c r="A41" s="942"/>
      <c r="B41" s="948"/>
      <c r="C41" s="948"/>
      <c r="D41" s="948"/>
      <c r="E41" s="948"/>
      <c r="F41" s="948"/>
      <c r="G41" s="948"/>
      <c r="H41" s="948"/>
      <c r="I41" s="947"/>
      <c r="J41" s="953"/>
      <c r="K41" s="953"/>
      <c r="L41" s="953"/>
      <c r="M41" s="953"/>
      <c r="N41" s="953"/>
      <c r="O41" s="953"/>
      <c r="P41" s="954"/>
      <c r="Q41" s="937"/>
      <c r="R41" s="937"/>
      <c r="S41" s="950" t="s">
        <v>560</v>
      </c>
      <c r="T41" s="950"/>
      <c r="U41" s="950"/>
      <c r="V41" s="958" t="str">
        <f>INDEX('@'!$A:$EB,AB41,'1参加申込書'!$AB$3)</f>
        <v>－</v>
      </c>
      <c r="W41" s="958"/>
      <c r="X41" s="958"/>
      <c r="Y41" s="958"/>
      <c r="Z41" s="958"/>
      <c r="AA41" s="959"/>
      <c r="AB41" s="303">
        <v>1077</v>
      </c>
    </row>
    <row r="42" spans="1:28" ht="15" customHeight="1">
      <c r="A42" s="942"/>
      <c r="B42" s="948"/>
      <c r="C42" s="948"/>
      <c r="D42" s="948"/>
      <c r="E42" s="948"/>
      <c r="F42" s="948"/>
      <c r="G42" s="948"/>
      <c r="H42" s="948"/>
      <c r="I42" s="947"/>
      <c r="J42" s="953"/>
      <c r="K42" s="953"/>
      <c r="L42" s="953"/>
      <c r="M42" s="953"/>
      <c r="N42" s="953"/>
      <c r="O42" s="953"/>
      <c r="P42" s="954"/>
      <c r="Q42" s="950" t="s">
        <v>561</v>
      </c>
      <c r="R42" s="950"/>
      <c r="S42" s="950"/>
      <c r="T42" s="950"/>
      <c r="U42" s="950"/>
      <c r="V42" s="958" t="str">
        <f>INDEX('@'!$A:$EB,AB42,'1参加申込書'!$AB$3)</f>
        <v>－</v>
      </c>
      <c r="W42" s="958"/>
      <c r="X42" s="958"/>
      <c r="Y42" s="958"/>
      <c r="Z42" s="958"/>
      <c r="AA42" s="959"/>
      <c r="AB42" s="301">
        <v>1078</v>
      </c>
    </row>
    <row r="43" spans="1:28" ht="15" customHeight="1">
      <c r="A43" s="944"/>
      <c r="B43" s="949"/>
      <c r="C43" s="949"/>
      <c r="D43" s="949"/>
      <c r="E43" s="949"/>
      <c r="F43" s="949"/>
      <c r="G43" s="949"/>
      <c r="H43" s="949"/>
      <c r="I43" s="955"/>
      <c r="J43" s="956"/>
      <c r="K43" s="956"/>
      <c r="L43" s="956"/>
      <c r="M43" s="956"/>
      <c r="N43" s="956"/>
      <c r="O43" s="956"/>
      <c r="P43" s="957"/>
      <c r="Q43" s="938" t="s">
        <v>562</v>
      </c>
      <c r="R43" s="938"/>
      <c r="S43" s="938"/>
      <c r="T43" s="938"/>
      <c r="U43" s="938"/>
      <c r="V43" s="939" t="str">
        <f>INDEX('@'!$A:$EB,AB43,'1参加申込書'!$AB$3)</f>
        <v>※リストから選択して下さい</v>
      </c>
      <c r="W43" s="939"/>
      <c r="X43" s="939"/>
      <c r="Y43" s="939"/>
      <c r="Z43" s="939"/>
      <c r="AA43" s="940"/>
      <c r="AB43" s="304">
        <v>1079</v>
      </c>
    </row>
    <row r="44" spans="1:28" ht="15" customHeight="1">
      <c r="A44" s="941">
        <v>5</v>
      </c>
      <c r="B44" s="934" t="s">
        <v>551</v>
      </c>
      <c r="C44" s="934"/>
      <c r="D44" s="934"/>
      <c r="E44" s="934"/>
      <c r="F44" s="934"/>
      <c r="G44" s="934"/>
      <c r="H44" s="934"/>
      <c r="I44" s="934"/>
      <c r="J44" s="934"/>
      <c r="K44" s="934"/>
      <c r="L44" s="934"/>
      <c r="M44" s="934"/>
      <c r="N44" s="934"/>
      <c r="O44" s="935"/>
      <c r="P44" s="297">
        <v>1080</v>
      </c>
      <c r="Q44" s="934" t="s">
        <v>552</v>
      </c>
      <c r="R44" s="934"/>
      <c r="S44" s="934"/>
      <c r="T44" s="934"/>
      <c r="U44" s="935"/>
      <c r="V44" s="297">
        <v>1081</v>
      </c>
      <c r="W44" s="934" t="s">
        <v>553</v>
      </c>
      <c r="X44" s="934"/>
      <c r="Y44" s="934"/>
      <c r="Z44" s="934"/>
      <c r="AA44" s="935"/>
      <c r="AB44" s="305">
        <v>1082</v>
      </c>
    </row>
    <row r="45" spans="1:28" ht="15" customHeight="1">
      <c r="A45" s="942"/>
      <c r="B45" s="808">
        <f>INDEX('@'!$A:$EB,P44,'1参加申込書'!$AB$3)</f>
      </c>
      <c r="C45" s="808"/>
      <c r="D45" s="808"/>
      <c r="E45" s="808"/>
      <c r="F45" s="808"/>
      <c r="G45" s="808"/>
      <c r="H45" s="808"/>
      <c r="I45" s="808"/>
      <c r="J45" s="808"/>
      <c r="K45" s="808"/>
      <c r="L45" s="808"/>
      <c r="M45" s="808"/>
      <c r="N45" s="808"/>
      <c r="O45" s="808"/>
      <c r="P45" s="808"/>
      <c r="Q45" s="808">
        <f>INDEX('@'!$A:$EB,V44,'1参加申込書'!$AB$3)</f>
      </c>
      <c r="R45" s="808"/>
      <c r="S45" s="808"/>
      <c r="T45" s="808"/>
      <c r="U45" s="808"/>
      <c r="V45" s="808"/>
      <c r="W45" s="808">
        <f>INDEX('@'!$A:$EB,AB44,'1参加申込書'!$AB$3)</f>
      </c>
      <c r="X45" s="808"/>
      <c r="Y45" s="808"/>
      <c r="Z45" s="808"/>
      <c r="AA45" s="808"/>
      <c r="AB45" s="936"/>
    </row>
    <row r="46" spans="1:28" ht="15" customHeight="1">
      <c r="A46" s="943"/>
      <c r="B46" s="808" t="str">
        <f>INDEX('@'!$A:$EB,AB46,'1参加申込書'!$AB$3)</f>
        <v>※リストから選択して下さい</v>
      </c>
      <c r="C46" s="808"/>
      <c r="D46" s="808"/>
      <c r="E46" s="808"/>
      <c r="F46" s="808"/>
      <c r="G46" s="808"/>
      <c r="H46" s="808"/>
      <c r="I46" s="808"/>
      <c r="J46" s="808"/>
      <c r="K46" s="808"/>
      <c r="L46" s="808"/>
      <c r="M46" s="808"/>
      <c r="N46" s="808"/>
      <c r="O46" s="808"/>
      <c r="P46" s="808"/>
      <c r="Q46" s="808"/>
      <c r="R46" s="808"/>
      <c r="S46" s="808"/>
      <c r="T46" s="808"/>
      <c r="U46" s="808"/>
      <c r="V46" s="808"/>
      <c r="W46" s="808"/>
      <c r="X46" s="808"/>
      <c r="Y46" s="808"/>
      <c r="Z46" s="808"/>
      <c r="AA46" s="809"/>
      <c r="AB46" s="301">
        <v>1083</v>
      </c>
    </row>
    <row r="47" spans="1:28" ht="15" customHeight="1">
      <c r="A47" s="942"/>
      <c r="B47" s="945" t="s">
        <v>642</v>
      </c>
      <c r="C47" s="945"/>
      <c r="D47" s="945"/>
      <c r="E47" s="945"/>
      <c r="F47" s="945"/>
      <c r="G47" s="945"/>
      <c r="H47" s="945"/>
      <c r="I47" s="946" t="str">
        <f>INDEX('@'!$A:$EB,V47,'1参加申込書'!$AB$3)</f>
        <v>※リストから選択して下さい</v>
      </c>
      <c r="J47" s="946"/>
      <c r="K47" s="946"/>
      <c r="L47" s="946"/>
      <c r="M47" s="946"/>
      <c r="N47" s="946"/>
      <c r="O47" s="946"/>
      <c r="P47" s="946"/>
      <c r="Q47" s="946"/>
      <c r="R47" s="946"/>
      <c r="S47" s="946"/>
      <c r="T47" s="946"/>
      <c r="U47" s="947"/>
      <c r="V47" s="299">
        <v>1084</v>
      </c>
      <c r="W47" s="946" t="str">
        <f>INDEX('@'!$A:$EB,AB47,'1参加申込書'!$AB$3)</f>
        <v>－</v>
      </c>
      <c r="X47" s="946"/>
      <c r="Y47" s="946"/>
      <c r="Z47" s="946"/>
      <c r="AA47" s="947"/>
      <c r="AB47" s="302">
        <v>1085</v>
      </c>
    </row>
    <row r="48" spans="1:28" ht="15" customHeight="1">
      <c r="A48" s="942"/>
      <c r="B48" s="948" t="s">
        <v>643</v>
      </c>
      <c r="C48" s="948"/>
      <c r="D48" s="948"/>
      <c r="E48" s="948"/>
      <c r="F48" s="948"/>
      <c r="G48" s="948"/>
      <c r="H48" s="948"/>
      <c r="I48" s="225"/>
      <c r="J48" s="225"/>
      <c r="K48" s="225"/>
      <c r="L48" s="225"/>
      <c r="M48" s="225"/>
      <c r="N48" s="225"/>
      <c r="O48" s="225"/>
      <c r="P48" s="300">
        <v>1086</v>
      </c>
      <c r="Q48" s="950" t="s">
        <v>557</v>
      </c>
      <c r="R48" s="950"/>
      <c r="S48" s="950"/>
      <c r="T48" s="950"/>
      <c r="U48" s="950"/>
      <c r="V48" s="951" t="str">
        <f>INDEX('@'!$A:$EB,AB48,'1参加申込書'!$AB$3)</f>
        <v>－</v>
      </c>
      <c r="W48" s="951"/>
      <c r="X48" s="951"/>
      <c r="Y48" s="951"/>
      <c r="Z48" s="951"/>
      <c r="AA48" s="952"/>
      <c r="AB48" s="303">
        <v>1087</v>
      </c>
    </row>
    <row r="49" spans="1:28" ht="15" customHeight="1">
      <c r="A49" s="942"/>
      <c r="B49" s="948"/>
      <c r="C49" s="948"/>
      <c r="D49" s="948"/>
      <c r="E49" s="948"/>
      <c r="F49" s="948"/>
      <c r="G49" s="948"/>
      <c r="H49" s="948"/>
      <c r="I49" s="947" t="str">
        <f>INDEX('@'!$A:$EB,P48,'1参加申込書'!$AB$3)</f>
        <v>※リストから選択して下さい</v>
      </c>
      <c r="J49" s="953"/>
      <c r="K49" s="953"/>
      <c r="L49" s="953"/>
      <c r="M49" s="953"/>
      <c r="N49" s="953"/>
      <c r="O49" s="953"/>
      <c r="P49" s="954"/>
      <c r="Q49" s="937" t="s">
        <v>558</v>
      </c>
      <c r="R49" s="937"/>
      <c r="S49" s="950" t="s">
        <v>559</v>
      </c>
      <c r="T49" s="950"/>
      <c r="U49" s="950"/>
      <c r="V49" s="958" t="str">
        <f>INDEX('@'!$A:$EB,AB49,'1参加申込書'!$AB$3)</f>
        <v>－</v>
      </c>
      <c r="W49" s="958"/>
      <c r="X49" s="958"/>
      <c r="Y49" s="958"/>
      <c r="Z49" s="958"/>
      <c r="AA49" s="959"/>
      <c r="AB49" s="301">
        <v>1088</v>
      </c>
    </row>
    <row r="50" spans="1:28" ht="15" customHeight="1">
      <c r="A50" s="942"/>
      <c r="B50" s="948"/>
      <c r="C50" s="948"/>
      <c r="D50" s="948"/>
      <c r="E50" s="948"/>
      <c r="F50" s="948"/>
      <c r="G50" s="948"/>
      <c r="H50" s="948"/>
      <c r="I50" s="947"/>
      <c r="J50" s="953"/>
      <c r="K50" s="953"/>
      <c r="L50" s="953"/>
      <c r="M50" s="953"/>
      <c r="N50" s="953"/>
      <c r="O50" s="953"/>
      <c r="P50" s="954"/>
      <c r="Q50" s="937"/>
      <c r="R50" s="937"/>
      <c r="S50" s="950" t="s">
        <v>560</v>
      </c>
      <c r="T50" s="950"/>
      <c r="U50" s="950"/>
      <c r="V50" s="958" t="str">
        <f>INDEX('@'!$A:$EB,AB50,'1参加申込書'!$AB$3)</f>
        <v>－</v>
      </c>
      <c r="W50" s="958"/>
      <c r="X50" s="958"/>
      <c r="Y50" s="958"/>
      <c r="Z50" s="958"/>
      <c r="AA50" s="959"/>
      <c r="AB50" s="303">
        <v>1089</v>
      </c>
    </row>
    <row r="51" spans="1:28" ht="15" customHeight="1">
      <c r="A51" s="942"/>
      <c r="B51" s="948"/>
      <c r="C51" s="948"/>
      <c r="D51" s="948"/>
      <c r="E51" s="948"/>
      <c r="F51" s="948"/>
      <c r="G51" s="948"/>
      <c r="H51" s="948"/>
      <c r="I51" s="947"/>
      <c r="J51" s="953"/>
      <c r="K51" s="953"/>
      <c r="L51" s="953"/>
      <c r="M51" s="953"/>
      <c r="N51" s="953"/>
      <c r="O51" s="953"/>
      <c r="P51" s="954"/>
      <c r="Q51" s="950" t="s">
        <v>561</v>
      </c>
      <c r="R51" s="950"/>
      <c r="S51" s="950"/>
      <c r="T51" s="950"/>
      <c r="U51" s="950"/>
      <c r="V51" s="958" t="str">
        <f>INDEX('@'!$A:$EB,AB51,'1参加申込書'!$AB$3)</f>
        <v>－</v>
      </c>
      <c r="W51" s="958"/>
      <c r="X51" s="958"/>
      <c r="Y51" s="958"/>
      <c r="Z51" s="958"/>
      <c r="AA51" s="959"/>
      <c r="AB51" s="301">
        <v>1090</v>
      </c>
    </row>
    <row r="52" spans="1:28" ht="15" customHeight="1">
      <c r="A52" s="944"/>
      <c r="B52" s="949"/>
      <c r="C52" s="949"/>
      <c r="D52" s="949"/>
      <c r="E52" s="949"/>
      <c r="F52" s="949"/>
      <c r="G52" s="949"/>
      <c r="H52" s="949"/>
      <c r="I52" s="955"/>
      <c r="J52" s="956"/>
      <c r="K52" s="956"/>
      <c r="L52" s="956"/>
      <c r="M52" s="956"/>
      <c r="N52" s="956"/>
      <c r="O52" s="956"/>
      <c r="P52" s="957"/>
      <c r="Q52" s="938" t="s">
        <v>562</v>
      </c>
      <c r="R52" s="938"/>
      <c r="S52" s="938"/>
      <c r="T52" s="938"/>
      <c r="U52" s="938"/>
      <c r="V52" s="939" t="str">
        <f>INDEX('@'!$A:$EB,AB52,'1参加申込書'!$AB$3)</f>
        <v>※リストから選択して下さい</v>
      </c>
      <c r="W52" s="939"/>
      <c r="X52" s="939"/>
      <c r="Y52" s="939"/>
      <c r="Z52" s="939"/>
      <c r="AA52" s="940"/>
      <c r="AB52" s="304">
        <v>1091</v>
      </c>
    </row>
    <row r="53" spans="1:28" ht="15" customHeight="1">
      <c r="A53" s="941">
        <v>6</v>
      </c>
      <c r="B53" s="934" t="s">
        <v>551</v>
      </c>
      <c r="C53" s="934"/>
      <c r="D53" s="934"/>
      <c r="E53" s="934"/>
      <c r="F53" s="934"/>
      <c r="G53" s="934"/>
      <c r="H53" s="934"/>
      <c r="I53" s="934"/>
      <c r="J53" s="934"/>
      <c r="K53" s="934"/>
      <c r="L53" s="934"/>
      <c r="M53" s="934"/>
      <c r="N53" s="934"/>
      <c r="O53" s="935"/>
      <c r="P53" s="297">
        <v>1092</v>
      </c>
      <c r="Q53" s="934" t="s">
        <v>552</v>
      </c>
      <c r="R53" s="934"/>
      <c r="S53" s="934"/>
      <c r="T53" s="934"/>
      <c r="U53" s="935"/>
      <c r="V53" s="297">
        <v>1093</v>
      </c>
      <c r="W53" s="934" t="s">
        <v>553</v>
      </c>
      <c r="X53" s="934"/>
      <c r="Y53" s="934"/>
      <c r="Z53" s="934"/>
      <c r="AA53" s="935"/>
      <c r="AB53" s="305">
        <v>1094</v>
      </c>
    </row>
    <row r="54" spans="1:28" ht="15" customHeight="1">
      <c r="A54" s="942"/>
      <c r="B54" s="808">
        <f>INDEX('@'!$A:$EB,P53,'1参加申込書'!$AB$3)</f>
      </c>
      <c r="C54" s="808"/>
      <c r="D54" s="808"/>
      <c r="E54" s="808"/>
      <c r="F54" s="808"/>
      <c r="G54" s="808"/>
      <c r="H54" s="808"/>
      <c r="I54" s="808"/>
      <c r="J54" s="808"/>
      <c r="K54" s="808"/>
      <c r="L54" s="808"/>
      <c r="M54" s="808"/>
      <c r="N54" s="808"/>
      <c r="O54" s="808"/>
      <c r="P54" s="808"/>
      <c r="Q54" s="808">
        <f>INDEX('@'!$A:$EB,V53,'1参加申込書'!$AB$3)</f>
      </c>
      <c r="R54" s="808"/>
      <c r="S54" s="808"/>
      <c r="T54" s="808"/>
      <c r="U54" s="808"/>
      <c r="V54" s="808"/>
      <c r="W54" s="808">
        <f>INDEX('@'!$A:$EB,AB53,'1参加申込書'!$AB$3)</f>
      </c>
      <c r="X54" s="808"/>
      <c r="Y54" s="808"/>
      <c r="Z54" s="808"/>
      <c r="AA54" s="808"/>
      <c r="AB54" s="936"/>
    </row>
    <row r="55" spans="1:28" ht="15" customHeight="1">
      <c r="A55" s="943"/>
      <c r="B55" s="808" t="str">
        <f>INDEX('@'!$A:$EB,AB55,'1参加申込書'!$AB$3)</f>
        <v>※リストから選択して下さい</v>
      </c>
      <c r="C55" s="808"/>
      <c r="D55" s="808"/>
      <c r="E55" s="808"/>
      <c r="F55" s="808"/>
      <c r="G55" s="808"/>
      <c r="H55" s="808"/>
      <c r="I55" s="808"/>
      <c r="J55" s="808"/>
      <c r="K55" s="808"/>
      <c r="L55" s="808"/>
      <c r="M55" s="808"/>
      <c r="N55" s="808"/>
      <c r="O55" s="808"/>
      <c r="P55" s="808"/>
      <c r="Q55" s="808"/>
      <c r="R55" s="808"/>
      <c r="S55" s="808"/>
      <c r="T55" s="808"/>
      <c r="U55" s="808"/>
      <c r="V55" s="808"/>
      <c r="W55" s="808"/>
      <c r="X55" s="808"/>
      <c r="Y55" s="808"/>
      <c r="Z55" s="808"/>
      <c r="AA55" s="809"/>
      <c r="AB55" s="301">
        <v>1095</v>
      </c>
    </row>
    <row r="56" spans="1:28" ht="15" customHeight="1">
      <c r="A56" s="942"/>
      <c r="B56" s="945" t="s">
        <v>642</v>
      </c>
      <c r="C56" s="945"/>
      <c r="D56" s="945"/>
      <c r="E56" s="945"/>
      <c r="F56" s="945"/>
      <c r="G56" s="945"/>
      <c r="H56" s="945"/>
      <c r="I56" s="946" t="str">
        <f>INDEX('@'!$A:$EB,V56,'1参加申込書'!$AB$3)</f>
        <v>※リストから選択して下さい</v>
      </c>
      <c r="J56" s="946"/>
      <c r="K56" s="946"/>
      <c r="L56" s="946"/>
      <c r="M56" s="946"/>
      <c r="N56" s="946"/>
      <c r="O56" s="946"/>
      <c r="P56" s="946"/>
      <c r="Q56" s="946"/>
      <c r="R56" s="946"/>
      <c r="S56" s="946"/>
      <c r="T56" s="946"/>
      <c r="U56" s="947"/>
      <c r="V56" s="299">
        <v>1096</v>
      </c>
      <c r="W56" s="946" t="str">
        <f>INDEX('@'!$A:$EB,AB56,'1参加申込書'!$AB$3)</f>
        <v>－</v>
      </c>
      <c r="X56" s="946"/>
      <c r="Y56" s="946"/>
      <c r="Z56" s="946"/>
      <c r="AA56" s="947"/>
      <c r="AB56" s="302">
        <v>1097</v>
      </c>
    </row>
    <row r="57" spans="1:30" ht="15" customHeight="1">
      <c r="A57" s="942"/>
      <c r="B57" s="948" t="s">
        <v>643</v>
      </c>
      <c r="C57" s="948"/>
      <c r="D57" s="948"/>
      <c r="E57" s="948"/>
      <c r="F57" s="948"/>
      <c r="G57" s="948"/>
      <c r="H57" s="948"/>
      <c r="I57" s="225"/>
      <c r="J57" s="225"/>
      <c r="K57" s="225"/>
      <c r="L57" s="225"/>
      <c r="M57" s="225"/>
      <c r="N57" s="225"/>
      <c r="O57" s="225"/>
      <c r="P57" s="300">
        <v>1098</v>
      </c>
      <c r="Q57" s="950" t="s">
        <v>557</v>
      </c>
      <c r="R57" s="950"/>
      <c r="S57" s="950"/>
      <c r="T57" s="950"/>
      <c r="U57" s="950"/>
      <c r="V57" s="951" t="str">
        <f>INDEX('@'!$A:$EB,AB57,'1参加申込書'!$AB$3)</f>
        <v>－</v>
      </c>
      <c r="W57" s="951"/>
      <c r="X57" s="951"/>
      <c r="Y57" s="951"/>
      <c r="Z57" s="951"/>
      <c r="AA57" s="952"/>
      <c r="AB57" s="303">
        <v>1099</v>
      </c>
      <c r="AD57" s="226"/>
    </row>
    <row r="58" spans="1:28" ht="15" customHeight="1">
      <c r="A58" s="942"/>
      <c r="B58" s="948"/>
      <c r="C58" s="948"/>
      <c r="D58" s="948"/>
      <c r="E58" s="948"/>
      <c r="F58" s="948"/>
      <c r="G58" s="948"/>
      <c r="H58" s="948"/>
      <c r="I58" s="947" t="str">
        <f>INDEX('@'!$A:$EB,P57,'1参加申込書'!$AB$3)</f>
        <v>※リストから選択して下さい</v>
      </c>
      <c r="J58" s="953"/>
      <c r="K58" s="953"/>
      <c r="L58" s="953"/>
      <c r="M58" s="953"/>
      <c r="N58" s="953"/>
      <c r="O58" s="953"/>
      <c r="P58" s="954"/>
      <c r="Q58" s="937" t="s">
        <v>558</v>
      </c>
      <c r="R58" s="937"/>
      <c r="S58" s="950" t="s">
        <v>559</v>
      </c>
      <c r="T58" s="950"/>
      <c r="U58" s="950"/>
      <c r="V58" s="958" t="str">
        <f>INDEX('@'!$A:$EB,AB58,'1参加申込書'!$AB$3)</f>
        <v>－</v>
      </c>
      <c r="W58" s="958"/>
      <c r="X58" s="958"/>
      <c r="Y58" s="958"/>
      <c r="Z58" s="958"/>
      <c r="AA58" s="959"/>
      <c r="AB58" s="301">
        <v>1100</v>
      </c>
    </row>
    <row r="59" spans="1:31" ht="15" customHeight="1">
      <c r="A59" s="942"/>
      <c r="B59" s="948"/>
      <c r="C59" s="948"/>
      <c r="D59" s="948"/>
      <c r="E59" s="948"/>
      <c r="F59" s="948"/>
      <c r="G59" s="948"/>
      <c r="H59" s="948"/>
      <c r="I59" s="947"/>
      <c r="J59" s="953"/>
      <c r="K59" s="953"/>
      <c r="L59" s="953"/>
      <c r="M59" s="953"/>
      <c r="N59" s="953"/>
      <c r="O59" s="953"/>
      <c r="P59" s="954"/>
      <c r="Q59" s="937"/>
      <c r="R59" s="937"/>
      <c r="S59" s="950" t="s">
        <v>560</v>
      </c>
      <c r="T59" s="950"/>
      <c r="U59" s="950"/>
      <c r="V59" s="958" t="str">
        <f>INDEX('@'!$A:$EB,AB59,'1参加申込書'!$AB$3)</f>
        <v>－</v>
      </c>
      <c r="W59" s="958"/>
      <c r="X59" s="958"/>
      <c r="Y59" s="958"/>
      <c r="Z59" s="958"/>
      <c r="AA59" s="959"/>
      <c r="AB59" s="303">
        <v>1101</v>
      </c>
      <c r="AE59" s="224"/>
    </row>
    <row r="60" spans="1:28" ht="15" customHeight="1">
      <c r="A60" s="942"/>
      <c r="B60" s="948"/>
      <c r="C60" s="948"/>
      <c r="D60" s="948"/>
      <c r="E60" s="948"/>
      <c r="F60" s="948"/>
      <c r="G60" s="948"/>
      <c r="H60" s="948"/>
      <c r="I60" s="947"/>
      <c r="J60" s="953"/>
      <c r="K60" s="953"/>
      <c r="L60" s="953"/>
      <c r="M60" s="953"/>
      <c r="N60" s="953"/>
      <c r="O60" s="953"/>
      <c r="P60" s="954"/>
      <c r="Q60" s="950" t="s">
        <v>561</v>
      </c>
      <c r="R60" s="950"/>
      <c r="S60" s="950"/>
      <c r="T60" s="950"/>
      <c r="U60" s="950"/>
      <c r="V60" s="958" t="str">
        <f>INDEX('@'!$A:$EB,AB60,'1参加申込書'!$AB$3)</f>
        <v>－</v>
      </c>
      <c r="W60" s="958"/>
      <c r="X60" s="958"/>
      <c r="Y60" s="958"/>
      <c r="Z60" s="958"/>
      <c r="AA60" s="959"/>
      <c r="AB60" s="301">
        <v>1102</v>
      </c>
    </row>
    <row r="61" spans="1:28" ht="15" customHeight="1">
      <c r="A61" s="944"/>
      <c r="B61" s="949"/>
      <c r="C61" s="949"/>
      <c r="D61" s="949"/>
      <c r="E61" s="949"/>
      <c r="F61" s="949"/>
      <c r="G61" s="949"/>
      <c r="H61" s="949"/>
      <c r="I61" s="955"/>
      <c r="J61" s="956"/>
      <c r="K61" s="956"/>
      <c r="L61" s="956"/>
      <c r="M61" s="956"/>
      <c r="N61" s="956"/>
      <c r="O61" s="956"/>
      <c r="P61" s="957"/>
      <c r="Q61" s="938" t="s">
        <v>562</v>
      </c>
      <c r="R61" s="938"/>
      <c r="S61" s="938"/>
      <c r="T61" s="938"/>
      <c r="U61" s="938"/>
      <c r="V61" s="939" t="str">
        <f>INDEX('@'!$A:$EB,AB61,'1参加申込書'!$AB$3)</f>
        <v>※リストから選択して下さい</v>
      </c>
      <c r="W61" s="939"/>
      <c r="X61" s="939"/>
      <c r="Y61" s="939"/>
      <c r="Z61" s="939"/>
      <c r="AA61" s="940"/>
      <c r="AB61" s="304">
        <v>1103</v>
      </c>
    </row>
    <row r="62" spans="1:28" ht="15" customHeight="1">
      <c r="A62" s="941">
        <v>7</v>
      </c>
      <c r="B62" s="934" t="s">
        <v>551</v>
      </c>
      <c r="C62" s="934"/>
      <c r="D62" s="934"/>
      <c r="E62" s="934"/>
      <c r="F62" s="934"/>
      <c r="G62" s="934"/>
      <c r="H62" s="934"/>
      <c r="I62" s="934"/>
      <c r="J62" s="934"/>
      <c r="K62" s="934"/>
      <c r="L62" s="934"/>
      <c r="M62" s="934"/>
      <c r="N62" s="934"/>
      <c r="O62" s="935"/>
      <c r="P62" s="297">
        <v>1104</v>
      </c>
      <c r="Q62" s="934" t="s">
        <v>552</v>
      </c>
      <c r="R62" s="934"/>
      <c r="S62" s="934"/>
      <c r="T62" s="934"/>
      <c r="U62" s="935"/>
      <c r="V62" s="297">
        <v>1105</v>
      </c>
      <c r="W62" s="934" t="s">
        <v>553</v>
      </c>
      <c r="X62" s="934"/>
      <c r="Y62" s="934"/>
      <c r="Z62" s="934"/>
      <c r="AA62" s="935"/>
      <c r="AB62" s="305">
        <v>1106</v>
      </c>
    </row>
    <row r="63" spans="1:28" ht="15" customHeight="1">
      <c r="A63" s="942"/>
      <c r="B63" s="808">
        <f>INDEX('@'!$A:$EB,P62,'1参加申込書'!$AB$3)</f>
      </c>
      <c r="C63" s="808"/>
      <c r="D63" s="808"/>
      <c r="E63" s="808"/>
      <c r="F63" s="808"/>
      <c r="G63" s="808"/>
      <c r="H63" s="808"/>
      <c r="I63" s="808"/>
      <c r="J63" s="808"/>
      <c r="K63" s="808"/>
      <c r="L63" s="808"/>
      <c r="M63" s="808"/>
      <c r="N63" s="808"/>
      <c r="O63" s="808"/>
      <c r="P63" s="808"/>
      <c r="Q63" s="808">
        <f>INDEX('@'!$A:$EB,V62,'1参加申込書'!$AB$3)</f>
      </c>
      <c r="R63" s="808"/>
      <c r="S63" s="808"/>
      <c r="T63" s="808"/>
      <c r="U63" s="808"/>
      <c r="V63" s="808"/>
      <c r="W63" s="808">
        <f>INDEX('@'!$A:$EB,AB62,'1参加申込書'!$AB$3)</f>
      </c>
      <c r="X63" s="808"/>
      <c r="Y63" s="808"/>
      <c r="Z63" s="808"/>
      <c r="AA63" s="808"/>
      <c r="AB63" s="936"/>
    </row>
    <row r="64" spans="1:28" ht="15" customHeight="1">
      <c r="A64" s="943"/>
      <c r="B64" s="808" t="str">
        <f>INDEX('@'!$A:$EB,AB64,'1参加申込書'!$AB$3)</f>
        <v>※リストから選択して下さい</v>
      </c>
      <c r="C64" s="808"/>
      <c r="D64" s="808"/>
      <c r="E64" s="808"/>
      <c r="F64" s="808"/>
      <c r="G64" s="808"/>
      <c r="H64" s="808"/>
      <c r="I64" s="808"/>
      <c r="J64" s="808"/>
      <c r="K64" s="808"/>
      <c r="L64" s="808"/>
      <c r="M64" s="808"/>
      <c r="N64" s="808"/>
      <c r="O64" s="808"/>
      <c r="P64" s="808"/>
      <c r="Q64" s="808"/>
      <c r="R64" s="808"/>
      <c r="S64" s="808"/>
      <c r="T64" s="808"/>
      <c r="U64" s="808"/>
      <c r="V64" s="808"/>
      <c r="W64" s="808"/>
      <c r="X64" s="808"/>
      <c r="Y64" s="808"/>
      <c r="Z64" s="808"/>
      <c r="AA64" s="809"/>
      <c r="AB64" s="301">
        <v>1107</v>
      </c>
    </row>
    <row r="65" spans="1:28" ht="15" customHeight="1">
      <c r="A65" s="942"/>
      <c r="B65" s="945" t="s">
        <v>642</v>
      </c>
      <c r="C65" s="945"/>
      <c r="D65" s="945"/>
      <c r="E65" s="945"/>
      <c r="F65" s="945"/>
      <c r="G65" s="945"/>
      <c r="H65" s="945"/>
      <c r="I65" s="946" t="str">
        <f>INDEX('@'!$A:$EB,V65,'1参加申込書'!$AB$3)</f>
        <v>※リストから選択して下さい</v>
      </c>
      <c r="J65" s="946"/>
      <c r="K65" s="946"/>
      <c r="L65" s="946"/>
      <c r="M65" s="946"/>
      <c r="N65" s="946"/>
      <c r="O65" s="946"/>
      <c r="P65" s="946"/>
      <c r="Q65" s="946"/>
      <c r="R65" s="946"/>
      <c r="S65" s="946"/>
      <c r="T65" s="946"/>
      <c r="U65" s="947"/>
      <c r="V65" s="299">
        <v>1108</v>
      </c>
      <c r="W65" s="946" t="str">
        <f>INDEX('@'!$A:$EB,AB65,'1参加申込書'!$AB$3)</f>
        <v>－</v>
      </c>
      <c r="X65" s="946"/>
      <c r="Y65" s="946"/>
      <c r="Z65" s="946"/>
      <c r="AA65" s="947"/>
      <c r="AB65" s="302">
        <v>1109</v>
      </c>
    </row>
    <row r="66" spans="1:28" ht="15" customHeight="1">
      <c r="A66" s="942"/>
      <c r="B66" s="948" t="s">
        <v>643</v>
      </c>
      <c r="C66" s="948"/>
      <c r="D66" s="948"/>
      <c r="E66" s="948"/>
      <c r="F66" s="948"/>
      <c r="G66" s="948"/>
      <c r="H66" s="948"/>
      <c r="I66" s="225"/>
      <c r="J66" s="225"/>
      <c r="K66" s="225"/>
      <c r="L66" s="225"/>
      <c r="M66" s="225"/>
      <c r="N66" s="225"/>
      <c r="O66" s="225"/>
      <c r="P66" s="300">
        <v>1110</v>
      </c>
      <c r="Q66" s="950" t="s">
        <v>557</v>
      </c>
      <c r="R66" s="950"/>
      <c r="S66" s="950"/>
      <c r="T66" s="950"/>
      <c r="U66" s="950"/>
      <c r="V66" s="951" t="str">
        <f>INDEX('@'!$A:$EB,AB66,'1参加申込書'!$AB$3)</f>
        <v>－</v>
      </c>
      <c r="W66" s="951"/>
      <c r="X66" s="951"/>
      <c r="Y66" s="951"/>
      <c r="Z66" s="951"/>
      <c r="AA66" s="952"/>
      <c r="AB66" s="303">
        <v>1111</v>
      </c>
    </row>
    <row r="67" spans="1:28" ht="15" customHeight="1">
      <c r="A67" s="942"/>
      <c r="B67" s="948"/>
      <c r="C67" s="948"/>
      <c r="D67" s="948"/>
      <c r="E67" s="948"/>
      <c r="F67" s="948"/>
      <c r="G67" s="948"/>
      <c r="H67" s="948"/>
      <c r="I67" s="947" t="str">
        <f>INDEX('@'!$A:$EB,P66,'1参加申込書'!$AB$3)</f>
        <v>※リストから選択して下さい</v>
      </c>
      <c r="J67" s="953"/>
      <c r="K67" s="953"/>
      <c r="L67" s="953"/>
      <c r="M67" s="953"/>
      <c r="N67" s="953"/>
      <c r="O67" s="953"/>
      <c r="P67" s="954"/>
      <c r="Q67" s="937" t="s">
        <v>558</v>
      </c>
      <c r="R67" s="937"/>
      <c r="S67" s="950" t="s">
        <v>559</v>
      </c>
      <c r="T67" s="950"/>
      <c r="U67" s="950"/>
      <c r="V67" s="960" t="str">
        <f>INDEX('@'!$A:$EB,AB67,'1参加申込書'!$AB$3)</f>
        <v>－</v>
      </c>
      <c r="W67" s="960"/>
      <c r="X67" s="960"/>
      <c r="Y67" s="960"/>
      <c r="Z67" s="960"/>
      <c r="AA67" s="961"/>
      <c r="AB67" s="303">
        <v>1112</v>
      </c>
    </row>
    <row r="68" spans="1:28" ht="15" customHeight="1">
      <c r="A68" s="942"/>
      <c r="B68" s="948"/>
      <c r="C68" s="948"/>
      <c r="D68" s="948"/>
      <c r="E68" s="948"/>
      <c r="F68" s="948"/>
      <c r="G68" s="948"/>
      <c r="H68" s="948"/>
      <c r="I68" s="947"/>
      <c r="J68" s="953"/>
      <c r="K68" s="953"/>
      <c r="L68" s="953"/>
      <c r="M68" s="953"/>
      <c r="N68" s="953"/>
      <c r="O68" s="953"/>
      <c r="P68" s="954"/>
      <c r="Q68" s="937"/>
      <c r="R68" s="937"/>
      <c r="S68" s="950" t="s">
        <v>560</v>
      </c>
      <c r="T68" s="950"/>
      <c r="U68" s="950"/>
      <c r="V68" s="958" t="str">
        <f>INDEX('@'!$A:$EB,AB68,'1参加申込書'!$AB$3)</f>
        <v>－</v>
      </c>
      <c r="W68" s="958"/>
      <c r="X68" s="958"/>
      <c r="Y68" s="958"/>
      <c r="Z68" s="958"/>
      <c r="AA68" s="959"/>
      <c r="AB68" s="303">
        <v>1113</v>
      </c>
    </row>
    <row r="69" spans="1:28" ht="15" customHeight="1">
      <c r="A69" s="942"/>
      <c r="B69" s="948"/>
      <c r="C69" s="948"/>
      <c r="D69" s="948"/>
      <c r="E69" s="948"/>
      <c r="F69" s="948"/>
      <c r="G69" s="948"/>
      <c r="H69" s="948"/>
      <c r="I69" s="947"/>
      <c r="J69" s="953"/>
      <c r="K69" s="953"/>
      <c r="L69" s="953"/>
      <c r="M69" s="953"/>
      <c r="N69" s="953"/>
      <c r="O69" s="953"/>
      <c r="P69" s="954"/>
      <c r="Q69" s="950" t="s">
        <v>561</v>
      </c>
      <c r="R69" s="950"/>
      <c r="S69" s="950"/>
      <c r="T69" s="950"/>
      <c r="U69" s="950"/>
      <c r="V69" s="958" t="str">
        <f>INDEX('@'!$A:$EB,AB69,'1参加申込書'!$AB$3)</f>
        <v>－</v>
      </c>
      <c r="W69" s="958"/>
      <c r="X69" s="958"/>
      <c r="Y69" s="958"/>
      <c r="Z69" s="958"/>
      <c r="AA69" s="959"/>
      <c r="AB69" s="303">
        <v>1114</v>
      </c>
    </row>
    <row r="70" spans="1:28" ht="15" customHeight="1">
      <c r="A70" s="944"/>
      <c r="B70" s="949"/>
      <c r="C70" s="949"/>
      <c r="D70" s="949"/>
      <c r="E70" s="949"/>
      <c r="F70" s="949"/>
      <c r="G70" s="949"/>
      <c r="H70" s="949"/>
      <c r="I70" s="955"/>
      <c r="J70" s="956"/>
      <c r="K70" s="956"/>
      <c r="L70" s="956"/>
      <c r="M70" s="956"/>
      <c r="N70" s="956"/>
      <c r="O70" s="956"/>
      <c r="P70" s="957"/>
      <c r="Q70" s="938" t="s">
        <v>562</v>
      </c>
      <c r="R70" s="938"/>
      <c r="S70" s="938"/>
      <c r="T70" s="938"/>
      <c r="U70" s="938"/>
      <c r="V70" s="939" t="str">
        <f>INDEX('@'!$A:$EB,AB70,'1参加申込書'!$AB$3)</f>
        <v>※リストから選択して下さい</v>
      </c>
      <c r="W70" s="939"/>
      <c r="X70" s="939"/>
      <c r="Y70" s="939"/>
      <c r="Z70" s="939"/>
      <c r="AA70" s="940"/>
      <c r="AB70" s="304">
        <v>1115</v>
      </c>
    </row>
    <row r="71" spans="1:30" ht="15" customHeight="1">
      <c r="A71" s="941">
        <v>8</v>
      </c>
      <c r="B71" s="934" t="s">
        <v>551</v>
      </c>
      <c r="C71" s="934"/>
      <c r="D71" s="934"/>
      <c r="E71" s="934"/>
      <c r="F71" s="934"/>
      <c r="G71" s="934"/>
      <c r="H71" s="934"/>
      <c r="I71" s="934"/>
      <c r="J71" s="934"/>
      <c r="K71" s="934"/>
      <c r="L71" s="934"/>
      <c r="M71" s="934"/>
      <c r="N71" s="934"/>
      <c r="O71" s="935"/>
      <c r="P71" s="297">
        <v>1116</v>
      </c>
      <c r="Q71" s="934" t="s">
        <v>552</v>
      </c>
      <c r="R71" s="934"/>
      <c r="S71" s="934"/>
      <c r="T71" s="934"/>
      <c r="U71" s="935"/>
      <c r="V71" s="297">
        <v>1117</v>
      </c>
      <c r="W71" s="934" t="s">
        <v>553</v>
      </c>
      <c r="X71" s="934"/>
      <c r="Y71" s="934"/>
      <c r="Z71" s="934"/>
      <c r="AA71" s="935"/>
      <c r="AB71" s="305">
        <v>1118</v>
      </c>
      <c r="AD71" s="224"/>
    </row>
    <row r="72" spans="1:28" ht="15" customHeight="1">
      <c r="A72" s="942"/>
      <c r="B72" s="808">
        <f>INDEX('@'!$A:$EB,P71,'1参加申込書'!$AB$3)</f>
      </c>
      <c r="C72" s="808"/>
      <c r="D72" s="808"/>
      <c r="E72" s="808"/>
      <c r="F72" s="808"/>
      <c r="G72" s="808"/>
      <c r="H72" s="808"/>
      <c r="I72" s="808"/>
      <c r="J72" s="808"/>
      <c r="K72" s="808"/>
      <c r="L72" s="808"/>
      <c r="M72" s="808"/>
      <c r="N72" s="808"/>
      <c r="O72" s="808"/>
      <c r="P72" s="808"/>
      <c r="Q72" s="808">
        <f>INDEX('@'!$A:$EB,V71,'1参加申込書'!$AB$3)</f>
      </c>
      <c r="R72" s="808"/>
      <c r="S72" s="808"/>
      <c r="T72" s="808"/>
      <c r="U72" s="808"/>
      <c r="V72" s="808"/>
      <c r="W72" s="808">
        <f>INDEX('@'!$A:$EB,AB71,'1参加申込書'!$AB$3)</f>
      </c>
      <c r="X72" s="808"/>
      <c r="Y72" s="808"/>
      <c r="Z72" s="808"/>
      <c r="AA72" s="808"/>
      <c r="AB72" s="936"/>
    </row>
    <row r="73" spans="1:28" ht="15" customHeight="1">
      <c r="A73" s="943"/>
      <c r="B73" s="808" t="str">
        <f>INDEX('@'!$A:$EB,AB73,'1参加申込書'!$AB$3)</f>
        <v>※リストから選択して下さい</v>
      </c>
      <c r="C73" s="808"/>
      <c r="D73" s="808"/>
      <c r="E73" s="808"/>
      <c r="F73" s="808"/>
      <c r="G73" s="808"/>
      <c r="H73" s="808"/>
      <c r="I73" s="808"/>
      <c r="J73" s="808"/>
      <c r="K73" s="808"/>
      <c r="L73" s="808"/>
      <c r="M73" s="808"/>
      <c r="N73" s="808"/>
      <c r="O73" s="808"/>
      <c r="P73" s="808"/>
      <c r="Q73" s="808"/>
      <c r="R73" s="808"/>
      <c r="S73" s="808"/>
      <c r="T73" s="808"/>
      <c r="U73" s="808"/>
      <c r="V73" s="808"/>
      <c r="W73" s="808"/>
      <c r="X73" s="808"/>
      <c r="Y73" s="808"/>
      <c r="Z73" s="808"/>
      <c r="AA73" s="809"/>
      <c r="AB73" s="301">
        <v>1119</v>
      </c>
    </row>
    <row r="74" spans="1:28" ht="15" customHeight="1">
      <c r="A74" s="942"/>
      <c r="B74" s="945" t="s">
        <v>642</v>
      </c>
      <c r="C74" s="945"/>
      <c r="D74" s="945"/>
      <c r="E74" s="945"/>
      <c r="F74" s="945"/>
      <c r="G74" s="945"/>
      <c r="H74" s="945"/>
      <c r="I74" s="946" t="str">
        <f>INDEX('@'!$A:$EB,V74,'1参加申込書'!$AB$3)</f>
        <v>※リストから選択して下さい</v>
      </c>
      <c r="J74" s="946"/>
      <c r="K74" s="946"/>
      <c r="L74" s="946"/>
      <c r="M74" s="946"/>
      <c r="N74" s="946"/>
      <c r="O74" s="946"/>
      <c r="P74" s="946"/>
      <c r="Q74" s="946"/>
      <c r="R74" s="946"/>
      <c r="S74" s="946"/>
      <c r="T74" s="946"/>
      <c r="U74" s="947"/>
      <c r="V74" s="299">
        <v>1120</v>
      </c>
      <c r="W74" s="946" t="str">
        <f>INDEX('@'!$A:$EB,AB74,'1参加申込書'!$AB$3)</f>
        <v>－</v>
      </c>
      <c r="X74" s="946"/>
      <c r="Y74" s="946"/>
      <c r="Z74" s="946"/>
      <c r="AA74" s="947"/>
      <c r="AB74" s="302">
        <v>1121</v>
      </c>
    </row>
    <row r="75" spans="1:28" ht="15" customHeight="1">
      <c r="A75" s="942"/>
      <c r="B75" s="948" t="s">
        <v>643</v>
      </c>
      <c r="C75" s="948"/>
      <c r="D75" s="948"/>
      <c r="E75" s="948"/>
      <c r="F75" s="948"/>
      <c r="G75" s="948"/>
      <c r="H75" s="948"/>
      <c r="I75" s="225"/>
      <c r="J75" s="225"/>
      <c r="K75" s="225"/>
      <c r="L75" s="225"/>
      <c r="M75" s="225"/>
      <c r="N75" s="225"/>
      <c r="O75" s="225"/>
      <c r="P75" s="300">
        <v>1122</v>
      </c>
      <c r="Q75" s="950" t="s">
        <v>557</v>
      </c>
      <c r="R75" s="950"/>
      <c r="S75" s="950"/>
      <c r="T75" s="950"/>
      <c r="U75" s="950"/>
      <c r="V75" s="951" t="str">
        <f>INDEX('@'!$A:$EB,AB75,'1参加申込書'!$AB$3)</f>
        <v>－</v>
      </c>
      <c r="W75" s="951"/>
      <c r="X75" s="951"/>
      <c r="Y75" s="951"/>
      <c r="Z75" s="951"/>
      <c r="AA75" s="952"/>
      <c r="AB75" s="303">
        <v>1123</v>
      </c>
    </row>
    <row r="76" spans="1:28" ht="15" customHeight="1">
      <c r="A76" s="942"/>
      <c r="B76" s="948"/>
      <c r="C76" s="948"/>
      <c r="D76" s="948"/>
      <c r="E76" s="948"/>
      <c r="F76" s="948"/>
      <c r="G76" s="948"/>
      <c r="H76" s="948"/>
      <c r="I76" s="947" t="str">
        <f>INDEX('@'!$A:$EB,P75,'1参加申込書'!$AB$3)</f>
        <v>※リストから選択して下さい</v>
      </c>
      <c r="J76" s="953"/>
      <c r="K76" s="953"/>
      <c r="L76" s="953"/>
      <c r="M76" s="953"/>
      <c r="N76" s="953"/>
      <c r="O76" s="953"/>
      <c r="P76" s="954"/>
      <c r="Q76" s="937" t="s">
        <v>558</v>
      </c>
      <c r="R76" s="937"/>
      <c r="S76" s="950" t="s">
        <v>559</v>
      </c>
      <c r="T76" s="950"/>
      <c r="U76" s="950"/>
      <c r="V76" s="958" t="str">
        <f>INDEX('@'!$A:$EB,AB76,'1参加申込書'!$AB$3)</f>
        <v>－</v>
      </c>
      <c r="W76" s="958"/>
      <c r="X76" s="958"/>
      <c r="Y76" s="958"/>
      <c r="Z76" s="958"/>
      <c r="AA76" s="959"/>
      <c r="AB76" s="303">
        <v>1124</v>
      </c>
    </row>
    <row r="77" spans="1:28" ht="15" customHeight="1">
      <c r="A77" s="942"/>
      <c r="B77" s="948"/>
      <c r="C77" s="948"/>
      <c r="D77" s="948"/>
      <c r="E77" s="948"/>
      <c r="F77" s="948"/>
      <c r="G77" s="948"/>
      <c r="H77" s="948"/>
      <c r="I77" s="947"/>
      <c r="J77" s="953"/>
      <c r="K77" s="953"/>
      <c r="L77" s="953"/>
      <c r="M77" s="953"/>
      <c r="N77" s="953"/>
      <c r="O77" s="953"/>
      <c r="P77" s="954"/>
      <c r="Q77" s="937"/>
      <c r="R77" s="937"/>
      <c r="S77" s="950" t="s">
        <v>560</v>
      </c>
      <c r="T77" s="950"/>
      <c r="U77" s="950"/>
      <c r="V77" s="958" t="str">
        <f>INDEX('@'!$A:$EB,AB77,'1参加申込書'!$AB$3)</f>
        <v>－</v>
      </c>
      <c r="W77" s="958"/>
      <c r="X77" s="958"/>
      <c r="Y77" s="958"/>
      <c r="Z77" s="958"/>
      <c r="AA77" s="959"/>
      <c r="AB77" s="303">
        <v>1125</v>
      </c>
    </row>
    <row r="78" spans="1:28" ht="15" customHeight="1">
      <c r="A78" s="942"/>
      <c r="B78" s="948"/>
      <c r="C78" s="948"/>
      <c r="D78" s="948"/>
      <c r="E78" s="948"/>
      <c r="F78" s="948"/>
      <c r="G78" s="948"/>
      <c r="H78" s="948"/>
      <c r="I78" s="947"/>
      <c r="J78" s="953"/>
      <c r="K78" s="953"/>
      <c r="L78" s="953"/>
      <c r="M78" s="953"/>
      <c r="N78" s="953"/>
      <c r="O78" s="953"/>
      <c r="P78" s="954"/>
      <c r="Q78" s="950" t="s">
        <v>561</v>
      </c>
      <c r="R78" s="950"/>
      <c r="S78" s="950"/>
      <c r="T78" s="950"/>
      <c r="U78" s="950"/>
      <c r="V78" s="958" t="str">
        <f>INDEX('@'!$A:$EB,AB78,'1参加申込書'!$AB$3)</f>
        <v>－</v>
      </c>
      <c r="W78" s="958"/>
      <c r="X78" s="958"/>
      <c r="Y78" s="958"/>
      <c r="Z78" s="958"/>
      <c r="AA78" s="959"/>
      <c r="AB78" s="303">
        <v>1126</v>
      </c>
    </row>
    <row r="79" spans="1:28" ht="15" customHeight="1">
      <c r="A79" s="944"/>
      <c r="B79" s="949"/>
      <c r="C79" s="949"/>
      <c r="D79" s="949"/>
      <c r="E79" s="949"/>
      <c r="F79" s="949"/>
      <c r="G79" s="949"/>
      <c r="H79" s="949"/>
      <c r="I79" s="955"/>
      <c r="J79" s="956"/>
      <c r="K79" s="956"/>
      <c r="L79" s="956"/>
      <c r="M79" s="956"/>
      <c r="N79" s="956"/>
      <c r="O79" s="956"/>
      <c r="P79" s="957"/>
      <c r="Q79" s="938" t="s">
        <v>562</v>
      </c>
      <c r="R79" s="938"/>
      <c r="S79" s="938"/>
      <c r="T79" s="938"/>
      <c r="U79" s="938"/>
      <c r="V79" s="939" t="str">
        <f>INDEX('@'!$A:$EB,AB79,'1参加申込書'!$AB$3)</f>
        <v>※リストから選択して下さい</v>
      </c>
      <c r="W79" s="939"/>
      <c r="X79" s="939"/>
      <c r="Y79" s="939"/>
      <c r="Z79" s="939"/>
      <c r="AA79" s="940"/>
      <c r="AB79" s="304">
        <v>1127</v>
      </c>
    </row>
    <row r="80" spans="1:31" ht="15" customHeight="1">
      <c r="A80" s="941">
        <v>9</v>
      </c>
      <c r="B80" s="934" t="s">
        <v>551</v>
      </c>
      <c r="C80" s="934"/>
      <c r="D80" s="934"/>
      <c r="E80" s="934"/>
      <c r="F80" s="934"/>
      <c r="G80" s="934"/>
      <c r="H80" s="934"/>
      <c r="I80" s="934"/>
      <c r="J80" s="934"/>
      <c r="K80" s="934"/>
      <c r="L80" s="934"/>
      <c r="M80" s="934"/>
      <c r="N80" s="934"/>
      <c r="O80" s="935"/>
      <c r="P80" s="297">
        <v>1128</v>
      </c>
      <c r="Q80" s="934" t="s">
        <v>552</v>
      </c>
      <c r="R80" s="934"/>
      <c r="S80" s="934"/>
      <c r="T80" s="934"/>
      <c r="U80" s="935"/>
      <c r="V80" s="297">
        <v>1129</v>
      </c>
      <c r="W80" s="934" t="s">
        <v>553</v>
      </c>
      <c r="X80" s="934"/>
      <c r="Y80" s="934"/>
      <c r="Z80" s="934"/>
      <c r="AA80" s="935"/>
      <c r="AB80" s="306">
        <v>1130</v>
      </c>
      <c r="AE80" s="224"/>
    </row>
    <row r="81" spans="1:28" ht="15" customHeight="1">
      <c r="A81" s="942"/>
      <c r="B81" s="808">
        <f>INDEX('@'!$A:$EB,P80,'1参加申込書'!$AB$3)</f>
      </c>
      <c r="C81" s="808"/>
      <c r="D81" s="808"/>
      <c r="E81" s="808"/>
      <c r="F81" s="808"/>
      <c r="G81" s="808"/>
      <c r="H81" s="808"/>
      <c r="I81" s="808"/>
      <c r="J81" s="808"/>
      <c r="K81" s="808"/>
      <c r="L81" s="808"/>
      <c r="M81" s="808"/>
      <c r="N81" s="808"/>
      <c r="O81" s="808"/>
      <c r="P81" s="808"/>
      <c r="Q81" s="808">
        <f>INDEX('@'!$A:$EB,V80,'1参加申込書'!$AB$3)</f>
      </c>
      <c r="R81" s="808"/>
      <c r="S81" s="808"/>
      <c r="T81" s="808"/>
      <c r="U81" s="808"/>
      <c r="V81" s="808"/>
      <c r="W81" s="808">
        <f>INDEX('@'!$A:$EB,AB80,'1参加申込書'!$AB$3)</f>
      </c>
      <c r="X81" s="808"/>
      <c r="Y81" s="808"/>
      <c r="Z81" s="808"/>
      <c r="AA81" s="808"/>
      <c r="AB81" s="936"/>
    </row>
    <row r="82" spans="1:28" ht="15" customHeight="1">
      <c r="A82" s="943"/>
      <c r="B82" s="808" t="str">
        <f>INDEX('@'!$A:$EB,AB82,'1参加申込書'!$AB$3)</f>
        <v>※リストから選択して下さい</v>
      </c>
      <c r="C82" s="808"/>
      <c r="D82" s="808"/>
      <c r="E82" s="808"/>
      <c r="F82" s="808"/>
      <c r="G82" s="808"/>
      <c r="H82" s="808"/>
      <c r="I82" s="808"/>
      <c r="J82" s="808"/>
      <c r="K82" s="808"/>
      <c r="L82" s="808"/>
      <c r="M82" s="808"/>
      <c r="N82" s="808"/>
      <c r="O82" s="808"/>
      <c r="P82" s="808"/>
      <c r="Q82" s="808"/>
      <c r="R82" s="808"/>
      <c r="S82" s="808"/>
      <c r="T82" s="808"/>
      <c r="U82" s="808"/>
      <c r="V82" s="808"/>
      <c r="W82" s="808"/>
      <c r="X82" s="808"/>
      <c r="Y82" s="808"/>
      <c r="Z82" s="808"/>
      <c r="AA82" s="809"/>
      <c r="AB82" s="301">
        <v>1131</v>
      </c>
    </row>
    <row r="83" spans="1:28" ht="15" customHeight="1">
      <c r="A83" s="942"/>
      <c r="B83" s="945" t="s">
        <v>642</v>
      </c>
      <c r="C83" s="945"/>
      <c r="D83" s="945"/>
      <c r="E83" s="945"/>
      <c r="F83" s="945"/>
      <c r="G83" s="945"/>
      <c r="H83" s="945"/>
      <c r="I83" s="946" t="str">
        <f>INDEX('@'!$A:$EB,V83,'1参加申込書'!$AB$3)</f>
        <v>※リストから選択して下さい</v>
      </c>
      <c r="J83" s="946"/>
      <c r="K83" s="946"/>
      <c r="L83" s="946"/>
      <c r="M83" s="946"/>
      <c r="N83" s="946"/>
      <c r="O83" s="946"/>
      <c r="P83" s="946"/>
      <c r="Q83" s="946"/>
      <c r="R83" s="946"/>
      <c r="S83" s="946"/>
      <c r="T83" s="946"/>
      <c r="U83" s="947"/>
      <c r="V83" s="299">
        <v>1132</v>
      </c>
      <c r="W83" s="946" t="str">
        <f>INDEX('@'!$A:$EB,AB83,'1参加申込書'!$AB$3)</f>
        <v>－</v>
      </c>
      <c r="X83" s="946"/>
      <c r="Y83" s="946"/>
      <c r="Z83" s="946"/>
      <c r="AA83" s="947"/>
      <c r="AB83" s="302">
        <v>1133</v>
      </c>
    </row>
    <row r="84" spans="1:28" ht="15" customHeight="1">
      <c r="A84" s="942"/>
      <c r="B84" s="948" t="s">
        <v>643</v>
      </c>
      <c r="C84" s="948"/>
      <c r="D84" s="948"/>
      <c r="E84" s="948"/>
      <c r="F84" s="948"/>
      <c r="G84" s="948"/>
      <c r="H84" s="948"/>
      <c r="I84" s="225"/>
      <c r="J84" s="225"/>
      <c r="K84" s="225"/>
      <c r="L84" s="225"/>
      <c r="M84" s="225"/>
      <c r="N84" s="225"/>
      <c r="O84" s="225"/>
      <c r="P84" s="300">
        <v>1134</v>
      </c>
      <c r="Q84" s="950" t="s">
        <v>557</v>
      </c>
      <c r="R84" s="950"/>
      <c r="S84" s="950"/>
      <c r="T84" s="950"/>
      <c r="U84" s="950"/>
      <c r="V84" s="951" t="str">
        <f>INDEX('@'!$A:$EB,AB84,'1参加申込書'!$AB$3)</f>
        <v>－</v>
      </c>
      <c r="W84" s="951"/>
      <c r="X84" s="951"/>
      <c r="Y84" s="951"/>
      <c r="Z84" s="951"/>
      <c r="AA84" s="952"/>
      <c r="AB84" s="303">
        <v>1135</v>
      </c>
    </row>
    <row r="85" spans="1:28" ht="15" customHeight="1">
      <c r="A85" s="942"/>
      <c r="B85" s="948"/>
      <c r="C85" s="948"/>
      <c r="D85" s="948"/>
      <c r="E85" s="948"/>
      <c r="F85" s="948"/>
      <c r="G85" s="948"/>
      <c r="H85" s="948"/>
      <c r="I85" s="947" t="str">
        <f>INDEX('@'!$A:$EB,P84,'1参加申込書'!$AB$3)</f>
        <v>※リストから選択して下さい</v>
      </c>
      <c r="J85" s="953"/>
      <c r="K85" s="953"/>
      <c r="L85" s="953"/>
      <c r="M85" s="953"/>
      <c r="N85" s="953"/>
      <c r="O85" s="953"/>
      <c r="P85" s="954"/>
      <c r="Q85" s="937" t="s">
        <v>558</v>
      </c>
      <c r="R85" s="937"/>
      <c r="S85" s="950" t="s">
        <v>559</v>
      </c>
      <c r="T85" s="950"/>
      <c r="U85" s="950"/>
      <c r="V85" s="958" t="str">
        <f>INDEX('@'!$A:$EB,AB85,'1参加申込書'!$AB$3)</f>
        <v>－</v>
      </c>
      <c r="W85" s="958"/>
      <c r="X85" s="958"/>
      <c r="Y85" s="958"/>
      <c r="Z85" s="958"/>
      <c r="AA85" s="959"/>
      <c r="AB85" s="303">
        <v>1136</v>
      </c>
    </row>
    <row r="86" spans="1:28" ht="15" customHeight="1">
      <c r="A86" s="942"/>
      <c r="B86" s="948"/>
      <c r="C86" s="948"/>
      <c r="D86" s="948"/>
      <c r="E86" s="948"/>
      <c r="F86" s="948"/>
      <c r="G86" s="948"/>
      <c r="H86" s="948"/>
      <c r="I86" s="947"/>
      <c r="J86" s="953"/>
      <c r="K86" s="953"/>
      <c r="L86" s="953"/>
      <c r="M86" s="953"/>
      <c r="N86" s="953"/>
      <c r="O86" s="953"/>
      <c r="P86" s="954"/>
      <c r="Q86" s="937"/>
      <c r="R86" s="937"/>
      <c r="S86" s="950" t="s">
        <v>560</v>
      </c>
      <c r="T86" s="950"/>
      <c r="U86" s="950"/>
      <c r="V86" s="958" t="str">
        <f>INDEX('@'!$A:$EB,AB86,'1参加申込書'!$AB$3)</f>
        <v>－</v>
      </c>
      <c r="W86" s="958"/>
      <c r="X86" s="958"/>
      <c r="Y86" s="958"/>
      <c r="Z86" s="958"/>
      <c r="AA86" s="959"/>
      <c r="AB86" s="303">
        <v>1137</v>
      </c>
    </row>
    <row r="87" spans="1:28" ht="15" customHeight="1">
      <c r="A87" s="942"/>
      <c r="B87" s="948"/>
      <c r="C87" s="948"/>
      <c r="D87" s="948"/>
      <c r="E87" s="948"/>
      <c r="F87" s="948"/>
      <c r="G87" s="948"/>
      <c r="H87" s="948"/>
      <c r="I87" s="947"/>
      <c r="J87" s="953"/>
      <c r="K87" s="953"/>
      <c r="L87" s="953"/>
      <c r="M87" s="953"/>
      <c r="N87" s="953"/>
      <c r="O87" s="953"/>
      <c r="P87" s="954"/>
      <c r="Q87" s="950" t="s">
        <v>561</v>
      </c>
      <c r="R87" s="950"/>
      <c r="S87" s="950"/>
      <c r="T87" s="950"/>
      <c r="U87" s="950"/>
      <c r="V87" s="958" t="str">
        <f>INDEX('@'!$A:$EB,AB87,'1参加申込書'!$AB$3)</f>
        <v>－</v>
      </c>
      <c r="W87" s="958"/>
      <c r="X87" s="958"/>
      <c r="Y87" s="958"/>
      <c r="Z87" s="958"/>
      <c r="AA87" s="959"/>
      <c r="AB87" s="303">
        <v>1138</v>
      </c>
    </row>
    <row r="88" spans="1:28" ht="15" customHeight="1">
      <c r="A88" s="944"/>
      <c r="B88" s="949"/>
      <c r="C88" s="949"/>
      <c r="D88" s="949"/>
      <c r="E88" s="949"/>
      <c r="F88" s="949"/>
      <c r="G88" s="949"/>
      <c r="H88" s="949"/>
      <c r="I88" s="955"/>
      <c r="J88" s="956"/>
      <c r="K88" s="956"/>
      <c r="L88" s="956"/>
      <c r="M88" s="956"/>
      <c r="N88" s="956"/>
      <c r="O88" s="956"/>
      <c r="P88" s="957"/>
      <c r="Q88" s="938" t="s">
        <v>562</v>
      </c>
      <c r="R88" s="938"/>
      <c r="S88" s="938"/>
      <c r="T88" s="938"/>
      <c r="U88" s="938"/>
      <c r="V88" s="939" t="str">
        <f>INDEX('@'!$A:$EB,AB88,'1参加申込書'!$AB$3)</f>
        <v>※リストから選択して下さい</v>
      </c>
      <c r="W88" s="939"/>
      <c r="X88" s="939"/>
      <c r="Y88" s="939"/>
      <c r="Z88" s="939"/>
      <c r="AA88" s="940"/>
      <c r="AB88" s="304">
        <v>1139</v>
      </c>
    </row>
    <row r="89" spans="1:28" ht="15" customHeight="1">
      <c r="A89" s="941">
        <v>10</v>
      </c>
      <c r="B89" s="934" t="s">
        <v>551</v>
      </c>
      <c r="C89" s="934"/>
      <c r="D89" s="934"/>
      <c r="E89" s="934"/>
      <c r="F89" s="934"/>
      <c r="G89" s="934"/>
      <c r="H89" s="934"/>
      <c r="I89" s="934"/>
      <c r="J89" s="934"/>
      <c r="K89" s="934"/>
      <c r="L89" s="934"/>
      <c r="M89" s="934"/>
      <c r="N89" s="934"/>
      <c r="O89" s="935"/>
      <c r="P89" s="297">
        <v>1140</v>
      </c>
      <c r="Q89" s="934" t="s">
        <v>552</v>
      </c>
      <c r="R89" s="934"/>
      <c r="S89" s="934"/>
      <c r="T89" s="934"/>
      <c r="U89" s="935"/>
      <c r="V89" s="297">
        <v>1141</v>
      </c>
      <c r="W89" s="934" t="s">
        <v>553</v>
      </c>
      <c r="X89" s="934"/>
      <c r="Y89" s="934"/>
      <c r="Z89" s="934"/>
      <c r="AA89" s="935"/>
      <c r="AB89" s="305">
        <v>1142</v>
      </c>
    </row>
    <row r="90" spans="1:28" ht="15" customHeight="1">
      <c r="A90" s="942"/>
      <c r="B90" s="808">
        <f>INDEX('@'!$A:$EB,P89,'1参加申込書'!$AB$3)</f>
      </c>
      <c r="C90" s="808"/>
      <c r="D90" s="808"/>
      <c r="E90" s="808"/>
      <c r="F90" s="808"/>
      <c r="G90" s="808"/>
      <c r="H90" s="808"/>
      <c r="I90" s="808"/>
      <c r="J90" s="808"/>
      <c r="K90" s="808"/>
      <c r="L90" s="808"/>
      <c r="M90" s="808"/>
      <c r="N90" s="808"/>
      <c r="O90" s="808"/>
      <c r="P90" s="808"/>
      <c r="Q90" s="808">
        <f>INDEX('@'!$A:$EB,V89,'1参加申込書'!$AB$3)</f>
      </c>
      <c r="R90" s="808"/>
      <c r="S90" s="808"/>
      <c r="T90" s="808"/>
      <c r="U90" s="808"/>
      <c r="V90" s="808"/>
      <c r="W90" s="808">
        <f>INDEX('@'!$A:$EB,AB89,'1参加申込書'!$AB$3)</f>
      </c>
      <c r="X90" s="808"/>
      <c r="Y90" s="808"/>
      <c r="Z90" s="808"/>
      <c r="AA90" s="808"/>
      <c r="AB90" s="936"/>
    </row>
    <row r="91" spans="1:28" ht="15" customHeight="1">
      <c r="A91" s="943"/>
      <c r="B91" s="808" t="str">
        <f>INDEX('@'!$A:$EB,AB91,'1参加申込書'!$AB$3)</f>
        <v>※リストから選択して下さい</v>
      </c>
      <c r="C91" s="808"/>
      <c r="D91" s="808"/>
      <c r="E91" s="808"/>
      <c r="F91" s="808"/>
      <c r="G91" s="808"/>
      <c r="H91" s="808"/>
      <c r="I91" s="808"/>
      <c r="J91" s="808"/>
      <c r="K91" s="808"/>
      <c r="L91" s="808"/>
      <c r="M91" s="808"/>
      <c r="N91" s="808"/>
      <c r="O91" s="808"/>
      <c r="P91" s="808"/>
      <c r="Q91" s="808"/>
      <c r="R91" s="808"/>
      <c r="S91" s="808"/>
      <c r="T91" s="808"/>
      <c r="U91" s="808"/>
      <c r="V91" s="808"/>
      <c r="W91" s="808"/>
      <c r="X91" s="808"/>
      <c r="Y91" s="808"/>
      <c r="Z91" s="808"/>
      <c r="AA91" s="809"/>
      <c r="AB91" s="301">
        <v>1143</v>
      </c>
    </row>
    <row r="92" spans="1:28" ht="15" customHeight="1">
      <c r="A92" s="942"/>
      <c r="B92" s="945" t="s">
        <v>642</v>
      </c>
      <c r="C92" s="945"/>
      <c r="D92" s="945"/>
      <c r="E92" s="945"/>
      <c r="F92" s="945"/>
      <c r="G92" s="945"/>
      <c r="H92" s="945"/>
      <c r="I92" s="946" t="str">
        <f>INDEX('@'!$A:$EB,V92,'1参加申込書'!$AB$3)</f>
        <v>※リストから選択して下さい</v>
      </c>
      <c r="J92" s="946"/>
      <c r="K92" s="946"/>
      <c r="L92" s="946"/>
      <c r="M92" s="946"/>
      <c r="N92" s="946"/>
      <c r="O92" s="946"/>
      <c r="P92" s="946"/>
      <c r="Q92" s="946"/>
      <c r="R92" s="946"/>
      <c r="S92" s="946"/>
      <c r="T92" s="946"/>
      <c r="U92" s="947"/>
      <c r="V92" s="299">
        <v>1144</v>
      </c>
      <c r="W92" s="946" t="str">
        <f>INDEX('@'!$A:$EB,AB92,'1参加申込書'!$AB$3)</f>
        <v>－</v>
      </c>
      <c r="X92" s="946"/>
      <c r="Y92" s="946"/>
      <c r="Z92" s="946"/>
      <c r="AA92" s="947"/>
      <c r="AB92" s="302">
        <v>1145</v>
      </c>
    </row>
    <row r="93" spans="1:28" ht="15" customHeight="1">
      <c r="A93" s="942"/>
      <c r="B93" s="948" t="s">
        <v>643</v>
      </c>
      <c r="C93" s="948"/>
      <c r="D93" s="948"/>
      <c r="E93" s="948"/>
      <c r="F93" s="948"/>
      <c r="G93" s="948"/>
      <c r="H93" s="948"/>
      <c r="I93" s="225"/>
      <c r="J93" s="225"/>
      <c r="K93" s="225"/>
      <c r="L93" s="225"/>
      <c r="M93" s="225"/>
      <c r="N93" s="225"/>
      <c r="O93" s="225"/>
      <c r="P93" s="300">
        <v>1146</v>
      </c>
      <c r="Q93" s="950" t="s">
        <v>557</v>
      </c>
      <c r="R93" s="950"/>
      <c r="S93" s="950"/>
      <c r="T93" s="950"/>
      <c r="U93" s="950"/>
      <c r="V93" s="951" t="str">
        <f>INDEX('@'!$A:$EB,AB93,'1参加申込書'!$AB$3)</f>
        <v>－</v>
      </c>
      <c r="W93" s="951"/>
      <c r="X93" s="951"/>
      <c r="Y93" s="951"/>
      <c r="Z93" s="951"/>
      <c r="AA93" s="952"/>
      <c r="AB93" s="303">
        <v>1147</v>
      </c>
    </row>
    <row r="94" spans="1:28" ht="15" customHeight="1">
      <c r="A94" s="942"/>
      <c r="B94" s="948"/>
      <c r="C94" s="948"/>
      <c r="D94" s="948"/>
      <c r="E94" s="948"/>
      <c r="F94" s="948"/>
      <c r="G94" s="948"/>
      <c r="H94" s="948"/>
      <c r="I94" s="947" t="str">
        <f>INDEX('@'!$A:$EB,P93,'1参加申込書'!$AB$3)</f>
        <v>※リストから選択して下さい</v>
      </c>
      <c r="J94" s="953"/>
      <c r="K94" s="953"/>
      <c r="L94" s="953"/>
      <c r="M94" s="953"/>
      <c r="N94" s="953"/>
      <c r="O94" s="953"/>
      <c r="P94" s="954"/>
      <c r="Q94" s="937" t="s">
        <v>558</v>
      </c>
      <c r="R94" s="937"/>
      <c r="S94" s="950" t="s">
        <v>559</v>
      </c>
      <c r="T94" s="950"/>
      <c r="U94" s="950"/>
      <c r="V94" s="958" t="str">
        <f>INDEX('@'!$A:$EB,AB94,'1参加申込書'!$AB$3)</f>
        <v>－</v>
      </c>
      <c r="W94" s="958"/>
      <c r="X94" s="958"/>
      <c r="Y94" s="958"/>
      <c r="Z94" s="958"/>
      <c r="AA94" s="959"/>
      <c r="AB94" s="303">
        <v>1148</v>
      </c>
    </row>
    <row r="95" spans="1:28" ht="15" customHeight="1">
      <c r="A95" s="942"/>
      <c r="B95" s="948"/>
      <c r="C95" s="948"/>
      <c r="D95" s="948"/>
      <c r="E95" s="948"/>
      <c r="F95" s="948"/>
      <c r="G95" s="948"/>
      <c r="H95" s="948"/>
      <c r="I95" s="947"/>
      <c r="J95" s="953"/>
      <c r="K95" s="953"/>
      <c r="L95" s="953"/>
      <c r="M95" s="953"/>
      <c r="N95" s="953"/>
      <c r="O95" s="953"/>
      <c r="P95" s="954"/>
      <c r="Q95" s="937"/>
      <c r="R95" s="937"/>
      <c r="S95" s="950" t="s">
        <v>560</v>
      </c>
      <c r="T95" s="950"/>
      <c r="U95" s="950"/>
      <c r="V95" s="958" t="str">
        <f>INDEX('@'!$A:$EB,AB95,'1参加申込書'!$AB$3)</f>
        <v>－</v>
      </c>
      <c r="W95" s="958"/>
      <c r="X95" s="958"/>
      <c r="Y95" s="958"/>
      <c r="Z95" s="958"/>
      <c r="AA95" s="959"/>
      <c r="AB95" s="303">
        <v>1149</v>
      </c>
    </row>
    <row r="96" spans="1:28" ht="15" customHeight="1">
      <c r="A96" s="942"/>
      <c r="B96" s="948"/>
      <c r="C96" s="948"/>
      <c r="D96" s="948"/>
      <c r="E96" s="948"/>
      <c r="F96" s="948"/>
      <c r="G96" s="948"/>
      <c r="H96" s="948"/>
      <c r="I96" s="947"/>
      <c r="J96" s="953"/>
      <c r="K96" s="953"/>
      <c r="L96" s="953"/>
      <c r="M96" s="953"/>
      <c r="N96" s="953"/>
      <c r="O96" s="953"/>
      <c r="P96" s="954"/>
      <c r="Q96" s="950" t="s">
        <v>561</v>
      </c>
      <c r="R96" s="950"/>
      <c r="S96" s="950"/>
      <c r="T96" s="950"/>
      <c r="U96" s="950"/>
      <c r="V96" s="958" t="str">
        <f>INDEX('@'!$A:$EB,AB96,'1参加申込書'!$AB$3)</f>
        <v>－</v>
      </c>
      <c r="W96" s="958"/>
      <c r="X96" s="958"/>
      <c r="Y96" s="958"/>
      <c r="Z96" s="958"/>
      <c r="AA96" s="959"/>
      <c r="AB96" s="303">
        <v>1150</v>
      </c>
    </row>
    <row r="97" spans="1:28" ht="15" customHeight="1">
      <c r="A97" s="944"/>
      <c r="B97" s="949"/>
      <c r="C97" s="949"/>
      <c r="D97" s="949"/>
      <c r="E97" s="949"/>
      <c r="F97" s="949"/>
      <c r="G97" s="949"/>
      <c r="H97" s="949"/>
      <c r="I97" s="955"/>
      <c r="J97" s="956"/>
      <c r="K97" s="956"/>
      <c r="L97" s="956"/>
      <c r="M97" s="956"/>
      <c r="N97" s="956"/>
      <c r="O97" s="956"/>
      <c r="P97" s="957"/>
      <c r="Q97" s="938" t="s">
        <v>562</v>
      </c>
      <c r="R97" s="938"/>
      <c r="S97" s="938"/>
      <c r="T97" s="938"/>
      <c r="U97" s="938"/>
      <c r="V97" s="939" t="str">
        <f>INDEX('@'!$A:$EB,AB97,'1参加申込書'!$AB$3)</f>
        <v>※リストから選択して下さい</v>
      </c>
      <c r="W97" s="939"/>
      <c r="X97" s="939"/>
      <c r="Y97" s="939"/>
      <c r="Z97" s="939"/>
      <c r="AA97" s="940"/>
      <c r="AB97" s="304">
        <v>1151</v>
      </c>
    </row>
    <row r="98" spans="1:28" ht="15" customHeight="1">
      <c r="A98" s="222" t="s">
        <v>644</v>
      </c>
      <c r="B98" s="222"/>
      <c r="C98" s="222"/>
      <c r="D98" s="222"/>
      <c r="E98" s="222"/>
      <c r="F98" s="222"/>
      <c r="G98" s="222"/>
      <c r="H98" s="222"/>
      <c r="I98" s="222"/>
      <c r="J98" s="222"/>
      <c r="K98" s="222"/>
      <c r="L98" s="222"/>
      <c r="M98" s="222"/>
      <c r="N98" s="222"/>
      <c r="O98" s="222"/>
      <c r="P98" s="222"/>
      <c r="Q98" s="222"/>
      <c r="R98" s="222"/>
      <c r="S98" s="222"/>
      <c r="T98" s="222"/>
      <c r="U98" s="222"/>
      <c r="V98" s="222"/>
      <c r="W98" s="222"/>
      <c r="X98" s="222"/>
      <c r="Y98" s="222"/>
      <c r="Z98" s="222"/>
      <c r="AA98" s="222"/>
      <c r="AB98" s="383"/>
    </row>
  </sheetData>
  <sheetProtection sheet="1"/>
  <mergeCells count="244">
    <mergeCell ref="A2:AB3"/>
    <mergeCell ref="A5:C5"/>
    <mergeCell ref="D5:AA5"/>
    <mergeCell ref="A8:A16"/>
    <mergeCell ref="B8:O8"/>
    <mergeCell ref="Q8:U8"/>
    <mergeCell ref="W8:AA8"/>
    <mergeCell ref="B9:P9"/>
    <mergeCell ref="Q9:V9"/>
    <mergeCell ref="W9:AB9"/>
    <mergeCell ref="Q16:U16"/>
    <mergeCell ref="V16:AA16"/>
    <mergeCell ref="B10:AA10"/>
    <mergeCell ref="B11:H11"/>
    <mergeCell ref="I11:U11"/>
    <mergeCell ref="W11:AA11"/>
    <mergeCell ref="B12:H16"/>
    <mergeCell ref="Q12:U12"/>
    <mergeCell ref="V12:AA12"/>
    <mergeCell ref="I13:P16"/>
    <mergeCell ref="V13:AA13"/>
    <mergeCell ref="S14:U14"/>
    <mergeCell ref="V14:AA14"/>
    <mergeCell ref="Q15:U15"/>
    <mergeCell ref="V15:AA15"/>
    <mergeCell ref="Q13:R14"/>
    <mergeCell ref="S13:U13"/>
    <mergeCell ref="A17:A25"/>
    <mergeCell ref="B17:O17"/>
    <mergeCell ref="Q17:U17"/>
    <mergeCell ref="W17:AA17"/>
    <mergeCell ref="B18:P18"/>
    <mergeCell ref="Q18:V18"/>
    <mergeCell ref="W18:AB18"/>
    <mergeCell ref="B19:AA19"/>
    <mergeCell ref="B20:H20"/>
    <mergeCell ref="I20:U20"/>
    <mergeCell ref="W20:AA20"/>
    <mergeCell ref="B21:H25"/>
    <mergeCell ref="Q21:U21"/>
    <mergeCell ref="V21:AA21"/>
    <mergeCell ref="I22:P25"/>
    <mergeCell ref="Q22:R23"/>
    <mergeCell ref="S22:U22"/>
    <mergeCell ref="V22:AA22"/>
    <mergeCell ref="S23:U23"/>
    <mergeCell ref="V23:AA23"/>
    <mergeCell ref="W26:AA26"/>
    <mergeCell ref="B27:P27"/>
    <mergeCell ref="Q27:V27"/>
    <mergeCell ref="I31:P34"/>
    <mergeCell ref="Q33:U33"/>
    <mergeCell ref="V33:AA33"/>
    <mergeCell ref="B30:H34"/>
    <mergeCell ref="Q30:U30"/>
    <mergeCell ref="V30:AA30"/>
    <mergeCell ref="S31:U31"/>
    <mergeCell ref="Q24:U24"/>
    <mergeCell ref="V24:AA24"/>
    <mergeCell ref="Q25:U25"/>
    <mergeCell ref="V25:AA25"/>
    <mergeCell ref="B29:H29"/>
    <mergeCell ref="I29:U29"/>
    <mergeCell ref="W29:AA29"/>
    <mergeCell ref="W27:AB27"/>
    <mergeCell ref="B28:AA28"/>
    <mergeCell ref="B26:O26"/>
    <mergeCell ref="V31:AA31"/>
    <mergeCell ref="S32:U32"/>
    <mergeCell ref="V32:AA32"/>
    <mergeCell ref="Q31:R32"/>
    <mergeCell ref="A35:A43"/>
    <mergeCell ref="B35:O35"/>
    <mergeCell ref="Q35:U35"/>
    <mergeCell ref="W35:AA35"/>
    <mergeCell ref="B36:P36"/>
    <mergeCell ref="Q36:V36"/>
    <mergeCell ref="W36:AB36"/>
    <mergeCell ref="A26:A34"/>
    <mergeCell ref="Q26:U26"/>
    <mergeCell ref="B39:H43"/>
    <mergeCell ref="Q39:U39"/>
    <mergeCell ref="V39:AA39"/>
    <mergeCell ref="I40:P43"/>
    <mergeCell ref="Q34:U34"/>
    <mergeCell ref="V34:AA34"/>
    <mergeCell ref="Q42:U42"/>
    <mergeCell ref="V42:AA42"/>
    <mergeCell ref="Q43:U43"/>
    <mergeCell ref="V43:AA43"/>
    <mergeCell ref="B37:AA37"/>
    <mergeCell ref="S40:U40"/>
    <mergeCell ref="V40:AA40"/>
    <mergeCell ref="B38:H38"/>
    <mergeCell ref="I38:U38"/>
    <mergeCell ref="W38:AA38"/>
    <mergeCell ref="Q45:V45"/>
    <mergeCell ref="W45:AB45"/>
    <mergeCell ref="B46:AA46"/>
    <mergeCell ref="W47:AA47"/>
    <mergeCell ref="B48:H52"/>
    <mergeCell ref="Q40:R41"/>
    <mergeCell ref="S41:U41"/>
    <mergeCell ref="V41:AA41"/>
    <mergeCell ref="B47:H47"/>
    <mergeCell ref="I47:U47"/>
    <mergeCell ref="V49:AA49"/>
    <mergeCell ref="S50:U50"/>
    <mergeCell ref="V50:AA50"/>
    <mergeCell ref="Q51:U51"/>
    <mergeCell ref="V51:AA51"/>
    <mergeCell ref="A44:A52"/>
    <mergeCell ref="B44:O44"/>
    <mergeCell ref="Q44:U44"/>
    <mergeCell ref="W44:AA44"/>
    <mergeCell ref="B45:P45"/>
    <mergeCell ref="Q54:V54"/>
    <mergeCell ref="I58:P61"/>
    <mergeCell ref="Q60:U60"/>
    <mergeCell ref="V60:AA60"/>
    <mergeCell ref="B57:H61"/>
    <mergeCell ref="Q48:U48"/>
    <mergeCell ref="V48:AA48"/>
    <mergeCell ref="I49:P52"/>
    <mergeCell ref="Q49:R50"/>
    <mergeCell ref="S49:U49"/>
    <mergeCell ref="Q52:U52"/>
    <mergeCell ref="V52:AA52"/>
    <mergeCell ref="B56:H56"/>
    <mergeCell ref="I56:U56"/>
    <mergeCell ref="W56:AA56"/>
    <mergeCell ref="W54:AB54"/>
    <mergeCell ref="B55:AA55"/>
    <mergeCell ref="B53:O53"/>
    <mergeCell ref="Q53:U53"/>
    <mergeCell ref="W53:AA53"/>
    <mergeCell ref="B64:AA64"/>
    <mergeCell ref="Q57:U57"/>
    <mergeCell ref="V57:AA57"/>
    <mergeCell ref="S58:U58"/>
    <mergeCell ref="V58:AA58"/>
    <mergeCell ref="S59:U59"/>
    <mergeCell ref="V59:AA59"/>
    <mergeCell ref="Q58:R59"/>
    <mergeCell ref="V67:AA67"/>
    <mergeCell ref="A62:A70"/>
    <mergeCell ref="B62:O62"/>
    <mergeCell ref="Q62:U62"/>
    <mergeCell ref="W62:AA62"/>
    <mergeCell ref="B63:P63"/>
    <mergeCell ref="Q63:V63"/>
    <mergeCell ref="W63:AB63"/>
    <mergeCell ref="Q70:U70"/>
    <mergeCell ref="V70:AA70"/>
    <mergeCell ref="B73:AA73"/>
    <mergeCell ref="A53:A61"/>
    <mergeCell ref="B54:P54"/>
    <mergeCell ref="V66:AA66"/>
    <mergeCell ref="I67:P70"/>
    <mergeCell ref="Q67:R68"/>
    <mergeCell ref="S68:U68"/>
    <mergeCell ref="Q61:U61"/>
    <mergeCell ref="V61:AA61"/>
    <mergeCell ref="S67:U67"/>
    <mergeCell ref="I76:P79"/>
    <mergeCell ref="Q76:R77"/>
    <mergeCell ref="V68:AA68"/>
    <mergeCell ref="Q69:U69"/>
    <mergeCell ref="V69:AA69"/>
    <mergeCell ref="B65:H65"/>
    <mergeCell ref="I65:U65"/>
    <mergeCell ref="W65:AA65"/>
    <mergeCell ref="B66:H70"/>
    <mergeCell ref="Q66:U66"/>
    <mergeCell ref="A71:A79"/>
    <mergeCell ref="B71:O71"/>
    <mergeCell ref="Q71:U71"/>
    <mergeCell ref="Q78:U78"/>
    <mergeCell ref="Q79:U79"/>
    <mergeCell ref="V79:AA79"/>
    <mergeCell ref="W71:AA71"/>
    <mergeCell ref="B72:P72"/>
    <mergeCell ref="Q72:V72"/>
    <mergeCell ref="W72:AB72"/>
    <mergeCell ref="Q81:V81"/>
    <mergeCell ref="B74:H74"/>
    <mergeCell ref="I74:U74"/>
    <mergeCell ref="W74:AA74"/>
    <mergeCell ref="W81:AB81"/>
    <mergeCell ref="V76:AA76"/>
    <mergeCell ref="S77:U77"/>
    <mergeCell ref="V77:AA77"/>
    <mergeCell ref="S76:U76"/>
    <mergeCell ref="B75:H79"/>
    <mergeCell ref="V94:AA94"/>
    <mergeCell ref="S95:U95"/>
    <mergeCell ref="V95:AA95"/>
    <mergeCell ref="Q75:U75"/>
    <mergeCell ref="V75:AA75"/>
    <mergeCell ref="V84:AA84"/>
    <mergeCell ref="S85:U85"/>
    <mergeCell ref="V85:AA85"/>
    <mergeCell ref="W80:AA80"/>
    <mergeCell ref="V78:AA78"/>
    <mergeCell ref="I85:P88"/>
    <mergeCell ref="Q87:U87"/>
    <mergeCell ref="V87:AA87"/>
    <mergeCell ref="V86:AA86"/>
    <mergeCell ref="A89:A97"/>
    <mergeCell ref="B89:O89"/>
    <mergeCell ref="Q89:U89"/>
    <mergeCell ref="B92:H92"/>
    <mergeCell ref="I92:U92"/>
    <mergeCell ref="Q90:V90"/>
    <mergeCell ref="B93:H97"/>
    <mergeCell ref="Q93:U93"/>
    <mergeCell ref="V93:AA93"/>
    <mergeCell ref="I94:P97"/>
    <mergeCell ref="Q97:U97"/>
    <mergeCell ref="V97:AA97"/>
    <mergeCell ref="Q96:U96"/>
    <mergeCell ref="V96:AA96"/>
    <mergeCell ref="Q94:R95"/>
    <mergeCell ref="S94:U94"/>
    <mergeCell ref="I83:U83"/>
    <mergeCell ref="W83:AA83"/>
    <mergeCell ref="W92:AA92"/>
    <mergeCell ref="B91:AA91"/>
    <mergeCell ref="B80:O80"/>
    <mergeCell ref="Q80:U80"/>
    <mergeCell ref="B84:H88"/>
    <mergeCell ref="S86:U86"/>
    <mergeCell ref="B82:AA82"/>
    <mergeCell ref="Q84:U84"/>
    <mergeCell ref="A4:AB4"/>
    <mergeCell ref="W89:AA89"/>
    <mergeCell ref="B90:P90"/>
    <mergeCell ref="W90:AB90"/>
    <mergeCell ref="Q85:R86"/>
    <mergeCell ref="Q88:U88"/>
    <mergeCell ref="V88:AA88"/>
    <mergeCell ref="A80:A88"/>
    <mergeCell ref="B81:P81"/>
    <mergeCell ref="B83:H83"/>
  </mergeCells>
  <printOptions horizontalCentered="1"/>
  <pageMargins left="0.3937007874015748" right="0.1968503937007874" top="0.3937007874015748" bottom="0.5905511811023623" header="0.1968503937007874" footer="0.1968503937007874"/>
  <pageSetup fitToHeight="2" horizontalDpi="300" verticalDpi="300" orientation="portrait" paperSize="9" scale="97" r:id="rId1"/>
  <headerFooter alignWithMargins="0">
    <oddFooter>&amp;L&amp;"-,太字"※市販の楽譜を利用する場合は、スコアーの表紙及び、購入を証明する（領収証等）のコピーを添付して提出いて頂きます。但し、購入を証明する（領収証等）がない場合は、スコアーの表紙のみ提出して頂きます。
&amp;"-,標準"&amp;8
第１９回マーチング＆バトンオンステージ東北大会
３．音楽著作権使用に関する確認書（M）－&amp;P&amp;R□事務局　□審査部　□ビデオ</oddFooter>
  </headerFooter>
  <rowBreaks count="1" manualBreakCount="1">
    <brk id="52" max="27" man="1"/>
  </rowBreaks>
</worksheet>
</file>

<file path=xl/worksheets/sheet7.xml><?xml version="1.0" encoding="utf-8"?>
<worksheet xmlns="http://schemas.openxmlformats.org/spreadsheetml/2006/main" xmlns:r="http://schemas.openxmlformats.org/officeDocument/2006/relationships">
  <sheetPr>
    <tabColor indexed="50"/>
    <pageSetUpPr fitToPage="1"/>
  </sheetPr>
  <dimension ref="A1:AF44"/>
  <sheetViews>
    <sheetView zoomScalePageLayoutView="0" workbookViewId="0" topLeftCell="A1">
      <selection activeCell="A2" sqref="A2:AC3"/>
    </sheetView>
  </sheetViews>
  <sheetFormatPr defaultColWidth="0" defaultRowHeight="0" customHeight="1" zeroHeight="1"/>
  <cols>
    <col min="1" max="29" width="3.375" style="227" customWidth="1"/>
    <col min="30" max="16384" width="0" style="227" hidden="1" customWidth="1"/>
  </cols>
  <sheetData>
    <row r="1" spans="23:28" s="222" customFormat="1" ht="18" customHeight="1">
      <c r="W1" s="384" t="s">
        <v>363</v>
      </c>
      <c r="X1" s="384"/>
      <c r="Y1" s="384"/>
      <c r="Z1" s="384"/>
      <c r="AA1" s="384"/>
      <c r="AB1" s="384"/>
    </row>
    <row r="2" spans="1:29" ht="13.5" customHeight="1">
      <c r="A2" s="916" t="s">
        <v>386</v>
      </c>
      <c r="B2" s="916"/>
      <c r="C2" s="916"/>
      <c r="D2" s="916"/>
      <c r="E2" s="916"/>
      <c r="F2" s="916"/>
      <c r="G2" s="916"/>
      <c r="H2" s="916"/>
      <c r="I2" s="916"/>
      <c r="J2" s="916"/>
      <c r="K2" s="916"/>
      <c r="L2" s="916"/>
      <c r="M2" s="916"/>
      <c r="N2" s="916"/>
      <c r="O2" s="916"/>
      <c r="P2" s="916"/>
      <c r="Q2" s="916"/>
      <c r="R2" s="916"/>
      <c r="S2" s="916"/>
      <c r="T2" s="916"/>
      <c r="U2" s="916"/>
      <c r="V2" s="916"/>
      <c r="W2" s="916"/>
      <c r="X2" s="916"/>
      <c r="Y2" s="916"/>
      <c r="Z2" s="916"/>
      <c r="AA2" s="916"/>
      <c r="AB2" s="916"/>
      <c r="AC2" s="916"/>
    </row>
    <row r="3" spans="1:29" ht="13.5" customHeight="1">
      <c r="A3" s="916"/>
      <c r="B3" s="916"/>
      <c r="C3" s="916"/>
      <c r="D3" s="916"/>
      <c r="E3" s="916"/>
      <c r="F3" s="916"/>
      <c r="G3" s="916"/>
      <c r="H3" s="916"/>
      <c r="I3" s="916"/>
      <c r="J3" s="916"/>
      <c r="K3" s="916"/>
      <c r="L3" s="916"/>
      <c r="M3" s="916"/>
      <c r="N3" s="916"/>
      <c r="O3" s="916"/>
      <c r="P3" s="916"/>
      <c r="Q3" s="916"/>
      <c r="R3" s="916"/>
      <c r="S3" s="916"/>
      <c r="T3" s="916"/>
      <c r="U3" s="916"/>
      <c r="V3" s="916"/>
      <c r="W3" s="916"/>
      <c r="X3" s="916"/>
      <c r="Y3" s="916"/>
      <c r="Z3" s="916"/>
      <c r="AA3" s="916"/>
      <c r="AB3" s="916"/>
      <c r="AC3" s="916"/>
    </row>
    <row r="4" spans="1:26" ht="4.5" customHeight="1" thickBot="1">
      <c r="A4" s="228"/>
      <c r="B4" s="228"/>
      <c r="C4" s="228"/>
      <c r="D4" s="228"/>
      <c r="E4" s="228"/>
      <c r="F4" s="228"/>
      <c r="G4" s="228"/>
      <c r="H4" s="228"/>
      <c r="I4" s="228"/>
      <c r="J4" s="228"/>
      <c r="K4" s="228"/>
      <c r="L4" s="228"/>
      <c r="M4" s="228"/>
      <c r="N4" s="228"/>
      <c r="O4" s="228"/>
      <c r="P4" s="228"/>
      <c r="Q4" s="228"/>
      <c r="R4" s="228"/>
      <c r="S4" s="228"/>
      <c r="T4" s="228"/>
      <c r="U4" s="228"/>
      <c r="V4" s="228"/>
      <c r="W4" s="228"/>
      <c r="X4" s="228"/>
      <c r="Y4" s="228"/>
      <c r="Z4" s="228"/>
    </row>
    <row r="5" spans="1:28" ht="4.5" customHeight="1">
      <c r="A5" s="228"/>
      <c r="B5" s="229"/>
      <c r="C5" s="230"/>
      <c r="D5" s="230"/>
      <c r="E5" s="230"/>
      <c r="F5" s="230"/>
      <c r="G5" s="230"/>
      <c r="H5" s="230"/>
      <c r="I5" s="230"/>
      <c r="J5" s="230"/>
      <c r="K5" s="230"/>
      <c r="L5" s="230"/>
      <c r="M5" s="230"/>
      <c r="N5" s="230"/>
      <c r="O5" s="230"/>
      <c r="P5" s="230"/>
      <c r="Q5" s="230"/>
      <c r="R5" s="230"/>
      <c r="S5" s="230"/>
      <c r="T5" s="230"/>
      <c r="U5" s="230"/>
      <c r="V5" s="230"/>
      <c r="W5" s="230"/>
      <c r="X5" s="230"/>
      <c r="Y5" s="230"/>
      <c r="Z5" s="230"/>
      <c r="AA5" s="231"/>
      <c r="AB5" s="232"/>
    </row>
    <row r="6" spans="2:28" ht="13.5" customHeight="1">
      <c r="B6" s="385"/>
      <c r="C6" s="989" t="s">
        <v>1689</v>
      </c>
      <c r="D6" s="989"/>
      <c r="E6" s="989"/>
      <c r="F6" s="989"/>
      <c r="G6" s="989"/>
      <c r="H6" s="989"/>
      <c r="I6" s="989"/>
      <c r="J6" s="989"/>
      <c r="K6" s="989"/>
      <c r="L6" s="989"/>
      <c r="M6" s="989"/>
      <c r="N6" s="989"/>
      <c r="O6" s="989"/>
      <c r="P6" s="989"/>
      <c r="Q6" s="989"/>
      <c r="R6" s="989"/>
      <c r="S6" s="989"/>
      <c r="T6" s="989"/>
      <c r="U6" s="989"/>
      <c r="V6" s="989"/>
      <c r="W6" s="989"/>
      <c r="X6" s="989"/>
      <c r="Y6" s="989"/>
      <c r="Z6" s="989"/>
      <c r="AA6" s="989"/>
      <c r="AB6" s="233"/>
    </row>
    <row r="7" spans="2:28" ht="13.5">
      <c r="B7" s="984" t="s">
        <v>364</v>
      </c>
      <c r="C7" s="985"/>
      <c r="D7" s="985"/>
      <c r="E7" s="985"/>
      <c r="F7" s="985"/>
      <c r="G7" s="985"/>
      <c r="H7" s="985"/>
      <c r="I7" s="985"/>
      <c r="J7" s="985"/>
      <c r="K7" s="985"/>
      <c r="L7" s="985"/>
      <c r="M7" s="985"/>
      <c r="N7" s="985"/>
      <c r="O7" s="261"/>
      <c r="P7" s="261"/>
      <c r="Q7" s="261"/>
      <c r="R7" s="261"/>
      <c r="S7" s="261"/>
      <c r="T7" s="261"/>
      <c r="U7" s="261"/>
      <c r="V7" s="261"/>
      <c r="W7" s="261"/>
      <c r="X7" s="261"/>
      <c r="Y7" s="261"/>
      <c r="Z7" s="261"/>
      <c r="AA7" s="261"/>
      <c r="AB7" s="235"/>
    </row>
    <row r="8" spans="2:28" ht="9.75" customHeight="1">
      <c r="B8" s="259"/>
      <c r="C8" s="260"/>
      <c r="D8" s="260"/>
      <c r="E8" s="260"/>
      <c r="F8" s="260"/>
      <c r="G8" s="260"/>
      <c r="H8" s="260"/>
      <c r="I8" s="260"/>
      <c r="J8" s="260"/>
      <c r="K8" s="260"/>
      <c r="L8" s="260"/>
      <c r="M8" s="260"/>
      <c r="N8" s="261"/>
      <c r="O8" s="261"/>
      <c r="P8" s="261"/>
      <c r="Q8" s="261"/>
      <c r="R8" s="261"/>
      <c r="S8" s="261"/>
      <c r="T8" s="261"/>
      <c r="U8" s="261"/>
      <c r="V8" s="261"/>
      <c r="W8" s="261"/>
      <c r="X8" s="261"/>
      <c r="Y8" s="261"/>
      <c r="Z8" s="261"/>
      <c r="AA8" s="261"/>
      <c r="AB8" s="235"/>
    </row>
    <row r="9" spans="2:28" ht="13.5" customHeight="1">
      <c r="B9" s="262"/>
      <c r="C9" s="990" t="s">
        <v>1692</v>
      </c>
      <c r="D9" s="990"/>
      <c r="E9" s="990"/>
      <c r="F9" s="990"/>
      <c r="G9" s="990"/>
      <c r="H9" s="990"/>
      <c r="I9" s="990"/>
      <c r="J9" s="990"/>
      <c r="K9" s="990"/>
      <c r="L9" s="990"/>
      <c r="M9" s="990"/>
      <c r="N9" s="990"/>
      <c r="O9" s="990"/>
      <c r="P9" s="990"/>
      <c r="Q9" s="990"/>
      <c r="R9" s="990"/>
      <c r="S9" s="990"/>
      <c r="T9" s="990"/>
      <c r="U9" s="990"/>
      <c r="V9" s="990"/>
      <c r="W9" s="990"/>
      <c r="X9" s="990"/>
      <c r="Y9" s="990"/>
      <c r="Z9" s="990"/>
      <c r="AA9" s="990"/>
      <c r="AB9" s="235"/>
    </row>
    <row r="10" spans="2:28" ht="13.5">
      <c r="B10" s="385"/>
      <c r="C10" s="990" t="s">
        <v>362</v>
      </c>
      <c r="D10" s="990"/>
      <c r="E10" s="990"/>
      <c r="F10" s="990"/>
      <c r="G10" s="990"/>
      <c r="H10" s="990"/>
      <c r="I10" s="990"/>
      <c r="J10" s="990"/>
      <c r="K10" s="990"/>
      <c r="L10" s="990"/>
      <c r="M10" s="990"/>
      <c r="N10" s="990"/>
      <c r="O10" s="990"/>
      <c r="P10" s="990"/>
      <c r="Q10" s="990"/>
      <c r="R10" s="990"/>
      <c r="S10" s="990"/>
      <c r="T10" s="990"/>
      <c r="U10" s="990"/>
      <c r="V10" s="990"/>
      <c r="W10" s="990"/>
      <c r="X10" s="990"/>
      <c r="Y10" s="990"/>
      <c r="Z10" s="990"/>
      <c r="AA10" s="990"/>
      <c r="AB10" s="235"/>
    </row>
    <row r="11" spans="2:28" ht="9.75" customHeight="1">
      <c r="B11" s="236"/>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8"/>
      <c r="AB11" s="235"/>
    </row>
    <row r="12" spans="2:28" ht="19.5" customHeight="1">
      <c r="B12" s="239"/>
      <c r="C12" s="988">
        <f ca="1">TODAY()</f>
        <v>42345</v>
      </c>
      <c r="D12" s="988"/>
      <c r="E12" s="988"/>
      <c r="F12" s="988"/>
      <c r="G12" s="988"/>
      <c r="H12" s="988"/>
      <c r="I12" s="240"/>
      <c r="J12" s="240"/>
      <c r="K12" s="240"/>
      <c r="L12" s="240"/>
      <c r="M12" s="240"/>
      <c r="N12" s="240"/>
      <c r="O12" s="240"/>
      <c r="P12" s="240"/>
      <c r="Q12" s="240"/>
      <c r="R12" s="240"/>
      <c r="S12" s="240"/>
      <c r="T12" s="240"/>
      <c r="U12" s="240"/>
      <c r="V12" s="240"/>
      <c r="W12" s="240"/>
      <c r="X12" s="240"/>
      <c r="Y12" s="240"/>
      <c r="Z12" s="240"/>
      <c r="AA12" s="240"/>
      <c r="AB12" s="235"/>
    </row>
    <row r="13" spans="2:28" s="241" customFormat="1" ht="19.5" customHeight="1">
      <c r="B13" s="242"/>
      <c r="C13" s="243"/>
      <c r="D13" s="243"/>
      <c r="E13" s="243"/>
      <c r="F13" s="243"/>
      <c r="G13" s="243"/>
      <c r="H13" s="243"/>
      <c r="I13" s="243"/>
      <c r="J13" s="986" t="s">
        <v>645</v>
      </c>
      <c r="K13" s="986"/>
      <c r="L13" s="986"/>
      <c r="M13" s="987">
        <f>INDEX('@'!$A:$EB,AB13,'1参加申込書'!$AB$3)</f>
      </c>
      <c r="N13" s="987"/>
      <c r="O13" s="987"/>
      <c r="P13" s="987"/>
      <c r="Q13" s="987"/>
      <c r="R13" s="987"/>
      <c r="S13" s="987"/>
      <c r="T13" s="987"/>
      <c r="U13" s="987"/>
      <c r="V13" s="987"/>
      <c r="W13" s="987"/>
      <c r="X13" s="987"/>
      <c r="Y13" s="987"/>
      <c r="Z13" s="987"/>
      <c r="AA13" s="987"/>
      <c r="AB13" s="307">
        <v>2</v>
      </c>
    </row>
    <row r="14" spans="2:28" s="241" customFormat="1" ht="19.5" customHeight="1">
      <c r="B14" s="244"/>
      <c r="C14" s="245"/>
      <c r="D14" s="245"/>
      <c r="E14" s="245"/>
      <c r="F14" s="245"/>
      <c r="G14" s="245"/>
      <c r="H14" s="245"/>
      <c r="I14" s="245"/>
      <c r="J14" s="978" t="s">
        <v>646</v>
      </c>
      <c r="K14" s="978"/>
      <c r="L14" s="978"/>
      <c r="M14" s="979">
        <f>INDEX('@'!$A:$EB,AB14,'1参加申込書'!$AB$3)</f>
      </c>
      <c r="N14" s="979"/>
      <c r="O14" s="979"/>
      <c r="P14" s="979"/>
      <c r="Q14" s="979"/>
      <c r="R14" s="979"/>
      <c r="S14" s="979"/>
      <c r="T14" s="979"/>
      <c r="U14" s="979"/>
      <c r="V14" s="979"/>
      <c r="W14" s="979"/>
      <c r="X14" s="979"/>
      <c r="Y14" s="979"/>
      <c r="Z14" s="979"/>
      <c r="AA14" s="979"/>
      <c r="AB14" s="307">
        <v>7</v>
      </c>
    </row>
    <row r="15" spans="2:28" ht="14.25" thickBot="1">
      <c r="B15" s="246"/>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8"/>
    </row>
    <row r="16" spans="1:26" ht="9.75" customHeight="1" thickBot="1">
      <c r="A16" s="249"/>
      <c r="B16" s="249"/>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row>
    <row r="17" spans="1:28" ht="24.75" customHeight="1" thickBot="1">
      <c r="A17" s="249"/>
      <c r="B17" s="980" t="s">
        <v>577</v>
      </c>
      <c r="C17" s="981"/>
      <c r="D17" s="981"/>
      <c r="E17" s="981"/>
      <c r="F17" s="981"/>
      <c r="G17" s="981"/>
      <c r="H17" s="981"/>
      <c r="I17" s="981"/>
      <c r="J17" s="981" t="s">
        <v>578</v>
      </c>
      <c r="K17" s="981"/>
      <c r="L17" s="981"/>
      <c r="M17" s="981"/>
      <c r="N17" s="981"/>
      <c r="O17" s="981"/>
      <c r="P17" s="981"/>
      <c r="Q17" s="981"/>
      <c r="R17" s="981"/>
      <c r="S17" s="981"/>
      <c r="T17" s="982"/>
      <c r="U17" s="981" t="s">
        <v>361</v>
      </c>
      <c r="V17" s="981"/>
      <c r="W17" s="981"/>
      <c r="X17" s="981"/>
      <c r="Y17" s="981"/>
      <c r="Z17" s="981"/>
      <c r="AA17" s="981"/>
      <c r="AB17" s="983"/>
    </row>
    <row r="18" spans="1:32" ht="39.75" customHeight="1" thickTop="1">
      <c r="A18" s="249"/>
      <c r="B18" s="973">
        <f>INDEX('@'!$A:$EB,AD18,'1参加申込書'!$AB$3)</f>
      </c>
      <c r="C18" s="974"/>
      <c r="D18" s="974"/>
      <c r="E18" s="974"/>
      <c r="F18" s="974"/>
      <c r="G18" s="974"/>
      <c r="H18" s="974"/>
      <c r="I18" s="974"/>
      <c r="J18" s="974">
        <f>INDEX('@'!$A:$EB,AE18,'1参加申込書'!$AB$3)</f>
      </c>
      <c r="K18" s="974"/>
      <c r="L18" s="974"/>
      <c r="M18" s="974"/>
      <c r="N18" s="974"/>
      <c r="O18" s="974"/>
      <c r="P18" s="974"/>
      <c r="Q18" s="974"/>
      <c r="R18" s="974"/>
      <c r="S18" s="974"/>
      <c r="T18" s="975"/>
      <c r="U18" s="976">
        <f>INDEX('@'!$A:$EB,AF18,'1参加申込書'!$AB$3)</f>
      </c>
      <c r="V18" s="976"/>
      <c r="W18" s="976"/>
      <c r="X18" s="976"/>
      <c r="Y18" s="976"/>
      <c r="Z18" s="976"/>
      <c r="AA18" s="976"/>
      <c r="AB18" s="977"/>
      <c r="AD18" s="227">
        <v>1153</v>
      </c>
      <c r="AE18" s="227">
        <v>1163</v>
      </c>
      <c r="AF18" s="227">
        <v>1173</v>
      </c>
    </row>
    <row r="19" spans="1:32" ht="39.75" customHeight="1">
      <c r="A19" s="249"/>
      <c r="B19" s="973">
        <f>INDEX('@'!$A:$EB,AD19,'1参加申込書'!$AB$3)</f>
      </c>
      <c r="C19" s="974"/>
      <c r="D19" s="974"/>
      <c r="E19" s="974"/>
      <c r="F19" s="974"/>
      <c r="G19" s="974"/>
      <c r="H19" s="974"/>
      <c r="I19" s="974"/>
      <c r="J19" s="974">
        <f>INDEX('@'!$A:$EB,AE19,'1参加申込書'!$AB$3)</f>
      </c>
      <c r="K19" s="974"/>
      <c r="L19" s="974"/>
      <c r="M19" s="974"/>
      <c r="N19" s="974"/>
      <c r="O19" s="974"/>
      <c r="P19" s="974"/>
      <c r="Q19" s="974"/>
      <c r="R19" s="974"/>
      <c r="S19" s="974"/>
      <c r="T19" s="975"/>
      <c r="U19" s="976">
        <f>INDEX('@'!$A:$EB,AF19,'1参加申込書'!$AB$3)</f>
      </c>
      <c r="V19" s="976"/>
      <c r="W19" s="976"/>
      <c r="X19" s="976"/>
      <c r="Y19" s="976"/>
      <c r="Z19" s="976"/>
      <c r="AA19" s="976"/>
      <c r="AB19" s="977"/>
      <c r="AD19" s="227">
        <f aca="true" t="shared" si="0" ref="AD19:AD27">AD18+1</f>
        <v>1154</v>
      </c>
      <c r="AE19" s="227">
        <f aca="true" t="shared" si="1" ref="AE19:AE27">AE18+1</f>
        <v>1164</v>
      </c>
      <c r="AF19" s="227">
        <f aca="true" t="shared" si="2" ref="AF19:AF27">AF18+1</f>
        <v>1174</v>
      </c>
    </row>
    <row r="20" spans="1:32" ht="39.75" customHeight="1">
      <c r="A20" s="249"/>
      <c r="B20" s="973">
        <f>INDEX('@'!$A:$EB,AD20,'1参加申込書'!$AB$3)</f>
      </c>
      <c r="C20" s="974"/>
      <c r="D20" s="974"/>
      <c r="E20" s="974"/>
      <c r="F20" s="974"/>
      <c r="G20" s="974"/>
      <c r="H20" s="974"/>
      <c r="I20" s="974"/>
      <c r="J20" s="974">
        <f>INDEX('@'!$A:$EB,AE20,'1参加申込書'!$AB$3)</f>
      </c>
      <c r="K20" s="974"/>
      <c r="L20" s="974"/>
      <c r="M20" s="974"/>
      <c r="N20" s="974"/>
      <c r="O20" s="974"/>
      <c r="P20" s="974"/>
      <c r="Q20" s="974"/>
      <c r="R20" s="974"/>
      <c r="S20" s="974"/>
      <c r="T20" s="975"/>
      <c r="U20" s="976">
        <f>INDEX('@'!$A:$EB,AF20,'1参加申込書'!$AB$3)</f>
      </c>
      <c r="V20" s="976"/>
      <c r="W20" s="976"/>
      <c r="X20" s="976"/>
      <c r="Y20" s="976"/>
      <c r="Z20" s="976"/>
      <c r="AA20" s="976"/>
      <c r="AB20" s="977"/>
      <c r="AD20" s="227">
        <f t="shared" si="0"/>
        <v>1155</v>
      </c>
      <c r="AE20" s="227">
        <f t="shared" si="1"/>
        <v>1165</v>
      </c>
      <c r="AF20" s="227">
        <f t="shared" si="2"/>
        <v>1175</v>
      </c>
    </row>
    <row r="21" spans="1:32" ht="39.75" customHeight="1">
      <c r="A21" s="249"/>
      <c r="B21" s="973">
        <f>INDEX('@'!$A:$EB,AD21,'1参加申込書'!$AB$3)</f>
      </c>
      <c r="C21" s="974"/>
      <c r="D21" s="974"/>
      <c r="E21" s="974"/>
      <c r="F21" s="974"/>
      <c r="G21" s="974"/>
      <c r="H21" s="974"/>
      <c r="I21" s="974"/>
      <c r="J21" s="974">
        <f>INDEX('@'!$A:$EB,AE21,'1参加申込書'!$AB$3)</f>
      </c>
      <c r="K21" s="974"/>
      <c r="L21" s="974"/>
      <c r="M21" s="974"/>
      <c r="N21" s="974"/>
      <c r="O21" s="974"/>
      <c r="P21" s="974"/>
      <c r="Q21" s="974"/>
      <c r="R21" s="974"/>
      <c r="S21" s="974"/>
      <c r="T21" s="975"/>
      <c r="U21" s="976">
        <f>INDEX('@'!$A:$EB,AF21,'1参加申込書'!$AB$3)</f>
      </c>
      <c r="V21" s="976"/>
      <c r="W21" s="976"/>
      <c r="X21" s="976"/>
      <c r="Y21" s="976"/>
      <c r="Z21" s="976"/>
      <c r="AA21" s="976"/>
      <c r="AB21" s="977"/>
      <c r="AD21" s="227">
        <f t="shared" si="0"/>
        <v>1156</v>
      </c>
      <c r="AE21" s="227">
        <f t="shared" si="1"/>
        <v>1166</v>
      </c>
      <c r="AF21" s="227">
        <f t="shared" si="2"/>
        <v>1176</v>
      </c>
    </row>
    <row r="22" spans="1:32" ht="39.75" customHeight="1">
      <c r="A22" s="249"/>
      <c r="B22" s="973">
        <f>INDEX('@'!$A:$EB,AD22,'1参加申込書'!$AB$3)</f>
      </c>
      <c r="C22" s="974"/>
      <c r="D22" s="974"/>
      <c r="E22" s="974"/>
      <c r="F22" s="974"/>
      <c r="G22" s="974"/>
      <c r="H22" s="974"/>
      <c r="I22" s="974"/>
      <c r="J22" s="974">
        <f>INDEX('@'!$A:$EB,AE22,'1参加申込書'!$AB$3)</f>
      </c>
      <c r="K22" s="974"/>
      <c r="L22" s="974"/>
      <c r="M22" s="974"/>
      <c r="N22" s="974"/>
      <c r="O22" s="974"/>
      <c r="P22" s="974"/>
      <c r="Q22" s="974"/>
      <c r="R22" s="974"/>
      <c r="S22" s="974"/>
      <c r="T22" s="975"/>
      <c r="U22" s="976">
        <f>INDEX('@'!$A:$EB,AF22,'1参加申込書'!$AB$3)</f>
      </c>
      <c r="V22" s="976"/>
      <c r="W22" s="976"/>
      <c r="X22" s="976"/>
      <c r="Y22" s="976"/>
      <c r="Z22" s="976"/>
      <c r="AA22" s="976"/>
      <c r="AB22" s="977"/>
      <c r="AD22" s="227">
        <f t="shared" si="0"/>
        <v>1157</v>
      </c>
      <c r="AE22" s="227">
        <f t="shared" si="1"/>
        <v>1167</v>
      </c>
      <c r="AF22" s="227">
        <f t="shared" si="2"/>
        <v>1177</v>
      </c>
    </row>
    <row r="23" spans="1:32" ht="39.75" customHeight="1">
      <c r="A23" s="249"/>
      <c r="B23" s="973">
        <f>INDEX('@'!$A:$EB,AD23,'1参加申込書'!$AB$3)</f>
      </c>
      <c r="C23" s="974"/>
      <c r="D23" s="974"/>
      <c r="E23" s="974"/>
      <c r="F23" s="974"/>
      <c r="G23" s="974"/>
      <c r="H23" s="974"/>
      <c r="I23" s="974"/>
      <c r="J23" s="974">
        <f>INDEX('@'!$A:$EB,AE23,'1参加申込書'!$AB$3)</f>
      </c>
      <c r="K23" s="974"/>
      <c r="L23" s="974"/>
      <c r="M23" s="974"/>
      <c r="N23" s="974"/>
      <c r="O23" s="974"/>
      <c r="P23" s="974"/>
      <c r="Q23" s="974"/>
      <c r="R23" s="974"/>
      <c r="S23" s="974"/>
      <c r="T23" s="975"/>
      <c r="U23" s="976">
        <f>INDEX('@'!$A:$EB,AF23,'1参加申込書'!$AB$3)</f>
      </c>
      <c r="V23" s="976"/>
      <c r="W23" s="976"/>
      <c r="X23" s="976"/>
      <c r="Y23" s="976"/>
      <c r="Z23" s="976"/>
      <c r="AA23" s="976"/>
      <c r="AB23" s="977"/>
      <c r="AD23" s="227">
        <f t="shared" si="0"/>
        <v>1158</v>
      </c>
      <c r="AE23" s="227">
        <f t="shared" si="1"/>
        <v>1168</v>
      </c>
      <c r="AF23" s="227">
        <f t="shared" si="2"/>
        <v>1178</v>
      </c>
    </row>
    <row r="24" spans="1:32" ht="39.75" customHeight="1">
      <c r="A24" s="249"/>
      <c r="B24" s="973">
        <f>INDEX('@'!$A:$EB,AD24,'1参加申込書'!$AB$3)</f>
      </c>
      <c r="C24" s="974"/>
      <c r="D24" s="974"/>
      <c r="E24" s="974"/>
      <c r="F24" s="974"/>
      <c r="G24" s="974"/>
      <c r="H24" s="974"/>
      <c r="I24" s="974"/>
      <c r="J24" s="974">
        <f>INDEX('@'!$A:$EB,AE24,'1参加申込書'!$AB$3)</f>
      </c>
      <c r="K24" s="974"/>
      <c r="L24" s="974"/>
      <c r="M24" s="974"/>
      <c r="N24" s="974"/>
      <c r="O24" s="974"/>
      <c r="P24" s="974"/>
      <c r="Q24" s="974"/>
      <c r="R24" s="974"/>
      <c r="S24" s="974"/>
      <c r="T24" s="975"/>
      <c r="U24" s="976">
        <f>INDEX('@'!$A:$EB,AF24,'1参加申込書'!$AB$3)</f>
      </c>
      <c r="V24" s="976"/>
      <c r="W24" s="976"/>
      <c r="X24" s="976"/>
      <c r="Y24" s="976"/>
      <c r="Z24" s="976"/>
      <c r="AA24" s="976"/>
      <c r="AB24" s="977"/>
      <c r="AD24" s="227">
        <f t="shared" si="0"/>
        <v>1159</v>
      </c>
      <c r="AE24" s="227">
        <f t="shared" si="1"/>
        <v>1169</v>
      </c>
      <c r="AF24" s="227">
        <f t="shared" si="2"/>
        <v>1179</v>
      </c>
    </row>
    <row r="25" spans="1:32" ht="39.75" customHeight="1">
      <c r="A25" s="249"/>
      <c r="B25" s="973">
        <f>INDEX('@'!$A:$EB,AD25,'1参加申込書'!$AB$3)</f>
      </c>
      <c r="C25" s="974"/>
      <c r="D25" s="974"/>
      <c r="E25" s="974"/>
      <c r="F25" s="974"/>
      <c r="G25" s="974"/>
      <c r="H25" s="974"/>
      <c r="I25" s="974"/>
      <c r="J25" s="974">
        <f>INDEX('@'!$A:$EB,AE25,'1参加申込書'!$AB$3)</f>
      </c>
      <c r="K25" s="974"/>
      <c r="L25" s="974"/>
      <c r="M25" s="974"/>
      <c r="N25" s="974"/>
      <c r="O25" s="974"/>
      <c r="P25" s="974"/>
      <c r="Q25" s="974"/>
      <c r="R25" s="974"/>
      <c r="S25" s="974"/>
      <c r="T25" s="975"/>
      <c r="U25" s="976">
        <f>INDEX('@'!$A:$EB,AF25,'1参加申込書'!$AB$3)</f>
      </c>
      <c r="V25" s="976"/>
      <c r="W25" s="976"/>
      <c r="X25" s="976"/>
      <c r="Y25" s="976"/>
      <c r="Z25" s="976"/>
      <c r="AA25" s="976"/>
      <c r="AB25" s="977"/>
      <c r="AD25" s="227">
        <f t="shared" si="0"/>
        <v>1160</v>
      </c>
      <c r="AE25" s="227">
        <f t="shared" si="1"/>
        <v>1170</v>
      </c>
      <c r="AF25" s="227">
        <f t="shared" si="2"/>
        <v>1180</v>
      </c>
    </row>
    <row r="26" spans="1:32" ht="39.75" customHeight="1">
      <c r="A26" s="249"/>
      <c r="B26" s="973">
        <f>INDEX('@'!$A:$EB,AD26,'1参加申込書'!$AB$3)</f>
      </c>
      <c r="C26" s="974"/>
      <c r="D26" s="974"/>
      <c r="E26" s="974"/>
      <c r="F26" s="974"/>
      <c r="G26" s="974"/>
      <c r="H26" s="974"/>
      <c r="I26" s="974"/>
      <c r="J26" s="974">
        <f>INDEX('@'!$A:$EB,AE26,'1参加申込書'!$AB$3)</f>
      </c>
      <c r="K26" s="974"/>
      <c r="L26" s="974"/>
      <c r="M26" s="974"/>
      <c r="N26" s="974"/>
      <c r="O26" s="974"/>
      <c r="P26" s="974"/>
      <c r="Q26" s="974"/>
      <c r="R26" s="974"/>
      <c r="S26" s="974"/>
      <c r="T26" s="975"/>
      <c r="U26" s="976">
        <f>INDEX('@'!$A:$EB,AF26,'1参加申込書'!$AB$3)</f>
      </c>
      <c r="V26" s="976"/>
      <c r="W26" s="976"/>
      <c r="X26" s="976"/>
      <c r="Y26" s="976"/>
      <c r="Z26" s="976"/>
      <c r="AA26" s="976"/>
      <c r="AB26" s="977"/>
      <c r="AD26" s="227">
        <f t="shared" si="0"/>
        <v>1161</v>
      </c>
      <c r="AE26" s="227">
        <f t="shared" si="1"/>
        <v>1171</v>
      </c>
      <c r="AF26" s="227">
        <f t="shared" si="2"/>
        <v>1181</v>
      </c>
    </row>
    <row r="27" spans="1:32" ht="39.75" customHeight="1">
      <c r="A27" s="249"/>
      <c r="B27" s="973">
        <f>INDEX('@'!$A:$EB,AD27,'1参加申込書'!$AB$3)</f>
      </c>
      <c r="C27" s="974"/>
      <c r="D27" s="974"/>
      <c r="E27" s="974"/>
      <c r="F27" s="974"/>
      <c r="G27" s="974"/>
      <c r="H27" s="974"/>
      <c r="I27" s="974"/>
      <c r="J27" s="974">
        <f>INDEX('@'!$A:$EB,AE27,'1参加申込書'!$AB$3)</f>
      </c>
      <c r="K27" s="974"/>
      <c r="L27" s="974"/>
      <c r="M27" s="974"/>
      <c r="N27" s="974"/>
      <c r="O27" s="974"/>
      <c r="P27" s="974"/>
      <c r="Q27" s="974"/>
      <c r="R27" s="974"/>
      <c r="S27" s="974"/>
      <c r="T27" s="975"/>
      <c r="U27" s="976">
        <f>INDEX('@'!$A:$EB,AF27,'1参加申込書'!$AB$3)</f>
      </c>
      <c r="V27" s="976"/>
      <c r="W27" s="976"/>
      <c r="X27" s="976"/>
      <c r="Y27" s="976"/>
      <c r="Z27" s="976"/>
      <c r="AA27" s="976"/>
      <c r="AB27" s="977"/>
      <c r="AD27" s="227">
        <f t="shared" si="0"/>
        <v>1162</v>
      </c>
      <c r="AE27" s="227">
        <f t="shared" si="1"/>
        <v>1172</v>
      </c>
      <c r="AF27" s="227">
        <f t="shared" si="2"/>
        <v>1182</v>
      </c>
    </row>
    <row r="28" spans="1:26" ht="4.5" customHeight="1">
      <c r="A28" s="249"/>
      <c r="B28" s="234"/>
      <c r="C28" s="234"/>
      <c r="D28" s="234"/>
      <c r="E28" s="234"/>
      <c r="F28" s="234"/>
      <c r="G28" s="234"/>
      <c r="H28" s="234"/>
      <c r="I28" s="234"/>
      <c r="J28" s="234"/>
      <c r="K28" s="234"/>
      <c r="L28" s="234"/>
      <c r="M28" s="234"/>
      <c r="N28" s="234"/>
      <c r="O28" s="234"/>
      <c r="P28" s="234"/>
      <c r="Q28" s="234"/>
      <c r="R28" s="234"/>
      <c r="S28" s="234"/>
      <c r="T28" s="234"/>
      <c r="U28" s="234"/>
      <c r="V28" s="234"/>
      <c r="W28" s="234"/>
      <c r="X28" s="234"/>
      <c r="Y28" s="234"/>
      <c r="Z28" s="249"/>
    </row>
    <row r="29" spans="1:28" ht="9.75" customHeight="1">
      <c r="A29" s="249"/>
      <c r="B29" s="250"/>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2"/>
    </row>
    <row r="30" spans="1:28" ht="13.5">
      <c r="A30" s="249"/>
      <c r="B30" s="253"/>
      <c r="C30" s="405" t="s">
        <v>360</v>
      </c>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54"/>
    </row>
    <row r="31" spans="1:28" ht="9.75" customHeight="1">
      <c r="A31" s="249"/>
      <c r="B31" s="253"/>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54"/>
    </row>
    <row r="32" spans="1:28" ht="13.5">
      <c r="A32" s="249"/>
      <c r="B32" s="194" t="s">
        <v>572</v>
      </c>
      <c r="C32" s="177"/>
      <c r="D32" s="177"/>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54"/>
    </row>
    <row r="33" spans="1:28" ht="13.5">
      <c r="A33" s="249"/>
      <c r="B33" s="194"/>
      <c r="C33" s="177" t="s">
        <v>359</v>
      </c>
      <c r="D33" s="177"/>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54"/>
    </row>
    <row r="34" spans="1:28" ht="13.5">
      <c r="A34" s="249"/>
      <c r="B34" s="194"/>
      <c r="C34" s="177" t="s">
        <v>574</v>
      </c>
      <c r="D34" s="177"/>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54"/>
    </row>
    <row r="35" spans="1:28" ht="13.5">
      <c r="A35" s="249"/>
      <c r="B35" s="194"/>
      <c r="C35" s="177" t="s">
        <v>647</v>
      </c>
      <c r="D35" s="177"/>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54"/>
    </row>
    <row r="36" spans="1:28" ht="9.75" customHeight="1">
      <c r="A36" s="249"/>
      <c r="B36" s="255"/>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7"/>
    </row>
    <row r="37" spans="1:28" ht="9.75" customHeight="1">
      <c r="A37" s="249"/>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row>
    <row r="38" spans="1:28" ht="9.75" customHeight="1">
      <c r="A38" s="249"/>
      <c r="B38" s="250"/>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2"/>
    </row>
    <row r="39" spans="2:28" ht="13.5">
      <c r="B39" s="253"/>
      <c r="C39" s="177" t="s">
        <v>648</v>
      </c>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54"/>
    </row>
    <row r="40" spans="1:28" ht="13.5">
      <c r="A40" s="249"/>
      <c r="B40" s="253"/>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54"/>
    </row>
    <row r="41" spans="1:28" ht="13.5">
      <c r="A41" s="249"/>
      <c r="B41" s="253"/>
      <c r="C41" s="249"/>
      <c r="D41" s="249"/>
      <c r="E41" s="249"/>
      <c r="F41" s="249"/>
      <c r="G41" s="249"/>
      <c r="H41" s="249"/>
      <c r="I41" s="249"/>
      <c r="J41" s="249"/>
      <c r="K41" s="249"/>
      <c r="L41" s="249"/>
      <c r="M41" s="985" t="s">
        <v>1689</v>
      </c>
      <c r="N41" s="985"/>
      <c r="O41" s="985"/>
      <c r="P41" s="985"/>
      <c r="Q41" s="985"/>
      <c r="R41" s="985"/>
      <c r="S41" s="985"/>
      <c r="T41" s="985"/>
      <c r="U41" s="985"/>
      <c r="V41" s="985"/>
      <c r="W41" s="985"/>
      <c r="X41" s="985"/>
      <c r="Y41" s="985"/>
      <c r="Z41" s="985"/>
      <c r="AA41" s="985"/>
      <c r="AB41" s="258"/>
    </row>
    <row r="42" spans="1:28" ht="19.5" customHeight="1">
      <c r="A42" s="249"/>
      <c r="B42" s="253"/>
      <c r="C42" s="249"/>
      <c r="D42" s="249"/>
      <c r="E42" s="249"/>
      <c r="F42" s="249"/>
      <c r="G42" s="249"/>
      <c r="H42" s="249"/>
      <c r="I42" s="249"/>
      <c r="J42" s="249"/>
      <c r="K42" s="249"/>
      <c r="L42" s="249"/>
      <c r="M42" s="991" t="s">
        <v>171</v>
      </c>
      <c r="N42" s="991"/>
      <c r="O42" s="991"/>
      <c r="P42" s="991"/>
      <c r="Q42" s="991"/>
      <c r="R42" s="991"/>
      <c r="S42" s="991"/>
      <c r="T42" s="991"/>
      <c r="U42" s="991"/>
      <c r="V42" s="991"/>
      <c r="W42" s="991"/>
      <c r="X42" s="991"/>
      <c r="Y42" s="991"/>
      <c r="Z42" s="991"/>
      <c r="AA42" s="991"/>
      <c r="AB42" s="258"/>
    </row>
    <row r="43" spans="1:28" ht="9.75" customHeight="1">
      <c r="A43" s="249"/>
      <c r="B43" s="255"/>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7"/>
    </row>
    <row r="44" spans="1:28" ht="12.75" customHeight="1">
      <c r="A44" s="249"/>
      <c r="B44" s="249"/>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row>
  </sheetData>
  <sheetProtection sheet="1"/>
  <mergeCells count="45">
    <mergeCell ref="M42:AA42"/>
    <mergeCell ref="B25:I25"/>
    <mergeCell ref="J25:T25"/>
    <mergeCell ref="U25:AB25"/>
    <mergeCell ref="B26:I26"/>
    <mergeCell ref="J26:T26"/>
    <mergeCell ref="B27:I27"/>
    <mergeCell ref="J27:T27"/>
    <mergeCell ref="U27:AB27"/>
    <mergeCell ref="M41:AA41"/>
    <mergeCell ref="U26:AB26"/>
    <mergeCell ref="B23:I23"/>
    <mergeCell ref="J23:T23"/>
    <mergeCell ref="U23:AB23"/>
    <mergeCell ref="B24:I24"/>
    <mergeCell ref="J24:T24"/>
    <mergeCell ref="U24:AB24"/>
    <mergeCell ref="B21:I21"/>
    <mergeCell ref="J21:T21"/>
    <mergeCell ref="U21:AB21"/>
    <mergeCell ref="B22:I22"/>
    <mergeCell ref="J22:T22"/>
    <mergeCell ref="U22:AB22"/>
    <mergeCell ref="B19:I19"/>
    <mergeCell ref="J19:T19"/>
    <mergeCell ref="U19:AB19"/>
    <mergeCell ref="B20:I20"/>
    <mergeCell ref="J20:T20"/>
    <mergeCell ref="U20:AB20"/>
    <mergeCell ref="A2:AC3"/>
    <mergeCell ref="B7:N7"/>
    <mergeCell ref="J13:L13"/>
    <mergeCell ref="M13:AA13"/>
    <mergeCell ref="C12:H12"/>
    <mergeCell ref="C6:AA6"/>
    <mergeCell ref="C9:AA9"/>
    <mergeCell ref="C10:AA10"/>
    <mergeCell ref="B18:I18"/>
    <mergeCell ref="J18:T18"/>
    <mergeCell ref="U18:AB18"/>
    <mergeCell ref="J14:L14"/>
    <mergeCell ref="M14:AA14"/>
    <mergeCell ref="B17:I17"/>
    <mergeCell ref="J17:T17"/>
    <mergeCell ref="U17:AB17"/>
  </mergeCells>
  <printOptions horizontalCentered="1"/>
  <pageMargins left="0.3937007874015748" right="0.1968503937007874" top="0.5905511811023623" bottom="0.3937007874015748" header="0.1968503937007874" footer="0.1968503937007874"/>
  <pageSetup fitToHeight="1" fitToWidth="1" orientation="portrait" paperSize="9" r:id="rId1"/>
  <headerFooter alignWithMargins="0">
    <oddFooter>&amp;C&amp;8 第１９回マーチング＆バトン
オンステージ東北大会
５．特殊効果申請書&amp;R□事務局　□審査部　□演出部</oddFooter>
  </headerFooter>
</worksheet>
</file>

<file path=xl/worksheets/sheet8.xml><?xml version="1.0" encoding="utf-8"?>
<worksheet xmlns="http://schemas.openxmlformats.org/spreadsheetml/2006/main" xmlns:r="http://schemas.openxmlformats.org/officeDocument/2006/relationships">
  <sheetPr>
    <tabColor indexed="50"/>
    <pageSetUpPr fitToPage="1"/>
  </sheetPr>
  <dimension ref="A1:AK28"/>
  <sheetViews>
    <sheetView showZeros="0" zoomScaleSheetLayoutView="85" zoomScalePageLayoutView="0" workbookViewId="0" topLeftCell="A1">
      <selection activeCell="A2" sqref="A2:AB3"/>
    </sheetView>
  </sheetViews>
  <sheetFormatPr defaultColWidth="0" defaultRowHeight="19.5" customHeight="1" zeroHeight="1"/>
  <cols>
    <col min="1" max="28" width="3.375" style="222" customWidth="1"/>
    <col min="29" max="29" width="5.625" style="222" customWidth="1"/>
    <col min="30" max="16384" width="0" style="222" hidden="1" customWidth="1"/>
  </cols>
  <sheetData>
    <row r="1" spans="23:28" ht="18" customHeight="1">
      <c r="W1" s="384" t="s">
        <v>685</v>
      </c>
      <c r="X1" s="384"/>
      <c r="Y1" s="384"/>
      <c r="Z1" s="384"/>
      <c r="AA1" s="384"/>
      <c r="AB1" s="384"/>
    </row>
    <row r="2" spans="1:28" ht="18" customHeight="1">
      <c r="A2" s="1018" t="s">
        <v>387</v>
      </c>
      <c r="B2" s="1018"/>
      <c r="C2" s="1018"/>
      <c r="D2" s="1018"/>
      <c r="E2" s="1018"/>
      <c r="F2" s="1018"/>
      <c r="G2" s="1018"/>
      <c r="H2" s="1018"/>
      <c r="I2" s="1018"/>
      <c r="J2" s="1018"/>
      <c r="K2" s="1018"/>
      <c r="L2" s="1018"/>
      <c r="M2" s="1018"/>
      <c r="N2" s="1018"/>
      <c r="O2" s="1018"/>
      <c r="P2" s="1018"/>
      <c r="Q2" s="1018"/>
      <c r="R2" s="1018"/>
      <c r="S2" s="1018"/>
      <c r="T2" s="1018"/>
      <c r="U2" s="1018"/>
      <c r="V2" s="1018"/>
      <c r="W2" s="1018"/>
      <c r="X2" s="1018"/>
      <c r="Y2" s="1018"/>
      <c r="Z2" s="1018"/>
      <c r="AA2" s="1018"/>
      <c r="AB2" s="1018"/>
    </row>
    <row r="3" spans="1:28" ht="18" customHeight="1">
      <c r="A3" s="1018"/>
      <c r="B3" s="1018"/>
      <c r="C3" s="1018"/>
      <c r="D3" s="1018"/>
      <c r="E3" s="1018"/>
      <c r="F3" s="1018"/>
      <c r="G3" s="1018"/>
      <c r="H3" s="1018"/>
      <c r="I3" s="1018"/>
      <c r="J3" s="1018"/>
      <c r="K3" s="1018"/>
      <c r="L3" s="1018"/>
      <c r="M3" s="1018"/>
      <c r="N3" s="1018"/>
      <c r="O3" s="1018"/>
      <c r="P3" s="1018"/>
      <c r="Q3" s="1018"/>
      <c r="R3" s="1018"/>
      <c r="S3" s="1018"/>
      <c r="T3" s="1018"/>
      <c r="U3" s="1018"/>
      <c r="V3" s="1018"/>
      <c r="W3" s="1018"/>
      <c r="X3" s="1018"/>
      <c r="Y3" s="1018"/>
      <c r="Z3" s="1018"/>
      <c r="AA3" s="1018"/>
      <c r="AB3" s="1018"/>
    </row>
    <row r="4" spans="1:28" ht="9.75" customHeight="1">
      <c r="A4" s="264"/>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row>
    <row r="5" spans="2:28" ht="24.75" customHeight="1">
      <c r="B5" s="1019" t="s">
        <v>402</v>
      </c>
      <c r="C5" s="1020"/>
      <c r="D5" s="1021"/>
      <c r="E5" s="1022">
        <f>INDEX('@'!$A:$EB,AB5,'1参加申込書'!$AB$3)</f>
      </c>
      <c r="F5" s="1023"/>
      <c r="G5" s="1023"/>
      <c r="H5" s="1023"/>
      <c r="I5" s="1023"/>
      <c r="J5" s="1023"/>
      <c r="K5" s="1023"/>
      <c r="L5" s="1023"/>
      <c r="M5" s="1023"/>
      <c r="N5" s="1023"/>
      <c r="O5" s="1023"/>
      <c r="P5" s="1023"/>
      <c r="Q5" s="1023"/>
      <c r="R5" s="1023"/>
      <c r="S5" s="1023"/>
      <c r="T5" s="1023"/>
      <c r="U5" s="1023"/>
      <c r="V5" s="1023"/>
      <c r="W5" s="1023"/>
      <c r="X5" s="1023"/>
      <c r="Y5" s="1023"/>
      <c r="Z5" s="1023"/>
      <c r="AA5" s="1023"/>
      <c r="AB5" s="308">
        <v>2</v>
      </c>
    </row>
    <row r="6" spans="2:26" ht="15" customHeight="1">
      <c r="B6" s="168"/>
      <c r="C6" s="168"/>
      <c r="D6" s="168"/>
      <c r="E6" s="168"/>
      <c r="F6" s="168"/>
      <c r="G6" s="168"/>
      <c r="H6" s="168"/>
      <c r="I6" s="168"/>
      <c r="J6" s="168"/>
      <c r="K6" s="168"/>
      <c r="L6" s="168"/>
      <c r="M6" s="168"/>
      <c r="N6" s="168"/>
      <c r="O6" s="168"/>
      <c r="P6" s="168"/>
      <c r="Q6" s="168"/>
      <c r="R6" s="168"/>
      <c r="S6" s="168"/>
      <c r="T6" s="168"/>
      <c r="U6" s="168"/>
      <c r="V6" s="168"/>
      <c r="W6" s="168"/>
      <c r="X6" s="168"/>
      <c r="Y6" s="164"/>
      <c r="Z6" s="264"/>
    </row>
    <row r="7" spans="2:26" s="276" customFormat="1" ht="24.75" customHeight="1">
      <c r="B7" s="167"/>
      <c r="C7" s="192" t="s">
        <v>342</v>
      </c>
      <c r="D7" s="167"/>
      <c r="E7" s="167"/>
      <c r="F7" s="167"/>
      <c r="G7" s="167"/>
      <c r="H7" s="992" t="str">
        <f>INDEX('@'!$A:$EB,O7,'1参加申込書'!$AB$3)</f>
        <v>※リストから選択して下さい</v>
      </c>
      <c r="I7" s="993"/>
      <c r="J7" s="993"/>
      <c r="K7" s="993"/>
      <c r="L7" s="993"/>
      <c r="M7" s="993"/>
      <c r="N7" s="993"/>
      <c r="O7" s="392">
        <v>1183</v>
      </c>
      <c r="Y7" s="167"/>
      <c r="Z7" s="167"/>
    </row>
    <row r="8" spans="1:26" ht="15" customHeight="1">
      <c r="A8" s="164"/>
      <c r="B8" s="164"/>
      <c r="C8" s="164"/>
      <c r="L8" s="164"/>
      <c r="X8" s="164"/>
      <c r="Y8" s="265"/>
      <c r="Z8" s="164"/>
    </row>
    <row r="9" spans="1:26" ht="9.75" customHeight="1">
      <c r="A9" s="164"/>
      <c r="B9" s="164"/>
      <c r="C9" s="377"/>
      <c r="D9" s="377"/>
      <c r="E9" s="377"/>
      <c r="F9" s="377"/>
      <c r="G9" s="377"/>
      <c r="H9" s="377"/>
      <c r="I9" s="377"/>
      <c r="J9" s="377"/>
      <c r="K9" s="377"/>
      <c r="L9" s="377"/>
      <c r="M9" s="164"/>
      <c r="N9" s="164"/>
      <c r="O9" s="377"/>
      <c r="P9" s="377"/>
      <c r="Q9" s="377"/>
      <c r="R9" s="377"/>
      <c r="S9" s="377"/>
      <c r="T9" s="377"/>
      <c r="U9" s="377"/>
      <c r="V9" s="377"/>
      <c r="W9" s="377"/>
      <c r="X9" s="377"/>
      <c r="Y9" s="164"/>
      <c r="Z9" s="164"/>
    </row>
    <row r="10" spans="2:28" s="276" customFormat="1" ht="24.75" customHeight="1">
      <c r="B10" s="167"/>
      <c r="C10" s="192" t="s">
        <v>343</v>
      </c>
      <c r="D10" s="167"/>
      <c r="E10" s="167"/>
      <c r="F10" s="167"/>
      <c r="G10" s="167"/>
      <c r="H10" s="992" t="str">
        <f>INDEX('@'!$A:$EB,L10,'1参加申込書'!$AB$3)</f>
        <v>※リストから選択して下さい</v>
      </c>
      <c r="I10" s="993"/>
      <c r="J10" s="993"/>
      <c r="K10" s="993"/>
      <c r="L10" s="393">
        <v>1234</v>
      </c>
      <c r="M10" s="1024" t="s">
        <v>344</v>
      </c>
      <c r="N10" s="1025"/>
      <c r="O10" s="1025"/>
      <c r="P10" s="1025"/>
      <c r="Q10" s="1026"/>
      <c r="R10" s="1000">
        <f>INDEX('@'!$A:$EB,AB10,'1参加申込書'!$AB$3)</f>
      </c>
      <c r="S10" s="1001"/>
      <c r="T10" s="1001"/>
      <c r="U10" s="1001"/>
      <c r="V10" s="1001"/>
      <c r="W10" s="1001"/>
      <c r="X10" s="1001"/>
      <c r="Y10" s="1001"/>
      <c r="Z10" s="1001"/>
      <c r="AA10" s="1002"/>
      <c r="AB10" s="394">
        <v>1235</v>
      </c>
    </row>
    <row r="11" spans="2:26" s="276" customFormat="1" ht="19.5" customHeight="1">
      <c r="B11" s="167"/>
      <c r="C11" s="273" t="s">
        <v>580</v>
      </c>
      <c r="D11" s="167"/>
      <c r="E11" s="266"/>
      <c r="F11" s="266"/>
      <c r="G11" s="266"/>
      <c r="H11" s="266"/>
      <c r="I11" s="266"/>
      <c r="J11" s="167"/>
      <c r="K11" s="167"/>
      <c r="L11" s="167"/>
      <c r="M11" s="167"/>
      <c r="N11" s="167"/>
      <c r="O11" s="167"/>
      <c r="P11" s="167"/>
      <c r="Q11" s="167"/>
      <c r="R11" s="167"/>
      <c r="S11" s="167"/>
      <c r="T11" s="167"/>
      <c r="U11" s="167"/>
      <c r="V11" s="167"/>
      <c r="W11" s="167"/>
      <c r="X11" s="167"/>
      <c r="Y11" s="167"/>
      <c r="Z11" s="167"/>
    </row>
    <row r="12" spans="1:37" ht="24.75" customHeight="1">
      <c r="A12" s="164"/>
      <c r="D12" s="1006">
        <f>AG12</f>
      </c>
      <c r="E12" s="1007"/>
      <c r="F12" s="1007"/>
      <c r="G12" s="1007"/>
      <c r="H12" s="1007"/>
      <c r="I12" s="1007"/>
      <c r="J12" s="1007"/>
      <c r="K12" s="1008"/>
      <c r="L12" s="1006">
        <f>AI12</f>
      </c>
      <c r="M12" s="1007"/>
      <c r="N12" s="1007"/>
      <c r="O12" s="1007"/>
      <c r="P12" s="1007"/>
      <c r="Q12" s="1007"/>
      <c r="R12" s="1007"/>
      <c r="S12" s="1008"/>
      <c r="T12" s="406"/>
      <c r="U12" s="406"/>
      <c r="V12" s="406"/>
      <c r="W12" s="406"/>
      <c r="X12" s="406"/>
      <c r="Y12" s="406"/>
      <c r="Z12" s="406"/>
      <c r="AA12" s="406"/>
      <c r="AF12" s="222">
        <v>1236</v>
      </c>
      <c r="AG12" s="222">
        <f>INDEX('@'!$A:$EB,AF12,'1参加申込書'!$AB$3)</f>
      </c>
      <c r="AH12" s="222">
        <v>1237</v>
      </c>
      <c r="AI12" s="222">
        <f>INDEX('@'!$A:$EB,AH12,'1参加申込書'!$AB$3)</f>
      </c>
      <c r="AJ12" s="222">
        <v>1238</v>
      </c>
      <c r="AK12" s="222">
        <f>INDEX('@'!$A:$EB,AJ12,'1参加申込書'!$AB$3)</f>
      </c>
    </row>
    <row r="13" spans="1:26" ht="15" customHeight="1">
      <c r="A13" s="164"/>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row>
    <row r="14" spans="2:26" s="276" customFormat="1" ht="19.5" customHeight="1">
      <c r="B14" s="167"/>
      <c r="C14" s="167" t="s">
        <v>649</v>
      </c>
      <c r="D14" s="167"/>
      <c r="E14" s="167"/>
      <c r="F14" s="167"/>
      <c r="G14" s="167"/>
      <c r="H14" s="167"/>
      <c r="I14" s="167"/>
      <c r="J14" s="167"/>
      <c r="K14" s="167"/>
      <c r="L14" s="167"/>
      <c r="M14" s="167"/>
      <c r="N14" s="167"/>
      <c r="O14" s="167"/>
      <c r="P14" s="167"/>
      <c r="Q14" s="167"/>
      <c r="R14" s="167"/>
      <c r="S14" s="167"/>
      <c r="T14" s="167"/>
      <c r="U14" s="167"/>
      <c r="V14" s="167"/>
      <c r="W14" s="167"/>
      <c r="X14" s="167"/>
      <c r="Y14" s="167"/>
      <c r="Z14" s="167"/>
    </row>
    <row r="15" spans="1:27" s="276" customFormat="1" ht="19.5" customHeight="1">
      <c r="A15" s="167"/>
      <c r="D15" s="192" t="s">
        <v>1693</v>
      </c>
      <c r="E15" s="192"/>
      <c r="F15" s="167"/>
      <c r="G15" s="167"/>
      <c r="H15" s="167"/>
      <c r="I15" s="167"/>
      <c r="J15" s="167"/>
      <c r="K15" s="167"/>
      <c r="L15" s="167"/>
      <c r="M15" s="167"/>
      <c r="N15" s="167"/>
      <c r="O15" s="167"/>
      <c r="P15" s="167"/>
      <c r="Q15" s="167"/>
      <c r="R15" s="167"/>
      <c r="S15" s="167"/>
      <c r="T15" s="167"/>
      <c r="U15" s="167"/>
      <c r="V15" s="167"/>
      <c r="W15" s="167"/>
      <c r="X15" s="167"/>
      <c r="Y15" s="167"/>
      <c r="Z15" s="167"/>
      <c r="AA15" s="167"/>
    </row>
    <row r="16" spans="1:33" s="278" customFormat="1" ht="19.5" customHeight="1">
      <c r="A16" s="267"/>
      <c r="D16" s="273"/>
      <c r="E16" s="273" t="s">
        <v>135</v>
      </c>
      <c r="F16" s="267"/>
      <c r="G16" s="267"/>
      <c r="H16" s="267"/>
      <c r="I16" s="267"/>
      <c r="J16" s="267"/>
      <c r="K16" s="267"/>
      <c r="L16" s="267"/>
      <c r="M16" s="267"/>
      <c r="N16" s="267"/>
      <c r="O16" s="267"/>
      <c r="P16" s="267"/>
      <c r="Q16" s="267"/>
      <c r="R16" s="267"/>
      <c r="S16" s="267"/>
      <c r="T16" s="267"/>
      <c r="U16" s="267"/>
      <c r="V16" s="267"/>
      <c r="W16" s="267"/>
      <c r="X16" s="267"/>
      <c r="Y16" s="267"/>
      <c r="Z16" s="267"/>
      <c r="AA16" s="267"/>
      <c r="AF16" s="278">
        <v>1239</v>
      </c>
      <c r="AG16" s="278" t="str">
        <f>INDEX('@'!$A:$EB,AF16,'1参加申込書'!$AB$3)</f>
        <v>※リストから選択して下さい</v>
      </c>
    </row>
    <row r="17" spans="1:28" ht="24.75" customHeight="1">
      <c r="A17" s="164"/>
      <c r="B17" s="164"/>
      <c r="D17" s="164"/>
      <c r="E17" s="164"/>
      <c r="F17" s="164"/>
      <c r="G17" s="164"/>
      <c r="H17" s="164"/>
      <c r="I17" s="164"/>
      <c r="J17" s="164"/>
      <c r="K17" s="164"/>
      <c r="L17" s="164"/>
      <c r="M17" s="164"/>
      <c r="N17" s="164"/>
      <c r="O17" s="164"/>
      <c r="P17" s="164"/>
      <c r="Q17" s="164"/>
      <c r="R17" s="164"/>
      <c r="S17" s="164"/>
      <c r="U17" s="167"/>
      <c r="V17" s="992" t="str">
        <f>AG16</f>
        <v>※リストから選択して下さい</v>
      </c>
      <c r="W17" s="993"/>
      <c r="X17" s="993"/>
      <c r="Y17" s="993"/>
      <c r="Z17" s="993"/>
      <c r="AA17" s="993"/>
      <c r="AB17" s="994"/>
    </row>
    <row r="18" spans="1:33" ht="24.75" customHeight="1">
      <c r="A18" s="164"/>
      <c r="B18" s="164"/>
      <c r="E18" s="273" t="s">
        <v>585</v>
      </c>
      <c r="F18" s="267"/>
      <c r="G18" s="267"/>
      <c r="H18" s="267"/>
      <c r="I18" s="267"/>
      <c r="J18" s="267"/>
      <c r="K18" s="267"/>
      <c r="L18" s="267"/>
      <c r="M18" s="267"/>
      <c r="N18" s="267"/>
      <c r="O18" s="267"/>
      <c r="P18" s="267"/>
      <c r="Q18" s="267"/>
      <c r="R18" s="267"/>
      <c r="S18" s="267"/>
      <c r="T18" s="267"/>
      <c r="U18" s="267"/>
      <c r="V18" s="267"/>
      <c r="W18" s="267"/>
      <c r="X18" s="267"/>
      <c r="Y18" s="267"/>
      <c r="Z18" s="267"/>
      <c r="AA18" s="164"/>
      <c r="AB18" s="164"/>
      <c r="AF18" s="222">
        <v>1240</v>
      </c>
      <c r="AG18" s="222" t="str">
        <f>INDEX('@'!$A:$EB,AF18,'1参加申込書'!$AB$3)</f>
        <v>※リストから選択して下さい</v>
      </c>
    </row>
    <row r="19" spans="1:28" ht="24.75" customHeight="1">
      <c r="A19" s="164"/>
      <c r="B19" s="164"/>
      <c r="D19" s="164"/>
      <c r="E19" s="164"/>
      <c r="F19" s="164"/>
      <c r="G19" s="164"/>
      <c r="H19" s="164"/>
      <c r="I19" s="164"/>
      <c r="J19" s="164"/>
      <c r="K19" s="164"/>
      <c r="L19" s="164"/>
      <c r="M19" s="164"/>
      <c r="N19" s="164"/>
      <c r="O19" s="164"/>
      <c r="P19" s="164"/>
      <c r="Q19" s="164"/>
      <c r="R19" s="164"/>
      <c r="S19" s="164"/>
      <c r="U19" s="167"/>
      <c r="V19" s="992" t="str">
        <f>AG18</f>
        <v>※リストから選択して下さい</v>
      </c>
      <c r="W19" s="993"/>
      <c r="X19" s="993"/>
      <c r="Y19" s="993"/>
      <c r="Z19" s="993"/>
      <c r="AA19" s="993"/>
      <c r="AB19" s="994"/>
    </row>
    <row r="20" spans="1:26" ht="15" customHeight="1">
      <c r="A20" s="164"/>
      <c r="B20" s="164"/>
      <c r="C20" s="192" t="s">
        <v>1209</v>
      </c>
      <c r="D20" s="164"/>
      <c r="E20" s="164"/>
      <c r="F20" s="164"/>
      <c r="G20" s="164"/>
      <c r="H20" s="164"/>
      <c r="I20" s="164"/>
      <c r="J20" s="1000" t="str">
        <f>'入力用'!AA469</f>
        <v>※リストから選択して下さい</v>
      </c>
      <c r="K20" s="1001"/>
      <c r="L20" s="1001"/>
      <c r="M20" s="1001"/>
      <c r="N20" s="1001"/>
      <c r="O20" s="1001"/>
      <c r="P20" s="1001"/>
      <c r="Q20" s="1002"/>
      <c r="R20" s="164"/>
      <c r="S20" s="164"/>
      <c r="T20" s="164"/>
      <c r="U20" s="164"/>
      <c r="V20" s="167"/>
      <c r="W20" s="167"/>
      <c r="X20" s="167"/>
      <c r="Y20" s="167"/>
      <c r="Z20" s="164"/>
    </row>
    <row r="21" spans="1:26" s="276" customFormat="1" ht="19.5" customHeight="1">
      <c r="A21" s="167"/>
      <c r="B21" s="167"/>
      <c r="C21" s="192" t="s">
        <v>345</v>
      </c>
      <c r="D21" s="275"/>
      <c r="E21" s="275"/>
      <c r="F21" s="275"/>
      <c r="G21" s="275"/>
      <c r="H21" s="275"/>
      <c r="I21" s="270"/>
      <c r="J21" s="270"/>
      <c r="K21" s="270"/>
      <c r="L21" s="271"/>
      <c r="M21" s="271"/>
      <c r="N21" s="271"/>
      <c r="O21" s="271"/>
      <c r="P21" s="167"/>
      <c r="Q21" s="167"/>
      <c r="R21" s="167"/>
      <c r="S21" s="167"/>
      <c r="T21" s="167"/>
      <c r="U21" s="167"/>
      <c r="V21" s="167"/>
      <c r="W21" s="167"/>
      <c r="X21" s="167"/>
      <c r="Y21" s="167"/>
      <c r="Z21" s="167"/>
    </row>
    <row r="22" spans="1:27" ht="13.5">
      <c r="A22" s="164"/>
      <c r="B22" s="266"/>
      <c r="C22" s="274"/>
      <c r="D22" s="1009"/>
      <c r="E22" s="1010"/>
      <c r="F22" s="1010"/>
      <c r="G22" s="1010"/>
      <c r="H22" s="1011"/>
      <c r="I22" s="1009" t="s">
        <v>586</v>
      </c>
      <c r="J22" s="1010"/>
      <c r="K22" s="1010"/>
      <c r="L22" s="1010"/>
      <c r="M22" s="1010"/>
      <c r="N22" s="1010"/>
      <c r="O22" s="1010"/>
      <c r="P22" s="1010"/>
      <c r="Q22" s="1011"/>
      <c r="R22" s="1012" t="s">
        <v>1213</v>
      </c>
      <c r="S22" s="1013"/>
      <c r="T22" s="1014"/>
      <c r="U22" s="269"/>
      <c r="V22" s="269"/>
      <c r="W22" s="269"/>
      <c r="X22" s="269"/>
      <c r="Y22" s="272"/>
      <c r="Z22" s="272"/>
      <c r="AA22" s="164"/>
    </row>
    <row r="23" spans="1:33" ht="24.75" customHeight="1">
      <c r="A23" s="164"/>
      <c r="B23" s="164"/>
      <c r="D23" s="1015" t="s">
        <v>587</v>
      </c>
      <c r="E23" s="1015"/>
      <c r="F23" s="1015"/>
      <c r="G23" s="1015"/>
      <c r="H23" s="1015"/>
      <c r="I23" s="1016" t="s">
        <v>588</v>
      </c>
      <c r="J23" s="1017"/>
      <c r="K23" s="1017"/>
      <c r="L23" s="1017"/>
      <c r="M23" s="1017"/>
      <c r="N23" s="1017"/>
      <c r="O23" s="1017"/>
      <c r="P23" s="1017"/>
      <c r="Q23" s="1017"/>
      <c r="R23" s="1003">
        <f>IF('入力用'!R490="※選択","",1)</f>
      </c>
      <c r="S23" s="1004"/>
      <c r="T23" s="1005"/>
      <c r="U23" s="269"/>
      <c r="V23" s="269"/>
      <c r="W23" s="269"/>
      <c r="X23" s="269"/>
      <c r="Y23" s="272"/>
      <c r="Z23" s="272"/>
      <c r="AA23" s="164"/>
      <c r="AF23" s="222">
        <v>1245</v>
      </c>
      <c r="AG23" s="222" t="e">
        <f>INDEX('@'!$A:$EB,AF23,'1参加申込書'!$AB$3)</f>
        <v>#REF!</v>
      </c>
    </row>
    <row r="24" spans="1:33" ht="24.75" customHeight="1">
      <c r="A24" s="164"/>
      <c r="B24" s="167"/>
      <c r="D24" s="1015"/>
      <c r="E24" s="1015"/>
      <c r="F24" s="1015"/>
      <c r="G24" s="1015"/>
      <c r="H24" s="1015"/>
      <c r="I24" s="995" t="s">
        <v>589</v>
      </c>
      <c r="J24" s="996"/>
      <c r="K24" s="996"/>
      <c r="L24" s="996"/>
      <c r="M24" s="996"/>
      <c r="N24" s="996"/>
      <c r="O24" s="996"/>
      <c r="P24" s="996"/>
      <c r="Q24" s="996"/>
      <c r="R24" s="997">
        <f>IF('入力用'!R491="※選択","",1)</f>
      </c>
      <c r="S24" s="998"/>
      <c r="T24" s="999"/>
      <c r="U24" s="268"/>
      <c r="V24" s="268"/>
      <c r="W24" s="268"/>
      <c r="X24" s="268"/>
      <c r="Y24" s="268"/>
      <c r="Z24" s="269"/>
      <c r="AA24" s="164"/>
      <c r="AF24" s="222">
        <v>1246</v>
      </c>
      <c r="AG24" s="222" t="e">
        <f>INDEX('@'!$A:$EB,AF24,'1参加申込書'!$AB$3)</f>
        <v>#REF!</v>
      </c>
    </row>
    <row r="25" spans="1:33" ht="24.75" customHeight="1">
      <c r="A25" s="164"/>
      <c r="B25" s="164"/>
      <c r="D25" s="1015"/>
      <c r="E25" s="1015"/>
      <c r="F25" s="1015"/>
      <c r="G25" s="1015"/>
      <c r="H25" s="1015"/>
      <c r="I25" s="995" t="s">
        <v>590</v>
      </c>
      <c r="J25" s="996"/>
      <c r="K25" s="996"/>
      <c r="L25" s="996"/>
      <c r="M25" s="996"/>
      <c r="N25" s="996"/>
      <c r="O25" s="996"/>
      <c r="P25" s="996"/>
      <c r="Q25" s="996"/>
      <c r="R25" s="997">
        <f>IF('入力用'!R492="※選択","",1)</f>
      </c>
      <c r="S25" s="998"/>
      <c r="T25" s="999"/>
      <c r="U25" s="268"/>
      <c r="V25" s="268"/>
      <c r="W25" s="268"/>
      <c r="X25" s="268"/>
      <c r="Y25" s="268"/>
      <c r="Z25" s="269"/>
      <c r="AA25" s="164"/>
      <c r="AF25" s="222">
        <v>1247</v>
      </c>
      <c r="AG25" s="222" t="str">
        <f>INDEX('@'!$A:$EB,AF25,'1参加申込書'!$AB$3)</f>
        <v>※選択</v>
      </c>
    </row>
    <row r="26" spans="1:33" ht="24.75" customHeight="1">
      <c r="A26" s="164"/>
      <c r="B26" s="164"/>
      <c r="D26" s="1015"/>
      <c r="E26" s="1015"/>
      <c r="F26" s="1015"/>
      <c r="G26" s="1015"/>
      <c r="H26" s="1015"/>
      <c r="I26" s="995" t="s">
        <v>253</v>
      </c>
      <c r="J26" s="996"/>
      <c r="K26" s="996"/>
      <c r="L26" s="996"/>
      <c r="M26" s="996"/>
      <c r="N26" s="996"/>
      <c r="O26" s="996"/>
      <c r="P26" s="996"/>
      <c r="Q26" s="996"/>
      <c r="R26" s="997">
        <f>IF('入力用'!R493="※選択","",1)</f>
      </c>
      <c r="S26" s="998"/>
      <c r="T26" s="999"/>
      <c r="U26" s="268"/>
      <c r="V26" s="268"/>
      <c r="W26" s="268"/>
      <c r="X26" s="268"/>
      <c r="Y26" s="268"/>
      <c r="Z26" s="269"/>
      <c r="AA26" s="164"/>
      <c r="AF26" s="222">
        <v>1248</v>
      </c>
      <c r="AG26" s="222" t="e">
        <f>INDEX('@'!$A:$EB,AF26,'1参加申込書'!$AB$3)</f>
        <v>#REF!</v>
      </c>
    </row>
    <row r="27" spans="1:35" ht="24.75" customHeight="1">
      <c r="A27" s="164"/>
      <c r="B27" s="164"/>
      <c r="D27" s="1015"/>
      <c r="E27" s="1015"/>
      <c r="F27" s="1015"/>
      <c r="G27" s="1015"/>
      <c r="H27" s="1015"/>
      <c r="I27" s="1098" t="s">
        <v>591</v>
      </c>
      <c r="J27" s="1099"/>
      <c r="K27" s="1099"/>
      <c r="L27" s="1100">
        <f>AG27</f>
      </c>
      <c r="M27" s="1100"/>
      <c r="N27" s="1100"/>
      <c r="O27" s="1100"/>
      <c r="P27" s="1100"/>
      <c r="Q27" s="1101" t="s">
        <v>592</v>
      </c>
      <c r="R27" s="1102">
        <f>IF('入力用'!R494="※選択","",1)</f>
      </c>
      <c r="S27" s="1103"/>
      <c r="T27" s="1104"/>
      <c r="U27" s="268"/>
      <c r="V27" s="268"/>
      <c r="W27" s="268"/>
      <c r="X27" s="268"/>
      <c r="Y27" s="268"/>
      <c r="Z27" s="269"/>
      <c r="AA27" s="164"/>
      <c r="AF27" s="222">
        <v>1250</v>
      </c>
      <c r="AG27" s="222">
        <f>INDEX('@'!$A:$EB,AF27,'1参加申込書'!$AB$3)</f>
      </c>
      <c r="AH27" s="222">
        <v>1249</v>
      </c>
      <c r="AI27" s="222" t="e">
        <f>INDEX('@'!$A:$EB,AH27,'1参加申込書'!$AB$3)</f>
        <v>#REF!</v>
      </c>
    </row>
    <row r="28" spans="1:26" ht="19.5" customHeight="1">
      <c r="A28" s="164"/>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row>
    <row r="29" ht="19.5" customHeight="1" hidden="1"/>
    <row r="30" ht="19.5" customHeight="1" hidden="1"/>
    <row r="31" ht="19.5" customHeight="1" hidden="1"/>
    <row r="32" ht="19.5" customHeight="1" hidden="1"/>
    <row r="33" ht="19.5" customHeight="1" hidden="1"/>
    <row r="34" ht="19.5" customHeight="1" hidden="1"/>
    <row r="35" ht="19.5" customHeight="1" hidden="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sheetData>
  <sheetProtection sheet="1"/>
  <mergeCells count="27">
    <mergeCell ref="A2:AB3"/>
    <mergeCell ref="B5:D5"/>
    <mergeCell ref="E5:AA5"/>
    <mergeCell ref="H7:N7"/>
    <mergeCell ref="R10:AA10"/>
    <mergeCell ref="H10:K10"/>
    <mergeCell ref="M10:Q10"/>
    <mergeCell ref="R24:T24"/>
    <mergeCell ref="L12:S12"/>
    <mergeCell ref="D12:K12"/>
    <mergeCell ref="D22:H22"/>
    <mergeCell ref="R22:T22"/>
    <mergeCell ref="D23:H27"/>
    <mergeCell ref="I22:Q22"/>
    <mergeCell ref="R25:T25"/>
    <mergeCell ref="I23:Q23"/>
    <mergeCell ref="I24:Q24"/>
    <mergeCell ref="V17:AB17"/>
    <mergeCell ref="V19:AB19"/>
    <mergeCell ref="L27:P27"/>
    <mergeCell ref="I26:Q26"/>
    <mergeCell ref="I27:K27"/>
    <mergeCell ref="R27:T27"/>
    <mergeCell ref="R26:T26"/>
    <mergeCell ref="I25:Q25"/>
    <mergeCell ref="J20:Q20"/>
    <mergeCell ref="R23:T23"/>
  </mergeCells>
  <printOptions horizontalCentered="1"/>
  <pageMargins left="0.3937007874015748" right="0.1968503937007874" top="0.5905511811023623" bottom="0.3937007874015748" header="0.1968503937007874" footer="0.1968503937007874"/>
  <pageSetup fitToHeight="1" fitToWidth="1" orientation="portrait" paperSize="9" r:id="rId1"/>
  <headerFooter alignWithMargins="0">
    <oddFooter>&amp;C &amp;8第1９回マーチング＆バトン
オンステージ東北大会
６．アンケート－&amp;P&amp;R□事務局　□審査部　□演出部</oddFooter>
  </headerFooter>
  <rowBreaks count="1" manualBreakCount="1">
    <brk id="12" max="27" man="1"/>
  </rowBreaks>
</worksheet>
</file>

<file path=xl/worksheets/sheet9.xml><?xml version="1.0" encoding="utf-8"?>
<worksheet xmlns="http://schemas.openxmlformats.org/spreadsheetml/2006/main" xmlns:r="http://schemas.openxmlformats.org/officeDocument/2006/relationships">
  <sheetPr>
    <tabColor indexed="50"/>
    <pageSetUpPr fitToPage="1"/>
  </sheetPr>
  <dimension ref="A1:AK30"/>
  <sheetViews>
    <sheetView view="pageBreakPreview" zoomScaleNormal="85" zoomScaleSheetLayoutView="100" zoomScalePageLayoutView="0" workbookViewId="0" topLeftCell="A1">
      <selection activeCell="A3" sqref="A3:Z4"/>
    </sheetView>
  </sheetViews>
  <sheetFormatPr defaultColWidth="3.25390625" defaultRowHeight="39.75" customHeight="1" zeroHeight="1"/>
  <cols>
    <col min="1" max="1" width="3.375" style="0" customWidth="1"/>
    <col min="2" max="5" width="3.625" style="0" customWidth="1"/>
    <col min="6" max="27" width="3.375" style="0" customWidth="1"/>
    <col min="28" max="37" width="3.625" style="0" hidden="1" customWidth="1"/>
    <col min="38" max="211" width="3.625" style="0" customWidth="1"/>
    <col min="212" max="255" width="9.00390625" style="0" customWidth="1"/>
  </cols>
  <sheetData>
    <row r="1" spans="21:26" s="222" customFormat="1" ht="18" customHeight="1">
      <c r="U1" s="263" t="s">
        <v>685</v>
      </c>
      <c r="V1" s="185"/>
      <c r="W1" s="263"/>
      <c r="X1" s="263"/>
      <c r="Y1" s="263"/>
      <c r="Z1" s="263"/>
    </row>
    <row r="2" spans="21:26" s="222" customFormat="1" ht="18" customHeight="1">
      <c r="U2" s="277"/>
      <c r="V2" s="164"/>
      <c r="W2" s="277"/>
      <c r="X2" s="277"/>
      <c r="Y2" s="277"/>
      <c r="Z2" s="277"/>
    </row>
    <row r="3" spans="1:26" ht="13.5" customHeight="1">
      <c r="A3" s="1048" t="s">
        <v>388</v>
      </c>
      <c r="B3" s="1049"/>
      <c r="C3" s="1049"/>
      <c r="D3" s="1049"/>
      <c r="E3" s="1049"/>
      <c r="F3" s="1049"/>
      <c r="G3" s="1049"/>
      <c r="H3" s="1049"/>
      <c r="I3" s="1049"/>
      <c r="J3" s="1049"/>
      <c r="K3" s="1049"/>
      <c r="L3" s="1049"/>
      <c r="M3" s="1049"/>
      <c r="N3" s="1049"/>
      <c r="O3" s="1049"/>
      <c r="P3" s="1049"/>
      <c r="Q3" s="1049"/>
      <c r="R3" s="1049"/>
      <c r="S3" s="1049"/>
      <c r="T3" s="1049"/>
      <c r="U3" s="1049"/>
      <c r="V3" s="1049"/>
      <c r="W3" s="1049"/>
      <c r="X3" s="1049"/>
      <c r="Y3" s="1049"/>
      <c r="Z3" s="1049"/>
    </row>
    <row r="4" spans="1:26" ht="13.5" customHeight="1">
      <c r="A4" s="1049"/>
      <c r="B4" s="1049"/>
      <c r="C4" s="1049"/>
      <c r="D4" s="1049"/>
      <c r="E4" s="1049"/>
      <c r="F4" s="1049"/>
      <c r="G4" s="1049"/>
      <c r="H4" s="1049"/>
      <c r="I4" s="1049"/>
      <c r="J4" s="1049"/>
      <c r="K4" s="1049"/>
      <c r="L4" s="1049"/>
      <c r="M4" s="1049"/>
      <c r="N4" s="1049"/>
      <c r="O4" s="1049"/>
      <c r="P4" s="1049"/>
      <c r="Q4" s="1049"/>
      <c r="R4" s="1049"/>
      <c r="S4" s="1049"/>
      <c r="T4" s="1049"/>
      <c r="U4" s="1049"/>
      <c r="V4" s="1049"/>
      <c r="W4" s="1049"/>
      <c r="X4" s="1049"/>
      <c r="Y4" s="1049"/>
      <c r="Z4" s="1049"/>
    </row>
    <row r="5" spans="1:25" ht="13.5">
      <c r="A5" s="1"/>
      <c r="B5" s="1"/>
      <c r="C5" s="1"/>
      <c r="D5" s="1"/>
      <c r="E5" s="1"/>
      <c r="F5" s="1"/>
      <c r="G5" s="1"/>
      <c r="H5" s="1"/>
      <c r="I5" s="1"/>
      <c r="J5" s="1"/>
      <c r="K5" s="1"/>
      <c r="L5" s="1"/>
      <c r="M5" s="1"/>
      <c r="N5" s="1"/>
      <c r="O5" s="1"/>
      <c r="P5" s="1"/>
      <c r="Q5" s="1"/>
      <c r="R5" s="1"/>
      <c r="S5" s="1"/>
      <c r="T5" s="1"/>
      <c r="U5" s="1"/>
      <c r="V5" s="1"/>
      <c r="W5" s="1"/>
      <c r="X5" s="1"/>
      <c r="Y5" s="1"/>
    </row>
    <row r="6" spans="1:32" ht="39.75" customHeight="1">
      <c r="A6" s="1"/>
      <c r="B6" s="919" t="s">
        <v>383</v>
      </c>
      <c r="C6" s="918"/>
      <c r="D6" s="918"/>
      <c r="E6" s="918"/>
      <c r="F6" s="1035" t="str">
        <f>AC6</f>
        <v>※リストから選択して下さい</v>
      </c>
      <c r="G6" s="1036"/>
      <c r="H6" s="1036"/>
      <c r="I6" s="1036"/>
      <c r="J6" s="1036"/>
      <c r="K6" s="1036"/>
      <c r="L6" s="1036"/>
      <c r="M6" s="1037"/>
      <c r="N6" s="448"/>
      <c r="O6" s="207"/>
      <c r="P6" s="207"/>
      <c r="Q6" s="207"/>
      <c r="R6" s="449"/>
      <c r="S6" s="449"/>
      <c r="T6" s="449"/>
      <c r="U6" s="449"/>
      <c r="V6" s="449"/>
      <c r="W6" s="449"/>
      <c r="X6" s="449"/>
      <c r="Y6" s="449"/>
      <c r="Z6" s="449"/>
      <c r="AB6">
        <f>AB8+1</f>
        <v>1260</v>
      </c>
      <c r="AC6" t="str">
        <f>INDEX('@'!$A:$EB,AB6,'1参加申込書'!$AB$3)</f>
        <v>※リストから選択して下さい</v>
      </c>
      <c r="AE6">
        <f>AB6+1</f>
        <v>1261</v>
      </c>
      <c r="AF6">
        <f>INDEX('@'!$A:$EB,AE6,'1参加申込書'!$AB$3)</f>
      </c>
    </row>
    <row r="7" spans="1:29" ht="39.75" customHeight="1">
      <c r="A7" s="1"/>
      <c r="B7" s="1039" t="s">
        <v>481</v>
      </c>
      <c r="C7" s="1039"/>
      <c r="D7" s="1039"/>
      <c r="E7" s="1039"/>
      <c r="F7" s="1051">
        <f>AC7</f>
      </c>
      <c r="G7" s="1051"/>
      <c r="H7" s="1051"/>
      <c r="I7" s="1051"/>
      <c r="J7" s="1051"/>
      <c r="K7" s="1051"/>
      <c r="L7" s="1051"/>
      <c r="M7" s="1051"/>
      <c r="N7" s="1051"/>
      <c r="O7" s="1051"/>
      <c r="P7" s="1051"/>
      <c r="Q7" s="1051"/>
      <c r="R7" s="1051"/>
      <c r="S7" s="1051"/>
      <c r="T7" s="1051"/>
      <c r="U7" s="1051"/>
      <c r="V7" s="1051"/>
      <c r="W7" s="1051"/>
      <c r="X7" s="1051"/>
      <c r="Y7" s="1051"/>
      <c r="Z7" s="1051"/>
      <c r="AB7">
        <v>1258</v>
      </c>
      <c r="AC7">
        <f>INDEX('@'!$A:$EB,AB7,'1参加申込書'!$AB$3)</f>
      </c>
    </row>
    <row r="8" spans="1:29" ht="49.5" customHeight="1">
      <c r="A8" s="1"/>
      <c r="B8" s="1050" t="s">
        <v>121</v>
      </c>
      <c r="C8" s="1050"/>
      <c r="D8" s="1050"/>
      <c r="E8" s="1050"/>
      <c r="F8" s="1040">
        <f>IF(AC8=0,"",AC8)</f>
      </c>
      <c r="G8" s="1040"/>
      <c r="H8" s="1040"/>
      <c r="I8" s="1040"/>
      <c r="J8" s="1040"/>
      <c r="K8" s="1040"/>
      <c r="L8" s="1040"/>
      <c r="M8" s="1040"/>
      <c r="N8" s="1040"/>
      <c r="O8" s="1040"/>
      <c r="P8" s="1040"/>
      <c r="Q8" s="1040"/>
      <c r="R8" s="1040"/>
      <c r="S8" s="1040"/>
      <c r="T8" s="1040"/>
      <c r="U8" s="1040"/>
      <c r="V8" s="1040"/>
      <c r="W8" s="1040"/>
      <c r="X8" s="1040"/>
      <c r="Y8" s="1040"/>
      <c r="Z8" s="1040"/>
      <c r="AB8">
        <f>AB7+1</f>
        <v>1259</v>
      </c>
      <c r="AC8">
        <f>INDEX('@'!$A:$EB,AB8,'1参加申込書'!$AB$3)</f>
        <v>0</v>
      </c>
    </row>
    <row r="9" spans="1:29" ht="39.75" customHeight="1">
      <c r="A9" s="1"/>
      <c r="B9" s="1039" t="s">
        <v>481</v>
      </c>
      <c r="C9" s="1039"/>
      <c r="D9" s="1039"/>
      <c r="E9" s="1039"/>
      <c r="F9" s="1052">
        <f>AC9</f>
      </c>
      <c r="G9" s="1052"/>
      <c r="H9" s="1052"/>
      <c r="I9" s="1052"/>
      <c r="J9" s="1052"/>
      <c r="K9" s="1052"/>
      <c r="L9" s="1052"/>
      <c r="M9" s="1052"/>
      <c r="N9" s="1052"/>
      <c r="O9" s="1052"/>
      <c r="P9" s="1052"/>
      <c r="Q9" s="1052"/>
      <c r="R9" s="1052"/>
      <c r="S9" s="1052"/>
      <c r="T9" s="1052"/>
      <c r="U9" s="1052"/>
      <c r="V9" s="1052"/>
      <c r="W9" s="1052"/>
      <c r="X9" s="1052"/>
      <c r="Y9" s="1052"/>
      <c r="Z9" s="1052"/>
      <c r="AB9">
        <f>AE6+1</f>
        <v>1262</v>
      </c>
      <c r="AC9">
        <f>INDEX('@'!$A:$EB,AB9,'1参加申込書'!$AB$3)</f>
      </c>
    </row>
    <row r="10" spans="1:29" ht="49.5" customHeight="1">
      <c r="A10" s="1"/>
      <c r="B10" s="1050" t="s">
        <v>605</v>
      </c>
      <c r="C10" s="1050"/>
      <c r="D10" s="1050"/>
      <c r="E10" s="1050"/>
      <c r="F10" s="1040">
        <f>AC10</f>
      </c>
      <c r="G10" s="1040"/>
      <c r="H10" s="1040"/>
      <c r="I10" s="1040"/>
      <c r="J10" s="1040"/>
      <c r="K10" s="1040"/>
      <c r="L10" s="1040"/>
      <c r="M10" s="1040"/>
      <c r="N10" s="1040"/>
      <c r="O10" s="1040"/>
      <c r="P10" s="1040"/>
      <c r="Q10" s="1040"/>
      <c r="R10" s="1040"/>
      <c r="S10" s="1040"/>
      <c r="T10" s="1040"/>
      <c r="U10" s="1040"/>
      <c r="V10" s="1040"/>
      <c r="W10" s="1040"/>
      <c r="X10" s="1040"/>
      <c r="Y10" s="1040"/>
      <c r="Z10" s="1040"/>
      <c r="AB10">
        <f>AB9+1</f>
        <v>1263</v>
      </c>
      <c r="AC10">
        <f>INDEX('@'!$A:$EB,AB10,'1参加申込書'!$AB$3)</f>
      </c>
    </row>
    <row r="11" spans="1:26" ht="30" customHeight="1">
      <c r="A11" s="1"/>
      <c r="B11" s="1053" t="s">
        <v>112</v>
      </c>
      <c r="C11" s="1053"/>
      <c r="D11" s="1053"/>
      <c r="E11" s="1053"/>
      <c r="F11" s="918" t="s">
        <v>420</v>
      </c>
      <c r="G11" s="918"/>
      <c r="H11" s="918"/>
      <c r="I11" s="918"/>
      <c r="J11" s="918"/>
      <c r="K11" s="918"/>
      <c r="L11" s="918"/>
      <c r="M11" s="918"/>
      <c r="N11" s="918" t="s">
        <v>421</v>
      </c>
      <c r="O11" s="918"/>
      <c r="P11" s="918"/>
      <c r="Q11" s="918"/>
      <c r="R11" s="918"/>
      <c r="S11" s="918"/>
      <c r="T11" s="918"/>
      <c r="U11" s="918"/>
      <c r="V11" s="918"/>
      <c r="W11" s="918"/>
      <c r="X11" s="918"/>
      <c r="Y11" s="918"/>
      <c r="Z11" s="918"/>
    </row>
    <row r="12" spans="1:32" ht="34.5" customHeight="1">
      <c r="A12" s="1"/>
      <c r="B12" s="1053"/>
      <c r="C12" s="1053"/>
      <c r="D12" s="1053"/>
      <c r="E12" s="1053"/>
      <c r="F12" s="1047">
        <f aca="true" t="shared" si="0" ref="F12:F18">AC12</f>
      </c>
      <c r="G12" s="1047"/>
      <c r="H12" s="1047"/>
      <c r="I12" s="1047"/>
      <c r="J12" s="1047"/>
      <c r="K12" s="1047"/>
      <c r="L12" s="1047"/>
      <c r="M12" s="1047"/>
      <c r="N12" s="1047">
        <f>AF12</f>
      </c>
      <c r="O12" s="1047"/>
      <c r="P12" s="1047"/>
      <c r="Q12" s="1047"/>
      <c r="R12" s="1047"/>
      <c r="S12" s="1047"/>
      <c r="T12" s="1047"/>
      <c r="U12" s="1047"/>
      <c r="V12" s="1047"/>
      <c r="W12" s="1047"/>
      <c r="X12" s="1047"/>
      <c r="Y12" s="1047"/>
      <c r="Z12" s="1047"/>
      <c r="AB12">
        <v>1264</v>
      </c>
      <c r="AC12">
        <f>INDEX('@'!$A:$EB,AB12,'1参加申込書'!$AB$3)</f>
      </c>
      <c r="AE12">
        <f>AB12+1</f>
        <v>1265</v>
      </c>
      <c r="AF12">
        <f>INDEX('@'!$A:$EB,AE12,'1参加申込書'!$AB$3)</f>
      </c>
    </row>
    <row r="13" spans="1:32" ht="34.5" customHeight="1">
      <c r="A13" s="1"/>
      <c r="B13" s="1053"/>
      <c r="C13" s="1053"/>
      <c r="D13" s="1053"/>
      <c r="E13" s="1053"/>
      <c r="F13" s="1041">
        <f t="shared" si="0"/>
      </c>
      <c r="G13" s="1041"/>
      <c r="H13" s="1041"/>
      <c r="I13" s="1041"/>
      <c r="J13" s="1041"/>
      <c r="K13" s="1041"/>
      <c r="L13" s="1041"/>
      <c r="M13" s="1041"/>
      <c r="N13" s="1041">
        <f>AF13</f>
      </c>
      <c r="O13" s="1041"/>
      <c r="P13" s="1041"/>
      <c r="Q13" s="1041"/>
      <c r="R13" s="1041"/>
      <c r="S13" s="1041"/>
      <c r="T13" s="1041"/>
      <c r="U13" s="1041"/>
      <c r="V13" s="1041"/>
      <c r="W13" s="1041"/>
      <c r="X13" s="1041"/>
      <c r="Y13" s="1041"/>
      <c r="Z13" s="1041"/>
      <c r="AB13">
        <f>AE12+1</f>
        <v>1266</v>
      </c>
      <c r="AC13">
        <f>INDEX('@'!$A:$EB,AB13,'1参加申込書'!$AB$3)</f>
      </c>
      <c r="AE13">
        <f>AB13+1</f>
        <v>1267</v>
      </c>
      <c r="AF13">
        <f>INDEX('@'!$A:$EB,AE13,'1参加申込書'!$AB$3)</f>
      </c>
    </row>
    <row r="14" spans="1:32" ht="34.5" customHeight="1">
      <c r="A14" s="1"/>
      <c r="B14" s="1053"/>
      <c r="C14" s="1053"/>
      <c r="D14" s="1053"/>
      <c r="E14" s="1053"/>
      <c r="F14" s="1041">
        <f t="shared" si="0"/>
      </c>
      <c r="G14" s="1041"/>
      <c r="H14" s="1041"/>
      <c r="I14" s="1041"/>
      <c r="J14" s="1041"/>
      <c r="K14" s="1041"/>
      <c r="L14" s="1041"/>
      <c r="M14" s="1041"/>
      <c r="N14" s="1041">
        <f>AF14</f>
      </c>
      <c r="O14" s="1041"/>
      <c r="P14" s="1041"/>
      <c r="Q14" s="1041"/>
      <c r="R14" s="1041"/>
      <c r="S14" s="1041"/>
      <c r="T14" s="1041"/>
      <c r="U14" s="1041"/>
      <c r="V14" s="1041"/>
      <c r="W14" s="1041"/>
      <c r="X14" s="1041"/>
      <c r="Y14" s="1041"/>
      <c r="Z14" s="1041"/>
      <c r="AB14">
        <f>AE13+1</f>
        <v>1268</v>
      </c>
      <c r="AC14">
        <f>INDEX('@'!$A:$EB,AB14,'1参加申込書'!$AB$3)</f>
      </c>
      <c r="AE14">
        <f>AB14+1</f>
        <v>1269</v>
      </c>
      <c r="AF14">
        <f>INDEX('@'!$A:$EB,AE14,'1参加申込書'!$AB$3)</f>
      </c>
    </row>
    <row r="15" spans="1:32" ht="34.5" customHeight="1">
      <c r="A15" s="1"/>
      <c r="B15" s="1053"/>
      <c r="C15" s="1053"/>
      <c r="D15" s="1053"/>
      <c r="E15" s="1053"/>
      <c r="F15" s="1041">
        <f t="shared" si="0"/>
      </c>
      <c r="G15" s="1041"/>
      <c r="H15" s="1041"/>
      <c r="I15" s="1041"/>
      <c r="J15" s="1041"/>
      <c r="K15" s="1041"/>
      <c r="L15" s="1041"/>
      <c r="M15" s="1041"/>
      <c r="N15" s="1041">
        <f>AF15</f>
      </c>
      <c r="O15" s="1041"/>
      <c r="P15" s="1041"/>
      <c r="Q15" s="1041"/>
      <c r="R15" s="1041"/>
      <c r="S15" s="1041"/>
      <c r="T15" s="1041"/>
      <c r="U15" s="1041"/>
      <c r="V15" s="1041"/>
      <c r="W15" s="1041"/>
      <c r="X15" s="1041"/>
      <c r="Y15" s="1041"/>
      <c r="Z15" s="1041"/>
      <c r="AB15">
        <f>AE14+1</f>
        <v>1270</v>
      </c>
      <c r="AC15">
        <f>INDEX('@'!$A:$EB,AB15,'1参加申込書'!$AB$3)</f>
      </c>
      <c r="AE15">
        <f>AB15+1</f>
        <v>1271</v>
      </c>
      <c r="AF15">
        <f>INDEX('@'!$A:$EB,AE15,'1参加申込書'!$AB$3)</f>
      </c>
    </row>
    <row r="16" spans="1:32" ht="34.5" customHeight="1">
      <c r="A16" s="1"/>
      <c r="B16" s="1053"/>
      <c r="C16" s="1053"/>
      <c r="D16" s="1053"/>
      <c r="E16" s="1053"/>
      <c r="F16" s="1028">
        <f t="shared" si="0"/>
      </c>
      <c r="G16" s="1028"/>
      <c r="H16" s="1028"/>
      <c r="I16" s="1028"/>
      <c r="J16" s="1028"/>
      <c r="K16" s="1028"/>
      <c r="L16" s="1028"/>
      <c r="M16" s="1028"/>
      <c r="N16" s="1028">
        <f>AF16</f>
      </c>
      <c r="O16" s="1028"/>
      <c r="P16" s="1028"/>
      <c r="Q16" s="1028"/>
      <c r="R16" s="1028"/>
      <c r="S16" s="1028"/>
      <c r="T16" s="1028"/>
      <c r="U16" s="1028"/>
      <c r="V16" s="1028"/>
      <c r="W16" s="1028"/>
      <c r="X16" s="1028"/>
      <c r="Y16" s="1028"/>
      <c r="Z16" s="1028"/>
      <c r="AB16">
        <f>AE15+1</f>
        <v>1272</v>
      </c>
      <c r="AC16">
        <f>INDEX('@'!$A:$EB,AB16,'1参加申込書'!$AB$3)</f>
      </c>
      <c r="AE16">
        <f>AB16+1</f>
        <v>1273</v>
      </c>
      <c r="AF16">
        <f>INDEX('@'!$A:$EB,AE16,'1参加申込書'!$AB$3)</f>
      </c>
    </row>
    <row r="17" spans="1:29" ht="199.5" customHeight="1">
      <c r="A17" s="1"/>
      <c r="B17" s="919" t="s">
        <v>1698</v>
      </c>
      <c r="C17" s="919"/>
      <c r="D17" s="919"/>
      <c r="E17" s="919"/>
      <c r="F17" s="1031">
        <f t="shared" si="0"/>
      </c>
      <c r="G17" s="1031"/>
      <c r="H17" s="1031"/>
      <c r="I17" s="1031"/>
      <c r="J17" s="1031"/>
      <c r="K17" s="1031"/>
      <c r="L17" s="1031"/>
      <c r="M17" s="1031"/>
      <c r="N17" s="1031"/>
      <c r="O17" s="1031"/>
      <c r="P17" s="1031"/>
      <c r="Q17" s="1031"/>
      <c r="R17" s="1031"/>
      <c r="S17" s="1031"/>
      <c r="T17" s="1031"/>
      <c r="U17" s="1031"/>
      <c r="V17" s="1031"/>
      <c r="W17" s="1031"/>
      <c r="X17" s="1031"/>
      <c r="Y17" s="1031"/>
      <c r="Z17" s="1031"/>
      <c r="AB17">
        <v>1283</v>
      </c>
      <c r="AC17">
        <f>INDEX('@'!$A:$EB,AB17,'1参加申込書'!$AB$3)</f>
      </c>
    </row>
    <row r="18" spans="1:29" ht="30.75" customHeight="1">
      <c r="A18" s="1"/>
      <c r="B18" s="1032" t="s">
        <v>113</v>
      </c>
      <c r="C18" s="1033"/>
      <c r="D18" s="1033"/>
      <c r="E18" s="1034"/>
      <c r="F18" s="1035" t="str">
        <f t="shared" si="0"/>
        <v>※リストから選択して下さい</v>
      </c>
      <c r="G18" s="1036"/>
      <c r="H18" s="1036"/>
      <c r="I18" s="1036"/>
      <c r="J18" s="1036"/>
      <c r="K18" s="1036"/>
      <c r="L18" s="1036"/>
      <c r="M18" s="1036"/>
      <c r="N18" s="1036"/>
      <c r="O18" s="1036"/>
      <c r="P18" s="1036"/>
      <c r="Q18" s="1036"/>
      <c r="R18" s="1036"/>
      <c r="S18" s="1036"/>
      <c r="T18" s="1036"/>
      <c r="U18" s="1036"/>
      <c r="V18" s="1036"/>
      <c r="W18" s="1036"/>
      <c r="X18" s="1036"/>
      <c r="Y18" s="1036"/>
      <c r="Z18" s="1037"/>
      <c r="AB18">
        <v>1274</v>
      </c>
      <c r="AC18" t="str">
        <f>INDEX('@'!$A:$EB,AB18,'1参加申込書'!$AB$3)</f>
        <v>※リストから選択して下さい</v>
      </c>
    </row>
    <row r="19" spans="1:29" ht="24.75" customHeight="1">
      <c r="A19" s="1"/>
      <c r="B19" s="1038" t="s">
        <v>655</v>
      </c>
      <c r="C19" s="1038"/>
      <c r="D19" s="1038"/>
      <c r="E19" s="1038"/>
      <c r="F19" s="1029" t="s">
        <v>481</v>
      </c>
      <c r="G19" s="1030"/>
      <c r="H19" s="1030"/>
      <c r="I19" s="1043">
        <f>AC19</f>
      </c>
      <c r="J19" s="1043"/>
      <c r="K19" s="1043"/>
      <c r="L19" s="1043"/>
      <c r="M19" s="1043"/>
      <c r="N19" s="1043"/>
      <c r="O19" s="1043"/>
      <c r="P19" s="1043"/>
      <c r="Q19" s="1029" t="s">
        <v>656</v>
      </c>
      <c r="R19" s="1030"/>
      <c r="S19" s="1030"/>
      <c r="T19" s="1030"/>
      <c r="U19" s="1030"/>
      <c r="V19" s="1030"/>
      <c r="W19" s="1030"/>
      <c r="X19" s="1030"/>
      <c r="Y19" s="1030"/>
      <c r="Z19" s="1030"/>
      <c r="AB19">
        <f>AB20+1</f>
        <v>1253</v>
      </c>
      <c r="AC19">
        <f>INDEX('@'!$A:$EB,AB19,'1参加申込書'!$AB$3)</f>
      </c>
    </row>
    <row r="20" spans="1:32" ht="34.5" customHeight="1">
      <c r="A20" s="1"/>
      <c r="B20" s="1038"/>
      <c r="C20" s="1038"/>
      <c r="D20" s="1038"/>
      <c r="E20" s="1038"/>
      <c r="F20" s="1030" t="s">
        <v>421</v>
      </c>
      <c r="G20" s="1030"/>
      <c r="H20" s="1030"/>
      <c r="I20" s="1042">
        <f>AC20</f>
      </c>
      <c r="J20" s="1042"/>
      <c r="K20" s="1042"/>
      <c r="L20" s="1042"/>
      <c r="M20" s="1042"/>
      <c r="N20" s="1042"/>
      <c r="O20" s="1042"/>
      <c r="P20" s="1042"/>
      <c r="Q20" s="1044">
        <f>AF20</f>
      </c>
      <c r="R20" s="1045"/>
      <c r="S20" s="1045"/>
      <c r="T20" s="1045"/>
      <c r="U20" s="1045"/>
      <c r="V20" s="1045"/>
      <c r="W20" s="1045"/>
      <c r="X20" s="1045"/>
      <c r="Y20" s="1045"/>
      <c r="Z20" s="1046"/>
      <c r="AB20">
        <v>1252</v>
      </c>
      <c r="AC20">
        <f>INDEX('@'!$A:$EB,AB20,'1参加申込書'!$AB$3)</f>
      </c>
      <c r="AE20">
        <f>AJ22+1</f>
        <v>1257</v>
      </c>
      <c r="AF20">
        <f>INDEX('@'!$A:$EB,AE20,'1参加申込書'!$AB$3)</f>
      </c>
    </row>
    <row r="21" spans="1:29" ht="24.75" customHeight="1">
      <c r="A21" s="1"/>
      <c r="B21" s="1038"/>
      <c r="C21" s="1038"/>
      <c r="D21" s="1038"/>
      <c r="E21" s="1038"/>
      <c r="F21" s="1029" t="s">
        <v>657</v>
      </c>
      <c r="G21" s="1029"/>
      <c r="H21" s="1029"/>
      <c r="I21" s="1029"/>
      <c r="J21" s="1029"/>
      <c r="K21" s="1029"/>
      <c r="L21" s="1029"/>
      <c r="M21" s="919" t="s">
        <v>658</v>
      </c>
      <c r="N21" s="919"/>
      <c r="O21" s="919"/>
      <c r="P21" s="919"/>
      <c r="Q21" s="919"/>
      <c r="R21" s="919"/>
      <c r="S21" s="919"/>
      <c r="T21" s="919" t="s">
        <v>483</v>
      </c>
      <c r="U21" s="919"/>
      <c r="V21" s="919"/>
      <c r="W21" s="919"/>
      <c r="X21" s="919"/>
      <c r="Y21" s="919"/>
      <c r="Z21" s="919"/>
      <c r="AB21">
        <v>1026</v>
      </c>
      <c r="AC21">
        <f>INDEX('@'!$A:$EB,AB21,'1参加申込書'!$AB$3)</f>
      </c>
    </row>
    <row r="22" spans="1:37" ht="34.5" customHeight="1">
      <c r="A22" s="1"/>
      <c r="B22" s="1038"/>
      <c r="C22" s="1038"/>
      <c r="D22" s="1038"/>
      <c r="E22" s="1038"/>
      <c r="F22" s="1027">
        <f>AC22</f>
      </c>
      <c r="G22" s="1027"/>
      <c r="H22" s="1027"/>
      <c r="I22" s="1027"/>
      <c r="J22" s="1027"/>
      <c r="K22" s="1027"/>
      <c r="L22" s="1027"/>
      <c r="M22" s="1027">
        <f>AF22</f>
      </c>
      <c r="N22" s="1027"/>
      <c r="O22" s="1027"/>
      <c r="P22" s="1027"/>
      <c r="Q22" s="1027"/>
      <c r="R22" s="1027"/>
      <c r="S22" s="1027"/>
      <c r="T22" s="1027">
        <f>AK22</f>
      </c>
      <c r="U22" s="1027"/>
      <c r="V22" s="1027"/>
      <c r="W22" s="1027"/>
      <c r="X22" s="1027"/>
      <c r="Y22" s="1027"/>
      <c r="Z22" s="1027"/>
      <c r="AA22" s="1"/>
      <c r="AB22">
        <f>AB19+1</f>
        <v>1254</v>
      </c>
      <c r="AC22">
        <f>INDEX('@'!$A:$EB,AB22,'1参加申込書'!$AB$3)</f>
      </c>
      <c r="AE22">
        <f>AB22+1</f>
        <v>1255</v>
      </c>
      <c r="AF22">
        <f>INDEX('@'!$A:$EB,AE22,'1参加申込書'!$AB$3)</f>
      </c>
      <c r="AJ22">
        <f>AE22+1</f>
        <v>1256</v>
      </c>
      <c r="AK22">
        <f>INDEX('@'!$A:$EB,AJ22,'1参加申込書'!$AB$3)</f>
      </c>
    </row>
    <row r="23" spans="1:27" ht="39.75" customHeight="1">
      <c r="A23" s="1"/>
      <c r="B23" s="2"/>
      <c r="C23" s="2"/>
      <c r="D23" s="2"/>
      <c r="E23" s="2"/>
      <c r="F23" s="2"/>
      <c r="G23" s="2"/>
      <c r="H23" s="2"/>
      <c r="I23" s="2"/>
      <c r="J23" s="2"/>
      <c r="K23" s="2"/>
      <c r="L23" s="2"/>
      <c r="M23" s="2"/>
      <c r="N23" s="2"/>
      <c r="O23" s="2"/>
      <c r="P23" s="2"/>
      <c r="Q23" s="2"/>
      <c r="R23" s="2"/>
      <c r="S23" s="2"/>
      <c r="T23" s="2"/>
      <c r="U23" s="2"/>
      <c r="V23" s="2"/>
      <c r="W23" s="2"/>
      <c r="X23" s="2"/>
      <c r="Y23" s="2"/>
      <c r="Z23" s="1"/>
      <c r="AA23" s="1"/>
    </row>
    <row r="24" spans="1:27" ht="39.75" customHeight="1" hidden="1">
      <c r="A24" s="1"/>
      <c r="B24" s="2"/>
      <c r="C24" s="2"/>
      <c r="D24" s="2"/>
      <c r="E24" s="2"/>
      <c r="F24" s="2"/>
      <c r="G24" s="2"/>
      <c r="H24" s="2"/>
      <c r="I24" s="2"/>
      <c r="J24" s="2"/>
      <c r="K24" s="2"/>
      <c r="L24" s="2"/>
      <c r="M24" s="2"/>
      <c r="N24" s="2"/>
      <c r="O24" s="2"/>
      <c r="P24" s="2"/>
      <c r="Q24" s="2"/>
      <c r="R24" s="2"/>
      <c r="S24" s="2"/>
      <c r="T24" s="2"/>
      <c r="U24" s="2"/>
      <c r="V24" s="2"/>
      <c r="W24" s="2"/>
      <c r="X24" s="2"/>
      <c r="Y24" s="2"/>
      <c r="Z24" s="1"/>
      <c r="AA24" s="1"/>
    </row>
    <row r="25" spans="1:27" ht="39.75" customHeight="1" hidden="1">
      <c r="A25" s="1"/>
      <c r="B25" s="2"/>
      <c r="C25" s="2"/>
      <c r="D25" s="2"/>
      <c r="E25" s="2"/>
      <c r="F25" s="2"/>
      <c r="G25" s="2"/>
      <c r="H25" s="2"/>
      <c r="I25" s="2"/>
      <c r="J25" s="2"/>
      <c r="K25" s="2"/>
      <c r="L25" s="2"/>
      <c r="M25" s="2"/>
      <c r="N25" s="2"/>
      <c r="O25" s="2"/>
      <c r="P25" s="2"/>
      <c r="Q25" s="2"/>
      <c r="R25" s="2"/>
      <c r="S25" s="2"/>
      <c r="T25" s="2"/>
      <c r="U25" s="2"/>
      <c r="V25" s="2"/>
      <c r="W25" s="2"/>
      <c r="X25" s="2"/>
      <c r="Y25" s="2"/>
      <c r="Z25" s="1"/>
      <c r="AA25" s="1"/>
    </row>
    <row r="26" spans="1:27" ht="39.75" customHeight="1" hidden="1">
      <c r="A26" s="1"/>
      <c r="B26" s="2"/>
      <c r="C26" s="2"/>
      <c r="D26" s="2"/>
      <c r="E26" s="2"/>
      <c r="F26" s="2"/>
      <c r="G26" s="2"/>
      <c r="H26" s="2"/>
      <c r="I26" s="2"/>
      <c r="J26" s="2"/>
      <c r="K26" s="2"/>
      <c r="L26" s="2"/>
      <c r="M26" s="2"/>
      <c r="N26" s="2"/>
      <c r="O26" s="2"/>
      <c r="P26" s="2"/>
      <c r="Q26" s="2"/>
      <c r="R26" s="2"/>
      <c r="S26" s="2"/>
      <c r="T26" s="2"/>
      <c r="U26" s="2"/>
      <c r="V26" s="2"/>
      <c r="W26" s="2"/>
      <c r="X26" s="2"/>
      <c r="Y26" s="2"/>
      <c r="Z26" s="1"/>
      <c r="AA26" s="1"/>
    </row>
    <row r="27" spans="1:27" ht="39.75" customHeight="1" hidden="1">
      <c r="A27" s="1"/>
      <c r="B27" s="2"/>
      <c r="C27" s="2"/>
      <c r="D27" s="2"/>
      <c r="E27" s="2"/>
      <c r="F27" s="2"/>
      <c r="G27" s="2"/>
      <c r="H27" s="2"/>
      <c r="I27" s="2"/>
      <c r="J27" s="2"/>
      <c r="K27" s="2"/>
      <c r="L27" s="2"/>
      <c r="M27" s="2"/>
      <c r="N27" s="2"/>
      <c r="O27" s="2"/>
      <c r="P27" s="2"/>
      <c r="Q27" s="2"/>
      <c r="R27" s="2"/>
      <c r="S27" s="2"/>
      <c r="T27" s="2"/>
      <c r="U27" s="2"/>
      <c r="V27" s="2"/>
      <c r="W27" s="2"/>
      <c r="X27" s="2"/>
      <c r="Y27" s="2"/>
      <c r="Z27" s="1"/>
      <c r="AA27" s="1"/>
    </row>
    <row r="28" spans="1:27" ht="39.75" customHeight="1" hidden="1">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39.75" customHeight="1" hidden="1">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39.75" customHeight="1" hidden="1">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ht="39.75" customHeight="1" hidden="1"/>
  </sheetData>
  <sheetProtection sheet="1"/>
  <mergeCells count="41">
    <mergeCell ref="F9:Z9"/>
    <mergeCell ref="B11:E16"/>
    <mergeCell ref="N12:Z12"/>
    <mergeCell ref="N13:Z13"/>
    <mergeCell ref="N11:Z11"/>
    <mergeCell ref="A3:Z4"/>
    <mergeCell ref="B6:E6"/>
    <mergeCell ref="F6:M6"/>
    <mergeCell ref="B10:E10"/>
    <mergeCell ref="B8:E8"/>
    <mergeCell ref="F13:M13"/>
    <mergeCell ref="B9:E9"/>
    <mergeCell ref="F10:Z10"/>
    <mergeCell ref="F11:M11"/>
    <mergeCell ref="F7:Z7"/>
    <mergeCell ref="F19:H19"/>
    <mergeCell ref="N14:Z14"/>
    <mergeCell ref="I19:P19"/>
    <mergeCell ref="F14:M14"/>
    <mergeCell ref="Q20:Z20"/>
    <mergeCell ref="F12:M12"/>
    <mergeCell ref="F21:L21"/>
    <mergeCell ref="B7:E7"/>
    <mergeCell ref="T22:Z22"/>
    <mergeCell ref="F8:Z8"/>
    <mergeCell ref="M21:S21"/>
    <mergeCell ref="N15:Z15"/>
    <mergeCell ref="N16:Z16"/>
    <mergeCell ref="F15:M15"/>
    <mergeCell ref="F20:H20"/>
    <mergeCell ref="I20:P20"/>
    <mergeCell ref="F22:L22"/>
    <mergeCell ref="F16:M16"/>
    <mergeCell ref="M22:S22"/>
    <mergeCell ref="Q19:Z19"/>
    <mergeCell ref="B17:E17"/>
    <mergeCell ref="F17:Z17"/>
    <mergeCell ref="B18:E18"/>
    <mergeCell ref="F18:Z18"/>
    <mergeCell ref="T21:Z21"/>
    <mergeCell ref="B19:E22"/>
  </mergeCells>
  <printOptions horizontalCentered="1"/>
  <pageMargins left="0.3937007874015748" right="0.1968503937007874" top="0.3937007874015748" bottom="0.3937007874015748" header="0.1968503937007874" footer="0.1968503937007874"/>
  <pageSetup fitToHeight="1" fitToWidth="1" horizontalDpi="300" verticalDpi="300" orientation="portrait" paperSize="9" scale="96" r:id="rId1"/>
  <headerFooter alignWithMargins="0">
    <oddFooter>&amp;C&amp;8第1９回マーチング＆バトン
オンステージ東北大会
７．プログラム掲載事項&amp;R□事務局　□プロ　□演出部　
□司会　□ビデオ</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mbtohoku</dc:creator>
  <cp:keywords/>
  <dc:description/>
  <cp:lastModifiedBy>mbtohoku</cp:lastModifiedBy>
  <cp:lastPrinted>2015-12-07T03:20:45Z</cp:lastPrinted>
  <dcterms:created xsi:type="dcterms:W3CDTF">2014-11-04T08:31:54Z</dcterms:created>
  <dcterms:modified xsi:type="dcterms:W3CDTF">2015-12-07T03:21:37Z</dcterms:modified>
  <cp:category/>
  <cp:version/>
  <cp:contentType/>
  <cp:contentStatus/>
</cp:coreProperties>
</file>