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60" windowHeight="7695" tabRatio="891"/>
  </bookViews>
  <sheets>
    <sheet name="最初にお読み下さい" sheetId="8" r:id="rId1"/>
    <sheet name="①プログラム原稿" sheetId="3" state="hidden" r:id="rId2"/>
    <sheet name="Sheet1" sheetId="15" state="hidden" r:id="rId3"/>
    <sheet name="記入用シート" sheetId="17" r:id="rId4"/>
    <sheet name="提出用シート（郵送）" sheetId="16" r:id="rId5"/>
    <sheet name="2019事務局" sheetId="19" state="hidden" r:id="rId6"/>
    <sheet name="②引率、運搬" sheetId="6" state="hidden" r:id="rId7"/>
    <sheet name="③実行委員" sheetId="10" state="hidden" r:id="rId8"/>
    <sheet name="④申込書" sheetId="7" state="hidden" r:id="rId9"/>
    <sheet name="パレードコンテスト演奏演技開始・終了位置" sheetId="14" state="hidden" r:id="rId10"/>
    <sheet name="上部大会（参考）" sheetId="12" state="hidden" r:id="rId11"/>
    <sheet name="事務局用" sheetId="9" state="hidden" r:id="rId12"/>
  </sheets>
  <definedNames>
    <definedName name="_xlnm.Print_Area" localSheetId="1">①プログラム原稿!$B$2:$H$46</definedName>
    <definedName name="_xlnm.Print_Area" localSheetId="5">'2019事務局'!#REF!</definedName>
    <definedName name="_xlnm.Print_Area" localSheetId="6">'②引率、運搬'!$B$2:$J$49</definedName>
    <definedName name="_xlnm.Print_Area" localSheetId="7">③実行委員!$B$2:$F$21</definedName>
    <definedName name="_xlnm.Print_Area" localSheetId="8">④申込書!$C$1:$P$43</definedName>
    <definedName name="_xlnm.Print_Area" localSheetId="2">Sheet1!$B$1:$G$30</definedName>
    <definedName name="_xlnm.Print_Area" localSheetId="9">パレードコンテスト演奏演技開始・終了位置!$A$1:$H$54</definedName>
    <definedName name="_xlnm.Print_Area" localSheetId="10">'上部大会（参考）'!$D$4:$P$58</definedName>
    <definedName name="_xlnm.Print_Area" localSheetId="4">'提出用シート（郵送）'!$B$1:$G$33</definedName>
  </definedNames>
  <calcPr calcId="125725"/>
</workbook>
</file>

<file path=xl/calcChain.xml><?xml version="1.0" encoding="utf-8"?>
<calcChain xmlns="http://schemas.openxmlformats.org/spreadsheetml/2006/main">
  <c r="G12" i="17"/>
  <c r="F12"/>
  <c r="AE3" i="19"/>
  <c r="AD3"/>
  <c r="AC3"/>
  <c r="AB3"/>
  <c r="AA3"/>
  <c r="Z3"/>
  <c r="Y3"/>
  <c r="E22" i="16"/>
  <c r="D13"/>
  <c r="D18"/>
  <c r="E18"/>
  <c r="F18"/>
  <c r="G18"/>
  <c r="C18"/>
  <c r="F16"/>
  <c r="F15"/>
  <c r="D16"/>
  <c r="D15"/>
  <c r="F9"/>
  <c r="K3" i="19" s="1"/>
  <c r="D11" i="16"/>
  <c r="P3" i="19" s="1"/>
  <c r="D10" i="16"/>
  <c r="N3" i="19" s="1"/>
  <c r="R3" s="1"/>
  <c r="D9" i="16"/>
  <c r="J3" i="19" s="1"/>
  <c r="D8" i="16"/>
  <c r="H3" i="19" s="1"/>
  <c r="D7" i="16"/>
  <c r="F3" i="19" s="1"/>
  <c r="C5" i="16"/>
  <c r="E3" i="19" s="1"/>
  <c r="C4" i="16"/>
  <c r="D3" i="19" s="1"/>
  <c r="C3" i="16"/>
  <c r="C3" i="19" s="1"/>
  <c r="C15" i="17"/>
  <c r="C14"/>
  <c r="C2" i="16"/>
  <c r="B3" i="19" s="1"/>
  <c r="M6" i="17"/>
  <c r="O53"/>
  <c r="K53" s="1"/>
  <c r="W3" i="19" s="1"/>
  <c r="I53" i="17"/>
  <c r="O52"/>
  <c r="K52" s="1"/>
  <c r="V3" i="19" s="1"/>
  <c r="I52" i="17"/>
  <c r="J49"/>
  <c r="K49" s="1"/>
  <c r="K47"/>
  <c r="F11" i="16" s="1"/>
  <c r="Q3" i="19" s="1"/>
  <c r="K41" i="17"/>
  <c r="K30"/>
  <c r="F7" i="16" s="1"/>
  <c r="K19" i="17"/>
  <c r="K18"/>
  <c r="F8" i="16" s="1"/>
  <c r="M5" i="17"/>
  <c r="M4"/>
  <c r="K49" i="15"/>
  <c r="J49"/>
  <c r="K47"/>
  <c r="K41"/>
  <c r="K30"/>
  <c r="K19"/>
  <c r="K18"/>
  <c r="L3" i="19" l="1"/>
  <c r="N44" i="17"/>
  <c r="F6" i="16" s="1"/>
  <c r="G3" i="19"/>
  <c r="I3"/>
  <c r="T3"/>
  <c r="F10" i="16"/>
  <c r="O3" i="19" s="1"/>
  <c r="S3" s="1"/>
  <c r="D12" i="16"/>
  <c r="K55" i="17"/>
  <c r="C2" i="14"/>
  <c r="F12" i="16" l="1"/>
  <c r="M3" i="19"/>
  <c r="U3"/>
  <c r="X3" s="1"/>
  <c r="J11" i="10"/>
  <c r="U3" i="9" s="1"/>
  <c r="V3"/>
  <c r="F21" i="10" l="1"/>
  <c r="D20" i="3"/>
  <c r="D19"/>
  <c r="M17" i="9" l="1"/>
  <c r="J16"/>
  <c r="B3"/>
  <c r="J18"/>
  <c r="L17"/>
  <c r="J17"/>
  <c r="M16"/>
  <c r="L16"/>
  <c r="M14"/>
  <c r="J15"/>
  <c r="J14"/>
  <c r="R3"/>
  <c r="P3"/>
  <c r="D8" i="10" l="1"/>
  <c r="D5" i="6"/>
  <c r="F24" i="7"/>
  <c r="O14" l="1"/>
  <c r="O13"/>
  <c r="O12"/>
  <c r="O11"/>
  <c r="O10"/>
  <c r="I43" i="6" l="1"/>
  <c r="I51" s="1"/>
  <c r="W3" i="9" s="1"/>
  <c r="J11" i="6" l="1"/>
  <c r="J16"/>
  <c r="I8" i="7" l="1"/>
  <c r="L27" i="3"/>
  <c r="L24"/>
  <c r="L23"/>
  <c r="O18" i="7"/>
  <c r="Q3" i="9" s="1"/>
  <c r="O19" i="7"/>
  <c r="S3" i="9" s="1"/>
  <c r="L28" i="3" l="1"/>
  <c r="K15" i="7" s="1"/>
  <c r="J3" i="9" s="1"/>
  <c r="K16" i="7" l="1"/>
  <c r="K17"/>
  <c r="D21" i="6"/>
  <c r="D22" s="1"/>
  <c r="D23" s="1"/>
  <c r="D24" s="1"/>
  <c r="D25" s="1"/>
  <c r="O17" i="7" l="1"/>
  <c r="O3" i="9" s="1"/>
  <c r="N3"/>
  <c r="O16" i="7"/>
  <c r="M3" i="9" s="1"/>
  <c r="L3"/>
  <c r="O15" i="7"/>
  <c r="O20" l="1"/>
  <c r="T3" i="9" s="1"/>
  <c r="K3"/>
</calcChain>
</file>

<file path=xl/sharedStrings.xml><?xml version="1.0" encoding="utf-8"?>
<sst xmlns="http://schemas.openxmlformats.org/spreadsheetml/2006/main" count="617" uniqueCount="348">
  <si>
    <t>掲載内容</t>
  </si>
  <si>
    <t>【団体名】</t>
  </si>
  <si>
    <t>【代表者】</t>
  </si>
  <si>
    <t>【テーマ】</t>
  </si>
  <si>
    <t>【オプション】</t>
    <phoneticPr fontId="1"/>
  </si>
  <si>
    <t>【団体紹介文】</t>
    <rPh sb="1" eb="3">
      <t>ダンタイ</t>
    </rPh>
    <phoneticPr fontId="1"/>
  </si>
  <si>
    <t>【曲名】</t>
    <rPh sb="1" eb="3">
      <t>キョクメイ</t>
    </rPh>
    <phoneticPr fontId="1"/>
  </si>
  <si>
    <t>■プログラム原稿（テーマ・曲目紹介ページ）</t>
    <rPh sb="13" eb="15">
      <t>キョクモク</t>
    </rPh>
    <rPh sb="15" eb="17">
      <t>ショウカイ</t>
    </rPh>
    <phoneticPr fontId="1"/>
  </si>
  <si>
    <t>■プログラム原稿（団体紹介のページ）</t>
    <rPh sb="9" eb="11">
      <t>ダンタイ</t>
    </rPh>
    <rPh sb="11" eb="13">
      <t>ショウカイ</t>
    </rPh>
    <phoneticPr fontId="1"/>
  </si>
  <si>
    <t>←</t>
    <phoneticPr fontId="1"/>
  </si>
  <si>
    <t>ＨＰ http://www.***/　電話連絡先など追加したい事項があればご記入ください</t>
    <phoneticPr fontId="1"/>
  </si>
  <si>
    <t>【メンバー】</t>
    <phoneticPr fontId="1"/>
  </si>
  <si>
    <t>市町村から記載</t>
    <rPh sb="0" eb="3">
      <t>シチョウソン</t>
    </rPh>
    <rPh sb="5" eb="7">
      <t>キサイ</t>
    </rPh>
    <phoneticPr fontId="1"/>
  </si>
  <si>
    <t>(画像データ提出)</t>
    <phoneticPr fontId="1"/>
  </si>
  <si>
    <t>③-2【団体写真】</t>
    <rPh sb="4" eb="6">
      <t>ダンタイ</t>
    </rPh>
    <phoneticPr fontId="1"/>
  </si>
  <si>
    <t>③-3【団体章】</t>
    <phoneticPr fontId="1"/>
  </si>
  <si>
    <t>校章、マーク</t>
    <phoneticPr fontId="1"/>
  </si>
  <si>
    <t>（画像データ提出）</t>
    <phoneticPr fontId="1"/>
  </si>
  <si>
    <t>掲載は空白を含めておおよそ横に約５６文字×４～５行程度を予定しています、下の欄に記載お願いします
&lt;ヒント&gt;行を変える（改行）ときは、『 Alt と Enter 』 で次の行になります</t>
    <rPh sb="15" eb="16">
      <t>ヤク</t>
    </rPh>
    <phoneticPr fontId="1"/>
  </si>
  <si>
    <t>【このデータはそのまま入稿します】</t>
    <rPh sb="11" eb="13">
      <t>ニュウコウ</t>
    </rPh>
    <phoneticPr fontId="1"/>
  </si>
  <si>
    <t>【ドラムメジャー】</t>
    <phoneticPr fontId="1"/>
  </si>
  <si>
    <t xml:space="preserve">横に５名、１０～１１行程度の掲載です、スペースは記載頂いた通りにそのまま掲載です
姓と名で５字以上の場合はスペースなしで掲載になる予定です
</t>
    <phoneticPr fontId="1"/>
  </si>
  <si>
    <t>楽器運搬車の
入場申請</t>
    <rPh sb="0" eb="2">
      <t>ガッキ</t>
    </rPh>
    <rPh sb="2" eb="5">
      <t>ウンパンシャ</t>
    </rPh>
    <rPh sb="7" eb="9">
      <t>ニュウジョウ</t>
    </rPh>
    <rPh sb="9" eb="11">
      <t>シンセイ</t>
    </rPh>
    <phoneticPr fontId="1"/>
  </si>
  <si>
    <t>見本</t>
    <rPh sb="0" eb="2">
      <t>ミホン</t>
    </rPh>
    <phoneticPr fontId="1"/>
  </si>
  <si>
    <t>ナンバー</t>
    <phoneticPr fontId="1"/>
  </si>
  <si>
    <t>No</t>
    <phoneticPr fontId="1"/>
  </si>
  <si>
    <t>項目</t>
    <rPh sb="0" eb="2">
      <t>コウモク</t>
    </rPh>
    <phoneticPr fontId="1"/>
  </si>
  <si>
    <t>器物の破損などの損害賠償、病気、災害などは対象外となります。</t>
    <phoneticPr fontId="1"/>
  </si>
  <si>
    <t>この保険は大会としての見舞金とお考えください。参加団体では団体活動保険などをご確認ください。</t>
    <phoneticPr fontId="1"/>
  </si>
  <si>
    <t>　　　　　○保険加入の主旨</t>
    <phoneticPr fontId="1"/>
  </si>
  <si>
    <t>　　　　　識別について</t>
    <phoneticPr fontId="1"/>
  </si>
  <si>
    <t>　●リボンによる識別</t>
    <rPh sb="8" eb="10">
      <t>シキベツ</t>
    </rPh>
    <phoneticPr fontId="1"/>
  </si>
  <si>
    <t>登録数</t>
    <rPh sb="0" eb="3">
      <t>トウロクスウ</t>
    </rPh>
    <phoneticPr fontId="1"/>
  </si>
  <si>
    <t>氏　　名</t>
    <rPh sb="0" eb="1">
      <t>シ</t>
    </rPh>
    <rPh sb="3" eb="4">
      <t>メイ</t>
    </rPh>
    <phoneticPr fontId="1"/>
  </si>
  <si>
    <t>平成３０年度「２０１８山形県マーチング＆バトンフェスティバル」</t>
    <phoneticPr fontId="1"/>
  </si>
  <si>
    <t>車名</t>
    <rPh sb="0" eb="2">
      <t>シャメイ</t>
    </rPh>
    <phoneticPr fontId="1"/>
  </si>
  <si>
    <t>山形△△※12-34</t>
    <rPh sb="0" eb="2">
      <t>ヤマガタ</t>
    </rPh>
    <phoneticPr fontId="1"/>
  </si>
  <si>
    <t>ISUZUエルフ</t>
    <phoneticPr fontId="1"/>
  </si>
  <si>
    <t>※10t車以上は植栽などで入場が困難です</t>
    <rPh sb="4" eb="5">
      <t>シャ</t>
    </rPh>
    <rPh sb="5" eb="7">
      <t>イジョウ</t>
    </rPh>
    <rPh sb="8" eb="10">
      <t>ショクサイ</t>
    </rPh>
    <rPh sb="13" eb="15">
      <t>ニュウジョウ</t>
    </rPh>
    <rPh sb="16" eb="18">
      <t>コンナン</t>
    </rPh>
    <phoneticPr fontId="1"/>
  </si>
  <si>
    <t>■楽器運搬車の登録　（運動公園アリーナの横までの入場許可証を発行します）</t>
    <rPh sb="7" eb="9">
      <t>トウロク</t>
    </rPh>
    <rPh sb="11" eb="13">
      <t>ウンドウ</t>
    </rPh>
    <rPh sb="13" eb="15">
      <t>コウエン</t>
    </rPh>
    <rPh sb="20" eb="21">
      <t>ヨコ</t>
    </rPh>
    <rPh sb="24" eb="26">
      <t>ニュウジョウ</t>
    </rPh>
    <rPh sb="26" eb="28">
      <t>キョカ</t>
    </rPh>
    <rPh sb="28" eb="29">
      <t>ショウ</t>
    </rPh>
    <rPh sb="30" eb="32">
      <t>ハッコウ</t>
    </rPh>
    <phoneticPr fontId="1"/>
  </si>
  <si>
    <t>　(「○○市立」を抜いて「○○小」のように記載)</t>
    <phoneticPr fontId="22"/>
  </si>
  <si>
    <t>＊振込の際、団体名が分かるようにしてください。</t>
    <phoneticPr fontId="22"/>
  </si>
  <si>
    <r>
      <t xml:space="preserve">銀 行 名 ： </t>
    </r>
    <r>
      <rPr>
        <b/>
        <sz val="14"/>
        <color theme="1"/>
        <rFont val="ＭＳ ゴシック"/>
        <family val="3"/>
        <charset val="128"/>
      </rPr>
      <t>山形銀行　新庄支店</t>
    </r>
    <r>
      <rPr>
        <sz val="14"/>
        <color theme="1"/>
        <rFont val="ＭＳ ゴシック"/>
        <family val="3"/>
        <charset val="128"/>
      </rPr>
      <t>　　普通預金　</t>
    </r>
    <rPh sb="13" eb="15">
      <t>シンジョウ</t>
    </rPh>
    <phoneticPr fontId="22"/>
  </si>
  <si>
    <t>振込手数料は出演団体でご負担お願いします。</t>
    <phoneticPr fontId="22"/>
  </si>
  <si>
    <t>氏名</t>
    <rPh sb="0" eb="2">
      <t>シメイ</t>
    </rPh>
    <phoneticPr fontId="22"/>
  </si>
  <si>
    <t>日</t>
    <rPh sb="0" eb="1">
      <t>ヒ</t>
    </rPh>
    <phoneticPr fontId="22"/>
  </si>
  <si>
    <t>月</t>
    <rPh sb="0" eb="1">
      <t>ガツ</t>
    </rPh>
    <phoneticPr fontId="22"/>
  </si>
  <si>
    <t>上記の通り、申し込みます。</t>
    <rPh sb="0" eb="2">
      <t>ジョウキ</t>
    </rPh>
    <rPh sb="3" eb="4">
      <t>トオ</t>
    </rPh>
    <rPh sb="6" eb="7">
      <t>モウ</t>
    </rPh>
    <rPh sb="8" eb="9">
      <t>コ</t>
    </rPh>
    <phoneticPr fontId="22"/>
  </si>
  <si>
    <t>円</t>
    <rPh sb="0" eb="1">
      <t>エン</t>
    </rPh>
    <phoneticPr fontId="22"/>
  </si>
  <si>
    <t>合計金額</t>
    <rPh sb="0" eb="2">
      <t>ゴウケイ</t>
    </rPh>
    <rPh sb="2" eb="4">
      <t>キンガク</t>
    </rPh>
    <phoneticPr fontId="22"/>
  </si>
  <si>
    <t>枚</t>
    <rPh sb="0" eb="1">
      <t>マイ</t>
    </rPh>
    <phoneticPr fontId="22"/>
  </si>
  <si>
    <t>個人参加料</t>
    <rPh sb="0" eb="2">
      <t>コジン</t>
    </rPh>
    <rPh sb="2" eb="5">
      <t>サンカリョウ</t>
    </rPh>
    <phoneticPr fontId="22"/>
  </si>
  <si>
    <t>←</t>
    <phoneticPr fontId="22"/>
  </si>
  <si>
    <t>金額</t>
    <rPh sb="0" eb="2">
      <t>キンガク</t>
    </rPh>
    <phoneticPr fontId="22"/>
  </si>
  <si>
    <t>単価</t>
    <rPh sb="0" eb="2">
      <t>タンカ</t>
    </rPh>
    <phoneticPr fontId="22"/>
  </si>
  <si>
    <t>団体名</t>
    <rPh sb="0" eb="2">
      <t>ダンタイ</t>
    </rPh>
    <rPh sb="2" eb="3">
      <t>メイ</t>
    </rPh>
    <phoneticPr fontId="22"/>
  </si>
  <si>
    <t>平成３０年</t>
    <rPh sb="0" eb="2">
      <t>ヘイセイ</t>
    </rPh>
    <rPh sb="4" eb="5">
      <t>ネン</t>
    </rPh>
    <phoneticPr fontId="22"/>
  </si>
  <si>
    <t>校長、代表など、「役職」+「お名前」を記載</t>
    <rPh sb="9" eb="11">
      <t>ヤクショク</t>
    </rPh>
    <rPh sb="15" eb="17">
      <t>ナマエ</t>
    </rPh>
    <rPh sb="19" eb="21">
      <t>キサイ</t>
    </rPh>
    <phoneticPr fontId="1"/>
  </si>
  <si>
    <t>出演者用リボン：指揮者を含む出演者）</t>
    <phoneticPr fontId="1"/>
  </si>
  <si>
    <t>引率者用リボン：引率者</t>
    <phoneticPr fontId="1"/>
  </si>
  <si>
    <t>代表者会議でお渡しします。</t>
    <rPh sb="0" eb="3">
      <t>ダイヒョウシャ</t>
    </rPh>
    <rPh sb="3" eb="5">
      <t>カイギ</t>
    </rPh>
    <rPh sb="7" eb="8">
      <t>ワタ</t>
    </rPh>
    <phoneticPr fontId="22"/>
  </si>
  <si>
    <t>【指揮者】</t>
    <rPh sb="1" eb="4">
      <t>シキシャ</t>
    </rPh>
    <phoneticPr fontId="1"/>
  </si>
  <si>
    <t>　●行事保険について</t>
    <phoneticPr fontId="1"/>
  </si>
  <si>
    <t>①プログラム原稿</t>
    <phoneticPr fontId="1"/>
  </si>
  <si>
    <t>運搬補助員</t>
    <phoneticPr fontId="1"/>
  </si>
  <si>
    <t>②引率・運搬補助員</t>
    <rPh sb="6" eb="9">
      <t>ホジョイン</t>
    </rPh>
    <phoneticPr fontId="1"/>
  </si>
  <si>
    <t>する</t>
    <phoneticPr fontId="1"/>
  </si>
  <si>
    <t>しない</t>
    <phoneticPr fontId="1"/>
  </si>
  <si>
    <t>選択</t>
    <rPh sb="0" eb="2">
      <t>センタク</t>
    </rPh>
    <phoneticPr fontId="1"/>
  </si>
  <si>
    <t>マーチング協会</t>
    <rPh sb="5" eb="7">
      <t>キョウカイ</t>
    </rPh>
    <phoneticPr fontId="1"/>
  </si>
  <si>
    <t>バトン協会</t>
    <rPh sb="3" eb="5">
      <t>キョウカイ</t>
    </rPh>
    <phoneticPr fontId="1"/>
  </si>
  <si>
    <t>吹連及びM協会</t>
    <rPh sb="0" eb="2">
      <t>スイレン</t>
    </rPh>
    <rPh sb="2" eb="3">
      <t>オヨ</t>
    </rPh>
    <rPh sb="5" eb="7">
      <t>キョウカイ</t>
    </rPh>
    <phoneticPr fontId="1"/>
  </si>
  <si>
    <t>吹奏楽連盟</t>
    <rPh sb="0" eb="3">
      <t>スイソウガク</t>
    </rPh>
    <rPh sb="3" eb="5">
      <t>レンメイ</t>
    </rPh>
    <phoneticPr fontId="1"/>
  </si>
  <si>
    <t>引率者</t>
    <phoneticPr fontId="1"/>
  </si>
  <si>
    <t>参加者、指揮者、ドラムメジャー数がカウントされています。</t>
    <rPh sb="0" eb="2">
      <t>サンカ</t>
    </rPh>
    <rPh sb="2" eb="3">
      <t>シャ</t>
    </rPh>
    <rPh sb="15" eb="16">
      <t>スウ</t>
    </rPh>
    <phoneticPr fontId="1"/>
  </si>
  <si>
    <t>引率者数がカウントされています。</t>
    <rPh sb="0" eb="3">
      <t>インソツシャ</t>
    </rPh>
    <rPh sb="3" eb="4">
      <t>スウ</t>
    </rPh>
    <phoneticPr fontId="1"/>
  </si>
  <si>
    <t>運搬補助員数がカウントされています。</t>
    <rPh sb="0" eb="2">
      <t>ウンパン</t>
    </rPh>
    <rPh sb="2" eb="5">
      <t>ホジョイン</t>
    </rPh>
    <rPh sb="5" eb="6">
      <t>スウ</t>
    </rPh>
    <phoneticPr fontId="1"/>
  </si>
  <si>
    <t>上部大会を希望しない</t>
    <phoneticPr fontId="1"/>
  </si>
  <si>
    <t>　・可能な限りＪＰＥＧで提出して下さい。</t>
    <rPh sb="2" eb="4">
      <t>カノウ</t>
    </rPh>
    <rPh sb="5" eb="6">
      <t>カギ</t>
    </rPh>
    <rPh sb="12" eb="14">
      <t>テイシュツ</t>
    </rPh>
    <rPh sb="16" eb="17">
      <t>クダ</t>
    </rPh>
    <phoneticPr fontId="1"/>
  </si>
  <si>
    <t>　　　平成３０年度「２０１８山形県マーチング＆バトンフェスティバル」</t>
    <phoneticPr fontId="1"/>
  </si>
  <si>
    <t>平成３０年度「２０１８山形県マーチング＆バトンフェスティバル」</t>
    <phoneticPr fontId="1"/>
  </si>
  <si>
    <r>
      <t xml:space="preserve">運搬補助員
幼保：必要人数
　吹：規定なし（Ｍ基準を参考）
　Ｍ：小５名まで
　Ｂ：ＰＰ編成のみ３名まで
</t>
    </r>
    <r>
      <rPr>
        <sz val="8"/>
        <color theme="1"/>
        <rFont val="ＭＳ Ｐゴシック"/>
        <family val="3"/>
        <charset val="128"/>
      </rPr>
      <t>[保険加入のため有料です]</t>
    </r>
    <r>
      <rPr>
        <sz val="11"/>
        <color theme="1"/>
        <rFont val="ＭＳ Ｐゴシック"/>
        <family val="3"/>
        <charset val="128"/>
      </rPr>
      <t xml:space="preserve">
</t>
    </r>
    <rPh sb="7" eb="9">
      <t>ヨウホ</t>
    </rPh>
    <rPh sb="45" eb="47">
      <t>ヘンセイ</t>
    </rPh>
    <phoneticPr fontId="1"/>
  </si>
  <si>
    <t>楽器運搬補助員用リボン：運搬を手伝う方</t>
    <phoneticPr fontId="1"/>
  </si>
  <si>
    <t>出演者、大会役員・実行委員、引率者・運搬補助員の見舞金として保険に加入します</t>
    <rPh sb="0" eb="3">
      <t>シュツエンシャ</t>
    </rPh>
    <phoneticPr fontId="1"/>
  </si>
  <si>
    <r>
      <t xml:space="preserve">引率者
幼保：５名まで
　吹：規定なし（Ｍ基準を参考）
　Ｍ：１～１０名につき１名
　Ｂ：２名
</t>
    </r>
    <r>
      <rPr>
        <sz val="8"/>
        <color theme="1"/>
        <rFont val="ＭＳ Ｐゴシック"/>
        <family val="3"/>
        <charset val="128"/>
      </rPr>
      <t>[保険加入のため有料です]</t>
    </r>
    <r>
      <rPr>
        <sz val="11"/>
        <color theme="1"/>
        <rFont val="ＭＳ Ｐゴシック"/>
        <family val="3"/>
        <charset val="128"/>
      </rPr>
      <t xml:space="preserve">
</t>
    </r>
    <rPh sb="0" eb="3">
      <t>インソツシャ</t>
    </rPh>
    <rPh sb="5" eb="7">
      <t>ヨウホ</t>
    </rPh>
    <phoneticPr fontId="1"/>
  </si>
  <si>
    <t>出演団体選出</t>
  </si>
  <si>
    <t>交通費の取り扱い</t>
    <rPh sb="0" eb="3">
      <t>コウツウヒ</t>
    </rPh>
    <phoneticPr fontId="1"/>
  </si>
  <si>
    <t>参加団体から実行委員を２名以上お願いします
　</t>
    <rPh sb="0" eb="2">
      <t>サンカ</t>
    </rPh>
    <phoneticPr fontId="1"/>
  </si>
  <si>
    <t>大会実行委員会
県フェスティバル当日
９月２３日(日)
８：００～終日</t>
    <rPh sb="26" eb="27">
      <t>ヒ</t>
    </rPh>
    <phoneticPr fontId="1"/>
  </si>
  <si>
    <t>ご氏名</t>
    <phoneticPr fontId="1"/>
  </si>
  <si>
    <t>県大会運営</t>
    <phoneticPr fontId="1"/>
  </si>
  <si>
    <t>◎実行委員についてお知らせください。</t>
    <rPh sb="1" eb="3">
      <t>ジッコウ</t>
    </rPh>
    <rPh sb="3" eb="5">
      <t>イイン</t>
    </rPh>
    <phoneticPr fontId="1"/>
  </si>
  <si>
    <t>出演団体名</t>
    <rPh sb="0" eb="2">
      <t>シュツエン</t>
    </rPh>
    <phoneticPr fontId="1"/>
  </si>
  <si>
    <t>参加団体の皆様へ</t>
    <rPh sb="0" eb="2">
      <t>サンカ</t>
    </rPh>
    <rPh sb="2" eb="4">
      <t>ダンタイ</t>
    </rPh>
    <rPh sb="5" eb="7">
      <t>ミナサマ</t>
    </rPh>
    <phoneticPr fontId="1"/>
  </si>
  <si>
    <t>平成３０年度「２０１８山形県マーチング＆バトンフェスティバル」</t>
    <phoneticPr fontId="1"/>
  </si>
  <si>
    <t>■実行委員会の旅費について</t>
    <rPh sb="1" eb="3">
      <t>ジッコウ</t>
    </rPh>
    <rPh sb="3" eb="6">
      <t>イインカイ</t>
    </rPh>
    <phoneticPr fontId="1"/>
  </si>
  <si>
    <t>出演団体でご負担（派遣）をお願いします
（昼食は主催者で準備します）</t>
    <rPh sb="21" eb="23">
      <t>チュウショク</t>
    </rPh>
    <rPh sb="24" eb="27">
      <t>シュサイシャ</t>
    </rPh>
    <rPh sb="28" eb="30">
      <t>ジュンビ</t>
    </rPh>
    <phoneticPr fontId="1"/>
  </si>
  <si>
    <t>エントリー ３</t>
    <phoneticPr fontId="22"/>
  </si>
  <si>
    <t>中学校の部</t>
    <rPh sb="0" eb="3">
      <t>チュウガッコウ</t>
    </rPh>
    <rPh sb="4" eb="5">
      <t>ブ</t>
    </rPh>
    <phoneticPr fontId="1"/>
  </si>
  <si>
    <t>高等学校以上の部</t>
    <rPh sb="0" eb="2">
      <t>コウトウ</t>
    </rPh>
    <rPh sb="2" eb="4">
      <t>ガッコウ</t>
    </rPh>
    <rPh sb="4" eb="6">
      <t>イジョウ</t>
    </rPh>
    <rPh sb="7" eb="8">
      <t>ブ</t>
    </rPh>
    <phoneticPr fontId="1"/>
  </si>
  <si>
    <t>選択</t>
    <rPh sb="0" eb="2">
      <t>センタク</t>
    </rPh>
    <phoneticPr fontId="1"/>
  </si>
  <si>
    <t>マーチングコンテスト</t>
    <phoneticPr fontId="1"/>
  </si>
  <si>
    <t>パレードコンテスト</t>
    <phoneticPr fontId="1"/>
  </si>
  <si>
    <t>コンテスト部門</t>
    <rPh sb="5" eb="7">
      <t>ブモン</t>
    </rPh>
    <phoneticPr fontId="1"/>
  </si>
  <si>
    <t>フェスティバル部門</t>
    <rPh sb="7" eb="9">
      <t>ブモン</t>
    </rPh>
    <phoneticPr fontId="1"/>
  </si>
  <si>
    <t>小学生の部</t>
  </si>
  <si>
    <t>中学生の部</t>
  </si>
  <si>
    <t xml:space="preserve">高等学校の部 </t>
  </si>
  <si>
    <t xml:space="preserve">一般の部 </t>
  </si>
  <si>
    <t>第４７回マーチングバンド・バトントワーリング山形県大会 
（マーチング）</t>
    <rPh sb="0" eb="1">
      <t>ダイ</t>
    </rPh>
    <rPh sb="3" eb="4">
      <t>カイ</t>
    </rPh>
    <rPh sb="22" eb="25">
      <t>ヤマガタケン</t>
    </rPh>
    <rPh sb="25" eb="27">
      <t>タイカイ</t>
    </rPh>
    <phoneticPr fontId="1"/>
  </si>
  <si>
    <t>エントリー ４</t>
    <phoneticPr fontId="22"/>
  </si>
  <si>
    <t>第４７回マーチングバンド・バトントワーリング山形県大会 
（バトントワーリング）</t>
    <rPh sb="0" eb="1">
      <t>ダイ</t>
    </rPh>
    <rPh sb="3" eb="4">
      <t>カイ</t>
    </rPh>
    <rPh sb="22" eb="25">
      <t>ヤマガタケン</t>
    </rPh>
    <rPh sb="25" eb="27">
      <t>タイカイ</t>
    </rPh>
    <phoneticPr fontId="1"/>
  </si>
  <si>
    <t>エントリー ５</t>
    <phoneticPr fontId="22"/>
  </si>
  <si>
    <t>マーチングバンド</t>
    <phoneticPr fontId="1"/>
  </si>
  <si>
    <t>バトントワーリング</t>
    <phoneticPr fontId="1"/>
  </si>
  <si>
    <t>小学校部門・バトン編成</t>
    <rPh sb="0" eb="3">
      <t>ショウガッコウ</t>
    </rPh>
    <rPh sb="3" eb="5">
      <t>ブモン</t>
    </rPh>
    <rPh sb="9" eb="11">
      <t>ヘンセイ</t>
    </rPh>
    <phoneticPr fontId="22"/>
  </si>
  <si>
    <t>中学校部門・バトン編成</t>
    <rPh sb="0" eb="3">
      <t>チュウガッコウ</t>
    </rPh>
    <rPh sb="9" eb="11">
      <t>ヘンセイ</t>
    </rPh>
    <phoneticPr fontId="22"/>
  </si>
  <si>
    <t>高等学校部門・バトン編成</t>
    <rPh sb="0" eb="2">
      <t>コウトウ</t>
    </rPh>
    <rPh sb="2" eb="4">
      <t>ガッコウ</t>
    </rPh>
    <rPh sb="10" eb="12">
      <t>ヘンセイ</t>
    </rPh>
    <phoneticPr fontId="22"/>
  </si>
  <si>
    <t>大学部門・バトン編成</t>
    <rPh sb="0" eb="2">
      <t>ダイガク</t>
    </rPh>
    <rPh sb="8" eb="10">
      <t>ヘンセイ</t>
    </rPh>
    <phoneticPr fontId="22"/>
  </si>
  <si>
    <t>U12部門・バトン編成</t>
    <rPh sb="9" eb="11">
      <t>ヘンセイ</t>
    </rPh>
    <phoneticPr fontId="22"/>
  </si>
  <si>
    <t>U15部門・バトン編成</t>
    <rPh sb="9" eb="11">
      <t>ヘンセイ</t>
    </rPh>
    <phoneticPr fontId="22"/>
  </si>
  <si>
    <t>U18部門・バトン編成</t>
    <rPh sb="9" eb="11">
      <t>ヘンセイ</t>
    </rPh>
    <phoneticPr fontId="22"/>
  </si>
  <si>
    <t>OPEN部門・バトン編成</t>
    <rPh sb="10" eb="12">
      <t>ヘンセイ</t>
    </rPh>
    <phoneticPr fontId="22"/>
  </si>
  <si>
    <t>小学校部門・ポンポン編成</t>
    <rPh sb="0" eb="3">
      <t>ショウガッコウ</t>
    </rPh>
    <rPh sb="10" eb="12">
      <t>ヘンセイ</t>
    </rPh>
    <phoneticPr fontId="22"/>
  </si>
  <si>
    <t>中学校部門・ポンポン編成</t>
    <rPh sb="0" eb="3">
      <t>チュウガッコウ</t>
    </rPh>
    <rPh sb="10" eb="12">
      <t>ヘンセイ</t>
    </rPh>
    <phoneticPr fontId="22"/>
  </si>
  <si>
    <t>高等学校部門・ポンポン編成</t>
    <rPh sb="0" eb="2">
      <t>コウトウ</t>
    </rPh>
    <rPh sb="2" eb="4">
      <t>ガッコウ</t>
    </rPh>
    <rPh sb="11" eb="13">
      <t>ヘンセイ</t>
    </rPh>
    <phoneticPr fontId="22"/>
  </si>
  <si>
    <t>大学部門・ポンポン編成</t>
    <rPh sb="0" eb="2">
      <t>ダイガク</t>
    </rPh>
    <rPh sb="9" eb="11">
      <t>ヘンセイ</t>
    </rPh>
    <phoneticPr fontId="22"/>
  </si>
  <si>
    <t>U12部門・ペップアーツ編成</t>
    <rPh sb="12" eb="14">
      <t>ヘンセイ</t>
    </rPh>
    <phoneticPr fontId="22"/>
  </si>
  <si>
    <t>U15部門・ペップアーツ編成</t>
    <rPh sb="12" eb="14">
      <t>ヘンセイ</t>
    </rPh>
    <phoneticPr fontId="22"/>
  </si>
  <si>
    <t>U18部門・ペップアーツ編成</t>
    <rPh sb="12" eb="14">
      <t>ヘンセイ</t>
    </rPh>
    <phoneticPr fontId="22"/>
  </si>
  <si>
    <t>OPEN部門・ペップアーツ編成</t>
    <rPh sb="13" eb="15">
      <t>ヘンセイ</t>
    </rPh>
    <phoneticPr fontId="22"/>
  </si>
  <si>
    <t>吹奏楽連盟</t>
    <rPh sb="0" eb="3">
      <t>スイソウガク</t>
    </rPh>
    <rPh sb="3" eb="5">
      <t>レンメイ</t>
    </rPh>
    <phoneticPr fontId="22"/>
  </si>
  <si>
    <t>マーチング協会</t>
    <rPh sb="5" eb="7">
      <t>キョウカイ</t>
    </rPh>
    <phoneticPr fontId="22"/>
  </si>
  <si>
    <t>バトン協会</t>
    <rPh sb="3" eb="5">
      <t>キョウカイ</t>
    </rPh>
    <phoneticPr fontId="22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</si>
  <si>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</si>
  <si>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</si>
  <si>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マーチングバンド部門</t>
    <rPh sb="8" eb="10">
      <t>ブモン</t>
    </rPh>
    <phoneticPr fontId="1"/>
  </si>
  <si>
    <t>フェスティバルの部</t>
    <rPh sb="8" eb="9">
      <t>ブ</t>
    </rPh>
    <phoneticPr fontId="1"/>
  </si>
  <si>
    <t>バトントワーリング</t>
    <phoneticPr fontId="1"/>
  </si>
  <si>
    <t>ポンポンペップアーツ</t>
    <phoneticPr fontId="1"/>
  </si>
  <si>
    <t>上部大会希望順位</t>
    <rPh sb="0" eb="2">
      <t>ジョウブ</t>
    </rPh>
    <rPh sb="2" eb="4">
      <t>タイカイ</t>
    </rPh>
    <rPh sb="4" eb="6">
      <t>キボウ</t>
    </rPh>
    <rPh sb="6" eb="8">
      <t>ジュンイ</t>
    </rPh>
    <phoneticPr fontId="1"/>
  </si>
  <si>
    <t>選択１</t>
    <rPh sb="0" eb="2">
      <t>センタク</t>
    </rPh>
    <phoneticPr fontId="1"/>
  </si>
  <si>
    <t>選択２</t>
    <rPh sb="0" eb="2">
      <t>センタク</t>
    </rPh>
    <phoneticPr fontId="1"/>
  </si>
  <si>
    <t>希望しない</t>
    <rPh sb="0" eb="2">
      <t>キボウ</t>
    </rPh>
    <phoneticPr fontId="1"/>
  </si>
  <si>
    <t>・・・【８月２８日（火）までe-mailで提出】</t>
    <rPh sb="10" eb="11">
      <t>ヒ</t>
    </rPh>
    <phoneticPr fontId="22"/>
  </si>
  <si>
    <t>◎諸経費代金の納入・・・【８月２８日(火)まで下記口座にお振り込み】</t>
    <rPh sb="19" eb="20">
      <t>ヒ</t>
    </rPh>
    <phoneticPr fontId="22"/>
  </si>
  <si>
    <t>エントリーする</t>
    <phoneticPr fontId="1"/>
  </si>
  <si>
    <t>塗り潰しのセルのみ、選択又は入力して下さい</t>
    <rPh sb="0" eb="1">
      <t>ヌ</t>
    </rPh>
    <rPh sb="2" eb="3">
      <t>ツブ</t>
    </rPh>
    <rPh sb="10" eb="12">
      <t>センタク</t>
    </rPh>
    <rPh sb="12" eb="13">
      <t>マタ</t>
    </rPh>
    <rPh sb="14" eb="16">
      <t>ニュウリョク</t>
    </rPh>
    <rPh sb="18" eb="19">
      <t>クダ</t>
    </rPh>
    <phoneticPr fontId="1"/>
  </si>
  <si>
    <r>
      <t xml:space="preserve">店 番 号 ： </t>
    </r>
    <r>
      <rPr>
        <b/>
        <sz val="14"/>
        <color theme="1"/>
        <rFont val="ＭＳ ゴシック"/>
        <family val="3"/>
        <charset val="128"/>
      </rPr>
      <t>４５６</t>
    </r>
    <phoneticPr fontId="22"/>
  </si>
  <si>
    <r>
      <t xml:space="preserve">口座番号 ： </t>
    </r>
    <r>
      <rPr>
        <b/>
        <sz val="14"/>
        <color theme="1"/>
        <rFont val="ＭＳ ゴシック"/>
        <family val="3"/>
        <charset val="128"/>
      </rPr>
      <t>３３１０３３７</t>
    </r>
    <r>
      <rPr>
        <sz val="14"/>
        <color theme="1"/>
        <rFont val="ＭＳ ゴシック"/>
        <family val="3"/>
        <charset val="128"/>
      </rPr>
      <t>　</t>
    </r>
    <phoneticPr fontId="22"/>
  </si>
  <si>
    <t>参加団体用前売り入場券数（中学生以上）</t>
    <rPh sb="0" eb="2">
      <t>サンカ</t>
    </rPh>
    <rPh sb="2" eb="4">
      <t>ダンタイ</t>
    </rPh>
    <rPh sb="4" eb="5">
      <t>ヨウ</t>
    </rPh>
    <rPh sb="5" eb="7">
      <t>マエウ</t>
    </rPh>
    <rPh sb="11" eb="12">
      <t>スウ</t>
    </rPh>
    <rPh sb="13" eb="16">
      <t>チュウガクセイ</t>
    </rPh>
    <rPh sb="16" eb="18">
      <t>イジョウ</t>
    </rPh>
    <phoneticPr fontId="22"/>
  </si>
  <si>
    <t>参加団体用前売り入場券数（小学生以下）</t>
    <rPh sb="0" eb="2">
      <t>サンカ</t>
    </rPh>
    <rPh sb="2" eb="5">
      <t>ダンタイヨウ</t>
    </rPh>
    <rPh sb="5" eb="7">
      <t>マエウ</t>
    </rPh>
    <rPh sb="8" eb="11">
      <t>ニュウジョウケン</t>
    </rPh>
    <rPh sb="11" eb="12">
      <t>スウ</t>
    </rPh>
    <rPh sb="13" eb="16">
      <t>ショウガクセイ</t>
    </rPh>
    <rPh sb="16" eb="18">
      <t>イカ</t>
    </rPh>
    <phoneticPr fontId="22"/>
  </si>
  <si>
    <t>幼稚園等</t>
    <rPh sb="0" eb="3">
      <t>ヨウチエン</t>
    </rPh>
    <rPh sb="3" eb="4">
      <t>トウ</t>
    </rPh>
    <phoneticPr fontId="1"/>
  </si>
  <si>
    <t>特別出演</t>
    <rPh sb="0" eb="2">
      <t>トクベツ</t>
    </rPh>
    <rPh sb="2" eb="4">
      <t>シュツエン</t>
    </rPh>
    <phoneticPr fontId="22"/>
  </si>
  <si>
    <t>小学校の団体（吹奏楽連盟主催）</t>
    <rPh sb="0" eb="3">
      <t>ショウガッコウ</t>
    </rPh>
    <rPh sb="4" eb="6">
      <t>ダンタイ</t>
    </rPh>
    <rPh sb="7" eb="10">
      <t>スイソウガク</t>
    </rPh>
    <rPh sb="10" eb="12">
      <t>レンメイ</t>
    </rPh>
    <rPh sb="12" eb="14">
      <t>シュサイ</t>
    </rPh>
    <phoneticPr fontId="1"/>
  </si>
  <si>
    <t>小学校以外の団体（吹奏楽連盟主催）</t>
    <rPh sb="0" eb="3">
      <t>ショウガッコウ</t>
    </rPh>
    <rPh sb="3" eb="5">
      <t>イガイ</t>
    </rPh>
    <rPh sb="6" eb="8">
      <t>ダンタイ</t>
    </rPh>
    <phoneticPr fontId="1"/>
  </si>
  <si>
    <t>団体名</t>
    <rPh sb="0" eb="3">
      <t>ダンタイメイ</t>
    </rPh>
    <phoneticPr fontId="1"/>
  </si>
  <si>
    <t>【団体住所】</t>
    <rPh sb="1" eb="3">
      <t>ダンタイ</t>
    </rPh>
    <rPh sb="3" eb="5">
      <t>ジュウショ</t>
    </rPh>
    <phoneticPr fontId="1"/>
  </si>
  <si>
    <t>大会のための連絡
用です。
必ずご記入下さい</t>
    <rPh sb="0" eb="2">
      <t>タイカイ</t>
    </rPh>
    <rPh sb="6" eb="8">
      <t>レンラク</t>
    </rPh>
    <rPh sb="9" eb="10">
      <t>ヨウ</t>
    </rPh>
    <rPh sb="14" eb="15">
      <t>カナラ</t>
    </rPh>
    <rPh sb="17" eb="19">
      <t>キニュウ</t>
    </rPh>
    <rPh sb="19" eb="20">
      <t>クダ</t>
    </rPh>
    <phoneticPr fontId="1"/>
  </si>
  <si>
    <t>連絡責任者住所</t>
    <rPh sb="0" eb="2">
      <t>レンラク</t>
    </rPh>
    <rPh sb="2" eb="5">
      <t>セキニンシャ</t>
    </rPh>
    <rPh sb="5" eb="7">
      <t>ジュウショ</t>
    </rPh>
    <phoneticPr fontId="1"/>
  </si>
  <si>
    <t>連絡責任者Address</t>
    <phoneticPr fontId="1"/>
  </si>
  <si>
    <t>連絡責任者電話</t>
    <rPh sb="5" eb="7">
      <t>デンワ</t>
    </rPh>
    <phoneticPr fontId="1"/>
  </si>
  <si>
    <t>引率者[保険加入のため有料です]</t>
    <phoneticPr fontId="1"/>
  </si>
  <si>
    <t>運搬補助員[保険加入のため有料です]</t>
    <phoneticPr fontId="1"/>
  </si>
  <si>
    <t>■引率者、運搬補助員登録</t>
    <rPh sb="1" eb="4">
      <t>インソツシャ</t>
    </rPh>
    <rPh sb="10" eb="12">
      <t>トウロク</t>
    </rPh>
    <phoneticPr fontId="1"/>
  </si>
  <si>
    <t>④申込書</t>
    <phoneticPr fontId="22"/>
  </si>
  <si>
    <r>
      <t>このページは印刷し</t>
    </r>
    <r>
      <rPr>
        <b/>
        <sz val="22"/>
        <color rgb="FFFF0000"/>
        <rFont val="ＭＳ ゴシック"/>
        <family val="3"/>
        <charset val="128"/>
      </rPr>
      <t>捺印</t>
    </r>
    <r>
      <rPr>
        <b/>
        <sz val="22"/>
        <color theme="1"/>
        <rFont val="ＭＳ ゴシック"/>
        <family val="3"/>
        <charset val="128"/>
      </rPr>
      <t>の上</t>
    </r>
    <r>
      <rPr>
        <b/>
        <sz val="22"/>
        <color rgb="FFFF0000"/>
        <rFont val="ＭＳ ゴシック"/>
        <family val="3"/>
        <charset val="128"/>
      </rPr>
      <t>郵送</t>
    </r>
    <r>
      <rPr>
        <b/>
        <sz val="22"/>
        <color theme="1"/>
        <rFont val="ＭＳ ゴシック"/>
        <family val="3"/>
        <charset val="128"/>
      </rPr>
      <t>して下さい</t>
    </r>
    <rPh sb="6" eb="8">
      <t>インサツ</t>
    </rPh>
    <rPh sb="9" eb="11">
      <t>ナツイン</t>
    </rPh>
    <rPh sb="12" eb="13">
      <t>ウエ</t>
    </rPh>
    <rPh sb="13" eb="15">
      <t>ユウソウ</t>
    </rPh>
    <rPh sb="17" eb="18">
      <t>クダ</t>
    </rPh>
    <phoneticPr fontId="1"/>
  </si>
  <si>
    <t>全日本マーチングコンテスト</t>
  </si>
  <si>
    <t>全日本小学校バンドフェスティバル</t>
    <phoneticPr fontId="1"/>
  </si>
  <si>
    <t>第３１回全日本マーチングコンテスト山形県大会
（小学校の以外の団体のみ）</t>
    <rPh sb="0" eb="1">
      <t>ダイ</t>
    </rPh>
    <rPh sb="3" eb="4">
      <t>カイ</t>
    </rPh>
    <rPh sb="4" eb="7">
      <t>ゼンニホン</t>
    </rPh>
    <rPh sb="17" eb="20">
      <t>ヤマガタケン</t>
    </rPh>
    <rPh sb="20" eb="22">
      <t>タイカイ</t>
    </rPh>
    <rPh sb="24" eb="27">
      <t>ショウガッコウ</t>
    </rPh>
    <rPh sb="28" eb="30">
      <t>イガイ</t>
    </rPh>
    <rPh sb="31" eb="33">
      <t>ダンタイ</t>
    </rPh>
    <phoneticPr fontId="1"/>
  </si>
  <si>
    <t xml:space="preserve">第３７回全日本小学校バンドフェスティバル山形県大会
</t>
    <rPh sb="0" eb="1">
      <t>ダイ</t>
    </rPh>
    <rPh sb="3" eb="4">
      <t>カイ</t>
    </rPh>
    <rPh sb="4" eb="7">
      <t>ゼンニホン</t>
    </rPh>
    <rPh sb="7" eb="10">
      <t>ショウガッコウ</t>
    </rPh>
    <rPh sb="20" eb="23">
      <t>ヤマガタケン</t>
    </rPh>
    <rPh sb="23" eb="25">
      <t>タイカイ</t>
    </rPh>
    <phoneticPr fontId="1"/>
  </si>
  <si>
    <r>
      <t xml:space="preserve">エントリー 1
</t>
    </r>
    <r>
      <rPr>
        <sz val="8"/>
        <color theme="1"/>
        <rFont val="ＭＳ ゴシック"/>
        <family val="3"/>
        <charset val="128"/>
      </rPr>
      <t xml:space="preserve">（小学校の団体のみ） </t>
    </r>
    <phoneticPr fontId="22"/>
  </si>
  <si>
    <r>
      <t xml:space="preserve">エントリー ２
</t>
    </r>
    <r>
      <rPr>
        <sz val="8"/>
        <color theme="1"/>
        <rFont val="ＭＳ ゴシック"/>
        <family val="3"/>
        <charset val="128"/>
      </rPr>
      <t>（小学校以外の団体のみ）</t>
    </r>
    <r>
      <rPr>
        <sz val="14"/>
        <color theme="1"/>
        <rFont val="ＭＳ ゴシック"/>
        <family val="3"/>
        <charset val="128"/>
      </rPr>
      <t xml:space="preserve">  </t>
    </r>
    <rPh sb="12" eb="14">
      <t>イガイ</t>
    </rPh>
    <phoneticPr fontId="22"/>
  </si>
  <si>
    <t>団体名</t>
    <rPh sb="0" eb="3">
      <t>ダンタイメイ</t>
    </rPh>
    <phoneticPr fontId="1"/>
  </si>
  <si>
    <t>中学生以上</t>
    <rPh sb="0" eb="3">
      <t>チュウガクセイ</t>
    </rPh>
    <rPh sb="3" eb="5">
      <t>イジョウ</t>
    </rPh>
    <phoneticPr fontId="22"/>
  </si>
  <si>
    <t>小学生以下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</si>
  <si>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</si>
  <si>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</si>
  <si>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マーチングバンド協会</t>
    <rPh sb="8" eb="10">
      <t>キョウカイ</t>
    </rPh>
    <phoneticPr fontId="1"/>
  </si>
  <si>
    <t>小学生</t>
    <rPh sb="0" eb="3">
      <t>ショウガクセイ</t>
    </rPh>
    <phoneticPr fontId="1"/>
  </si>
  <si>
    <t>バンドフェスティバル</t>
    <phoneticPr fontId="1"/>
  </si>
  <si>
    <t>小学生以外</t>
    <rPh sb="0" eb="3">
      <t>ショウガクセイ</t>
    </rPh>
    <rPh sb="3" eb="5">
      <t>イガイ</t>
    </rPh>
    <phoneticPr fontId="1"/>
  </si>
  <si>
    <t>マーチングコンテスト</t>
    <phoneticPr fontId="1"/>
  </si>
  <si>
    <t>パレードコンテスト</t>
    <phoneticPr fontId="1"/>
  </si>
  <si>
    <t>小学生</t>
    <phoneticPr fontId="1"/>
  </si>
  <si>
    <t>中学生</t>
    <phoneticPr fontId="1"/>
  </si>
  <si>
    <t>高等学校</t>
    <phoneticPr fontId="1"/>
  </si>
  <si>
    <t>一般</t>
    <phoneticPr fontId="1"/>
  </si>
  <si>
    <t>ビギナーの部</t>
    <rPh sb="5" eb="6">
      <t>ブ</t>
    </rPh>
    <phoneticPr fontId="1"/>
  </si>
  <si>
    <t>東北大会</t>
    <rPh sb="0" eb="2">
      <t>トウホク</t>
    </rPh>
    <rPh sb="2" eb="4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</si>
  <si>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</si>
  <si>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ビギナー</t>
    <phoneticPr fontId="1"/>
  </si>
  <si>
    <t>（１）中学校</t>
  </si>
  <si>
    <t>（２）高等学校</t>
  </si>
  <si>
    <t>（３）大学</t>
  </si>
  <si>
    <t>（４）職場・一般</t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</si>
  <si>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</si>
  <si>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</si>
  <si>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大学</t>
    <rPh sb="0" eb="2">
      <t>ダイガク</t>
    </rPh>
    <phoneticPr fontId="1"/>
  </si>
  <si>
    <t>一般</t>
    <rPh sb="0" eb="2">
      <t>イッパン</t>
    </rPh>
    <phoneticPr fontId="1"/>
  </si>
  <si>
    <t>　　　団体構成メンバーは，同一中学校に在籍している生徒とする。</t>
    <phoneticPr fontId="1"/>
  </si>
  <si>
    <t>　　　（同一経営の学園内小学校児童の参加は認める。）</t>
    <phoneticPr fontId="1"/>
  </si>
  <si>
    <t>　　　団体構成メンバーは，同一高等学校および中等教育学校に在籍している生徒とする。</t>
    <phoneticPr fontId="1"/>
  </si>
  <si>
    <t>　　　（同一経営の学園内小学校児童・中学校生徒，中高一貫校の中学生の参加は認める。）</t>
    <phoneticPr fontId="1"/>
  </si>
  <si>
    <t>　　　団体構成メンバーは，同一大学に在籍している学生とする。</t>
    <phoneticPr fontId="1"/>
  </si>
  <si>
    <t>　　　団体の構成メンバー</t>
    <phoneticPr fontId="1"/>
  </si>
  <si>
    <t>吹奏楽連盟の区分</t>
    <rPh sb="0" eb="3">
      <t>スイソウガク</t>
    </rPh>
    <rPh sb="3" eb="5">
      <t>レンメイ</t>
    </rPh>
    <rPh sb="6" eb="8">
      <t>クブン</t>
    </rPh>
    <phoneticPr fontId="1"/>
  </si>
  <si>
    <t>小学校部門</t>
    <rPh sb="0" eb="3">
      <t>ショウガッコウ</t>
    </rPh>
    <rPh sb="3" eb="5">
      <t>ブモン</t>
    </rPh>
    <phoneticPr fontId="22"/>
  </si>
  <si>
    <t>バトン編成</t>
    <phoneticPr fontId="1"/>
  </si>
  <si>
    <t>ポンポン編成</t>
    <phoneticPr fontId="1"/>
  </si>
  <si>
    <t>中学校部門</t>
    <phoneticPr fontId="1"/>
  </si>
  <si>
    <t>高等学校部門</t>
    <phoneticPr fontId="1"/>
  </si>
  <si>
    <t>学校</t>
    <rPh sb="0" eb="2">
      <t>ガッコウ</t>
    </rPh>
    <phoneticPr fontId="1"/>
  </si>
  <si>
    <t>大学部門</t>
    <phoneticPr fontId="1"/>
  </si>
  <si>
    <t>U12部門</t>
    <phoneticPr fontId="1"/>
  </si>
  <si>
    <t>U15部門</t>
    <phoneticPr fontId="1"/>
  </si>
  <si>
    <t>U18部門</t>
    <phoneticPr fontId="1"/>
  </si>
  <si>
    <t>OPEN部門</t>
    <phoneticPr fontId="1"/>
  </si>
  <si>
    <t>実行委員</t>
    <rPh sb="0" eb="2">
      <t>ジッコウ</t>
    </rPh>
    <rPh sb="2" eb="4">
      <t>イイン</t>
    </rPh>
    <phoneticPr fontId="1"/>
  </si>
  <si>
    <t>大会当日参加団体より２名以上、実行委員として就業をお願い致します。</t>
    <rPh sb="0" eb="2">
      <t>タイカイ</t>
    </rPh>
    <rPh sb="2" eb="4">
      <t>トウジツ</t>
    </rPh>
    <rPh sb="4" eb="6">
      <t>サンカ</t>
    </rPh>
    <rPh sb="6" eb="8">
      <t>ダンタイ</t>
    </rPh>
    <rPh sb="11" eb="12">
      <t>メイ</t>
    </rPh>
    <rPh sb="12" eb="14">
      <t>イジョウ</t>
    </rPh>
    <rPh sb="15" eb="17">
      <t>ジッコウ</t>
    </rPh>
    <rPh sb="17" eb="19">
      <t>イイン</t>
    </rPh>
    <rPh sb="22" eb="24">
      <t>シュウギョウ</t>
    </rPh>
    <rPh sb="26" eb="27">
      <t>ネガ</t>
    </rPh>
    <rPh sb="28" eb="29">
      <t>イタ</t>
    </rPh>
    <phoneticPr fontId="1"/>
  </si>
  <si>
    <t>車両</t>
    <rPh sb="0" eb="2">
      <t>シャリョウ</t>
    </rPh>
    <phoneticPr fontId="1"/>
  </si>
  <si>
    <t>個人参加</t>
    <rPh sb="0" eb="2">
      <t>コジン</t>
    </rPh>
    <rPh sb="2" eb="4">
      <t>サンカ</t>
    </rPh>
    <phoneticPr fontId="22"/>
  </si>
  <si>
    <t>バトントワーリング</t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</si>
  <si>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</si>
  <si>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代表者会議</t>
    <rPh sb="0" eb="3">
      <t>ダイヒョウシャ</t>
    </rPh>
    <rPh sb="3" eb="5">
      <t>カイギ</t>
    </rPh>
    <phoneticPr fontId="1"/>
  </si>
  <si>
    <t>氏名</t>
    <rPh sb="0" eb="2">
      <t>シメイ</t>
    </rPh>
    <phoneticPr fontId="1"/>
  </si>
  <si>
    <t>代表者会議出席者氏名</t>
    <rPh sb="0" eb="3">
      <t>ダイヒョウシャ</t>
    </rPh>
    <rPh sb="3" eb="5">
      <t>カイギ</t>
    </rPh>
    <rPh sb="5" eb="8">
      <t>シュッセキシャ</t>
    </rPh>
    <rPh sb="8" eb="10">
      <t>シメイ</t>
    </rPh>
    <phoneticPr fontId="1"/>
  </si>
  <si>
    <r>
      <t xml:space="preserve">口 座 名 ： </t>
    </r>
    <r>
      <rPr>
        <b/>
        <sz val="14"/>
        <color theme="1"/>
        <rFont val="ＭＳ ゴシック"/>
        <family val="3"/>
        <charset val="128"/>
      </rPr>
      <t>マーチング山形県大会代表　奥山　達也</t>
    </r>
    <r>
      <rPr>
        <sz val="14"/>
        <color theme="1"/>
        <rFont val="ＭＳ ゴシック"/>
        <family val="3"/>
        <charset val="128"/>
      </rPr>
      <t>　</t>
    </r>
    <rPh sb="21" eb="23">
      <t>オクヤマ</t>
    </rPh>
    <rPh sb="24" eb="26">
      <t>タツヤ</t>
    </rPh>
    <phoneticPr fontId="22"/>
  </si>
  <si>
    <t>意思表示説明］ＤＭの具体的な動作、全体のフォーメーションを記入</t>
    <phoneticPr fontId="1"/>
  </si>
  <si>
    <t>開始位置</t>
    <rPh sb="0" eb="2">
      <t>カイシ</t>
    </rPh>
    <rPh sb="2" eb="4">
      <t>イチ</t>
    </rPh>
    <phoneticPr fontId="1"/>
  </si>
  <si>
    <t>終了位置</t>
    <rPh sb="0" eb="2">
      <t>シュウリョウ</t>
    </rPh>
    <rPh sb="2" eb="4">
      <t>イチ</t>
    </rPh>
    <phoneticPr fontId="1"/>
  </si>
  <si>
    <t>《演奏演技『開始・終了』の意思表示記入用紙》</t>
    <phoneticPr fontId="1"/>
  </si>
  <si>
    <t>役職</t>
    <phoneticPr fontId="22"/>
  </si>
  <si>
    <t>領収証の発行は行いません。振込の時の控えをご利用下さい。</t>
    <rPh sb="0" eb="3">
      <t>リョウシュウショウ</t>
    </rPh>
    <rPh sb="4" eb="6">
      <t>ハッコウ</t>
    </rPh>
    <rPh sb="7" eb="8">
      <t>オコナ</t>
    </rPh>
    <rPh sb="13" eb="15">
      <t>フリコミ</t>
    </rPh>
    <rPh sb="16" eb="17">
      <t>ジ</t>
    </rPh>
    <rPh sb="22" eb="24">
      <t>リヨウ</t>
    </rPh>
    <phoneticPr fontId="22"/>
  </si>
  <si>
    <t xml:space="preserve"> </t>
    <phoneticPr fontId="1"/>
  </si>
  <si>
    <t>①プログラム原稿</t>
    <rPh sb="6" eb="8">
      <t>ゲンコウ</t>
    </rPh>
    <phoneticPr fontId="1"/>
  </si>
  <si>
    <t>■プログラム原稿１（テーマ、曲目紹介）</t>
    <rPh sb="6" eb="8">
      <t>ゲンコウ</t>
    </rPh>
    <rPh sb="14" eb="16">
      <t>キョクモク</t>
    </rPh>
    <rPh sb="16" eb="18">
      <t>ショウカイ</t>
    </rPh>
    <phoneticPr fontId="1"/>
  </si>
  <si>
    <t>掲載内容</t>
    <rPh sb="0" eb="2">
      <t>ケイサイ</t>
    </rPh>
    <rPh sb="2" eb="4">
      <t>ナイヨウ</t>
    </rPh>
    <phoneticPr fontId="1"/>
  </si>
  <si>
    <t>テーマ</t>
    <phoneticPr fontId="1"/>
  </si>
  <si>
    <t>曲名</t>
    <rPh sb="0" eb="2">
      <t>キョクメイ</t>
    </rPh>
    <phoneticPr fontId="1"/>
  </si>
  <si>
    <t>■プログラム原稿２（団体紹介）</t>
    <rPh sb="6" eb="8">
      <t>ゲンコウ</t>
    </rPh>
    <rPh sb="10" eb="12">
      <t>ダンタイ</t>
    </rPh>
    <rPh sb="12" eb="14">
      <t>ショウカイ</t>
    </rPh>
    <phoneticPr fontId="1"/>
  </si>
  <si>
    <t>テーマ</t>
    <phoneticPr fontId="1"/>
  </si>
  <si>
    <t>代表者</t>
    <rPh sb="0" eb="3">
      <t>ダイヒョウシャ</t>
    </rPh>
    <phoneticPr fontId="1"/>
  </si>
  <si>
    <t>指揮者</t>
    <rPh sb="0" eb="3">
      <t>シキシャ</t>
    </rPh>
    <phoneticPr fontId="1"/>
  </si>
  <si>
    <t>ドラムメジャー</t>
    <phoneticPr fontId="1"/>
  </si>
  <si>
    <t>団体住所</t>
    <rPh sb="0" eb="2">
      <t>ダンタイ</t>
    </rPh>
    <rPh sb="2" eb="4">
      <t>ジュウショ</t>
    </rPh>
    <phoneticPr fontId="1"/>
  </si>
  <si>
    <t>プログラム原稿１・２のデータはそのまま入稿します。</t>
    <rPh sb="5" eb="7">
      <t>ゲンコウ</t>
    </rPh>
    <rPh sb="19" eb="21">
      <t>ニュウコウ</t>
    </rPh>
    <phoneticPr fontId="1"/>
  </si>
  <si>
    <t>メンバー</t>
    <phoneticPr fontId="1"/>
  </si>
  <si>
    <t>指揮者の人数をご記入下さい</t>
    <rPh sb="0" eb="3">
      <t>シキシャ</t>
    </rPh>
    <rPh sb="4" eb="6">
      <t>ニンズウ</t>
    </rPh>
    <rPh sb="8" eb="10">
      <t>キニュウ</t>
    </rPh>
    <rPh sb="10" eb="11">
      <t>クダ</t>
    </rPh>
    <phoneticPr fontId="1"/>
  </si>
  <si>
    <t>DMの人数をご記入下さい</t>
    <rPh sb="3" eb="5">
      <t>ニンズウ</t>
    </rPh>
    <rPh sb="7" eb="9">
      <t>キニュウ</t>
    </rPh>
    <rPh sb="9" eb="10">
      <t>クダ</t>
    </rPh>
    <phoneticPr fontId="1"/>
  </si>
  <si>
    <t>メンバーの人数をご記入下さい</t>
    <rPh sb="5" eb="7">
      <t>ニンズウ</t>
    </rPh>
    <rPh sb="9" eb="11">
      <t>キニュウ</t>
    </rPh>
    <rPh sb="11" eb="12">
      <t>クダ</t>
    </rPh>
    <phoneticPr fontId="1"/>
  </si>
  <si>
    <t>山形山形山形</t>
    <rPh sb="0" eb="2">
      <t>ヤマガタ</t>
    </rPh>
    <rPh sb="2" eb="4">
      <t>ヤマガタ</t>
    </rPh>
    <rPh sb="4" eb="6">
      <t>ヤマガタ</t>
    </rPh>
    <phoneticPr fontId="1"/>
  </si>
  <si>
    <t>小計</t>
    <rPh sb="0" eb="2">
      <t>ショウケイ</t>
    </rPh>
    <phoneticPr fontId="1"/>
  </si>
  <si>
    <t>②団体写真（JPEGでご提出下さい）</t>
    <rPh sb="1" eb="3">
      <t>ダンタイ</t>
    </rPh>
    <rPh sb="3" eb="5">
      <t>シャシン</t>
    </rPh>
    <rPh sb="12" eb="14">
      <t>テイシュツ</t>
    </rPh>
    <rPh sb="14" eb="15">
      <t>クダ</t>
    </rPh>
    <phoneticPr fontId="1"/>
  </si>
  <si>
    <t>③団体章（JPEGでご提出下さい）</t>
    <rPh sb="1" eb="3">
      <t>ダンタイ</t>
    </rPh>
    <rPh sb="3" eb="4">
      <t>ショウ</t>
    </rPh>
    <rPh sb="11" eb="13">
      <t>テイシュツ</t>
    </rPh>
    <rPh sb="13" eb="14">
      <t>クダ</t>
    </rPh>
    <phoneticPr fontId="1"/>
  </si>
  <si>
    <t>↓</t>
    <phoneticPr fontId="1"/>
  </si>
  <si>
    <t>緑のセルも必ずご記入下さい</t>
    <rPh sb="0" eb="1">
      <t>ミドリ</t>
    </rPh>
    <rPh sb="5" eb="6">
      <t>カナラ</t>
    </rPh>
    <rPh sb="8" eb="10">
      <t>キニュウ</t>
    </rPh>
    <rPh sb="10" eb="11">
      <t>クダ</t>
    </rPh>
    <phoneticPr fontId="1"/>
  </si>
  <si>
    <t>↓</t>
    <phoneticPr fontId="1"/>
  </si>
  <si>
    <t>幼保：制限なし</t>
    <rPh sb="0" eb="2">
      <t>ヨウホ</t>
    </rPh>
    <rPh sb="3" eb="5">
      <t>セイゲン</t>
    </rPh>
    <phoneticPr fontId="1"/>
  </si>
  <si>
    <t>吹：規定なし</t>
    <rPh sb="0" eb="1">
      <t>スイ</t>
    </rPh>
    <rPh sb="2" eb="4">
      <t>キテイ</t>
    </rPh>
    <phoneticPr fontId="1"/>
  </si>
  <si>
    <t>Ｍ：参加者10名につき１名</t>
    <rPh sb="2" eb="5">
      <t>サンカシャ</t>
    </rPh>
    <rPh sb="7" eb="8">
      <t>メイ</t>
    </rPh>
    <rPh sb="12" eb="13">
      <t>メイ</t>
    </rPh>
    <phoneticPr fontId="1"/>
  </si>
  <si>
    <t>④登録員祖巣者、登録運搬補助員</t>
    <rPh sb="1" eb="3">
      <t>トウロク</t>
    </rPh>
    <rPh sb="3" eb="4">
      <t>イン</t>
    </rPh>
    <rPh sb="4" eb="5">
      <t>ソ</t>
    </rPh>
    <rPh sb="5" eb="6">
      <t>ス</t>
    </rPh>
    <rPh sb="6" eb="7">
      <t>シャ</t>
    </rPh>
    <rPh sb="8" eb="10">
      <t>トウロク</t>
    </rPh>
    <rPh sb="10" eb="12">
      <t>ウンパン</t>
    </rPh>
    <rPh sb="12" eb="15">
      <t>ホジョイン</t>
    </rPh>
    <phoneticPr fontId="1"/>
  </si>
  <si>
    <t>【保険加入のため有料です】</t>
    <rPh sb="1" eb="3">
      <t>ホケン</t>
    </rPh>
    <rPh sb="3" eb="5">
      <t>カニュウ</t>
    </rPh>
    <rPh sb="8" eb="10">
      <t>ユウリョウ</t>
    </rPh>
    <phoneticPr fontId="1"/>
  </si>
  <si>
    <t>引率者の人数をご記入下さい</t>
    <rPh sb="0" eb="3">
      <t>インソツシャ</t>
    </rPh>
    <rPh sb="4" eb="6">
      <t>ニンズウ</t>
    </rPh>
    <rPh sb="8" eb="10">
      <t>キニュウ</t>
    </rPh>
    <rPh sb="10" eb="11">
      <t>クダ</t>
    </rPh>
    <phoneticPr fontId="1"/>
  </si>
  <si>
    <t>氏　名</t>
    <rPh sb="0" eb="1">
      <t>シ</t>
    </rPh>
    <rPh sb="2" eb="3">
      <t>ナ</t>
    </rPh>
    <phoneticPr fontId="1"/>
  </si>
  <si>
    <t>登録引率者</t>
    <rPh sb="0" eb="2">
      <t>トウロク</t>
    </rPh>
    <rPh sb="2" eb="5">
      <t>インソツシャ</t>
    </rPh>
    <phoneticPr fontId="1"/>
  </si>
  <si>
    <t>登録運搬補助員</t>
    <rPh sb="0" eb="2">
      <t>トウロク</t>
    </rPh>
    <rPh sb="2" eb="4">
      <t>ウンパン</t>
    </rPh>
    <rPh sb="4" eb="7">
      <t>ホジョイン</t>
    </rPh>
    <phoneticPr fontId="1"/>
  </si>
  <si>
    <t>Ｍ：小のみ５名以内</t>
    <rPh sb="2" eb="3">
      <t>ショウ</t>
    </rPh>
    <rPh sb="6" eb="7">
      <t>メイ</t>
    </rPh>
    <rPh sb="7" eb="9">
      <t>イナイ</t>
    </rPh>
    <phoneticPr fontId="1"/>
  </si>
  <si>
    <t>Ｂ：なし</t>
    <phoneticPr fontId="1"/>
  </si>
  <si>
    <t>Ｂ：２名（うち１名は音響担当）</t>
    <rPh sb="3" eb="4">
      <t>メイ</t>
    </rPh>
    <rPh sb="8" eb="9">
      <t>メイ</t>
    </rPh>
    <rPh sb="10" eb="12">
      <t>オンキョウ</t>
    </rPh>
    <rPh sb="12" eb="14">
      <t>タントウ</t>
    </rPh>
    <phoneticPr fontId="1"/>
  </si>
  <si>
    <t>(吹)小学校</t>
    <rPh sb="1" eb="2">
      <t>スイ</t>
    </rPh>
    <rPh sb="3" eb="6">
      <t>ショウガッコウ</t>
    </rPh>
    <phoneticPr fontId="1"/>
  </si>
  <si>
    <t>(吹)中学校</t>
    <rPh sb="1" eb="2">
      <t>スイ</t>
    </rPh>
    <rPh sb="3" eb="6">
      <t>チュウガッコウ</t>
    </rPh>
    <phoneticPr fontId="1"/>
  </si>
  <si>
    <t>(吹)高校以上</t>
    <rPh sb="1" eb="2">
      <t>スイ</t>
    </rPh>
    <rPh sb="3" eb="5">
      <t>コウコウ</t>
    </rPh>
    <rPh sb="5" eb="7">
      <t>イジョウ</t>
    </rPh>
    <phoneticPr fontId="1"/>
  </si>
  <si>
    <t>(Ｍ)小学校</t>
    <rPh sb="3" eb="6">
      <t>ショウガッコウ</t>
    </rPh>
    <phoneticPr fontId="1"/>
  </si>
  <si>
    <t>(Ｍ)中学校</t>
    <rPh sb="3" eb="6">
      <t>チュウガッコウ</t>
    </rPh>
    <phoneticPr fontId="1"/>
  </si>
  <si>
    <t>(Ｍ)高校</t>
    <rPh sb="3" eb="5">
      <t>コウコウ</t>
    </rPh>
    <phoneticPr fontId="1"/>
  </si>
  <si>
    <t>(Ｍ)一般</t>
    <rPh sb="3" eb="5">
      <t>イッパン</t>
    </rPh>
    <phoneticPr fontId="1"/>
  </si>
  <si>
    <t>(Ｂ) Bt U12</t>
    <phoneticPr fontId="1"/>
  </si>
  <si>
    <t>(Ｂ) Bt U15</t>
    <phoneticPr fontId="1"/>
  </si>
  <si>
    <t>(Ｂ) Bt U118</t>
    <phoneticPr fontId="1"/>
  </si>
  <si>
    <t>(Ｂ) Bt OP</t>
    <phoneticPr fontId="1"/>
  </si>
  <si>
    <t>(Ｂ) PP U12</t>
    <phoneticPr fontId="1"/>
  </si>
  <si>
    <t>(Ｂ) PP U15</t>
    <phoneticPr fontId="1"/>
  </si>
  <si>
    <t>(Ｂ) PP  U118</t>
    <phoneticPr fontId="1"/>
  </si>
  <si>
    <t>(Ｂ) PP  OP</t>
    <phoneticPr fontId="1"/>
  </si>
  <si>
    <t>(Ｍ)フェスティバル</t>
    <phoneticPr fontId="1"/>
  </si>
  <si>
    <t>幼保</t>
    <rPh sb="0" eb="2">
      <t>ヨウホ</t>
    </rPh>
    <phoneticPr fontId="1"/>
  </si>
  <si>
    <t>⑤エントリー</t>
    <phoneticPr fontId="1"/>
  </si>
  <si>
    <t>申し込み合計</t>
    <rPh sb="0" eb="1">
      <t>モウ</t>
    </rPh>
    <rPh sb="2" eb="3">
      <t>コ</t>
    </rPh>
    <rPh sb="4" eb="6">
      <t>ゴウケイ</t>
    </rPh>
    <phoneticPr fontId="1"/>
  </si>
  <si>
    <t>運搬補助員の人数をご記入下さい</t>
    <rPh sb="0" eb="2">
      <t>ウンパン</t>
    </rPh>
    <rPh sb="2" eb="5">
      <t>ホジョイン</t>
    </rPh>
    <rPh sb="6" eb="8">
      <t>ニンズウ</t>
    </rPh>
    <rPh sb="10" eb="12">
      <t>キニュウ</t>
    </rPh>
    <rPh sb="12" eb="13">
      <t>クダ</t>
    </rPh>
    <phoneticPr fontId="1"/>
  </si>
  <si>
    <t>ＤＭの人数をご記入下さい</t>
    <rPh sb="3" eb="5">
      <t>ニンズウ</t>
    </rPh>
    <rPh sb="7" eb="9">
      <t>キニュウ</t>
    </rPh>
    <rPh sb="9" eb="10">
      <t>クダ</t>
    </rPh>
    <phoneticPr fontId="1"/>
  </si>
  <si>
    <t>大会当日、参加団体より２名以上実行委員として就業をお願い致します。</t>
    <rPh sb="0" eb="2">
      <t>タイカイ</t>
    </rPh>
    <rPh sb="2" eb="4">
      <t>トウジツ</t>
    </rPh>
    <rPh sb="5" eb="7">
      <t>サンカ</t>
    </rPh>
    <rPh sb="7" eb="9">
      <t>ダンタイ</t>
    </rPh>
    <rPh sb="12" eb="13">
      <t>メイ</t>
    </rPh>
    <rPh sb="13" eb="15">
      <t>イジョウ</t>
    </rPh>
    <rPh sb="15" eb="17">
      <t>ジッコウ</t>
    </rPh>
    <rPh sb="17" eb="19">
      <t>イイン</t>
    </rPh>
    <rPh sb="22" eb="24">
      <t>シュウギョウ</t>
    </rPh>
    <rPh sb="26" eb="27">
      <t>ネガ</t>
    </rPh>
    <rPh sb="28" eb="29">
      <t>イタ</t>
    </rPh>
    <phoneticPr fontId="1"/>
  </si>
  <si>
    <t>※交通費等の経費は出演団体でご負担下さい。</t>
    <rPh sb="1" eb="4">
      <t>コウツウヒ</t>
    </rPh>
    <rPh sb="4" eb="5">
      <t>トウ</t>
    </rPh>
    <rPh sb="6" eb="8">
      <t>ケイヒ</t>
    </rPh>
    <rPh sb="9" eb="11">
      <t>シュツエン</t>
    </rPh>
    <rPh sb="11" eb="13">
      <t>ダンタイ</t>
    </rPh>
    <rPh sb="15" eb="17">
      <t>フタン</t>
    </rPh>
    <rPh sb="17" eb="18">
      <t>クダ</t>
    </rPh>
    <phoneticPr fontId="1"/>
  </si>
  <si>
    <t>※昼食は主催者で準備致します。</t>
    <rPh sb="1" eb="3">
      <t>チュウショク</t>
    </rPh>
    <rPh sb="4" eb="7">
      <t>シュサイシャ</t>
    </rPh>
    <rPh sb="8" eb="10">
      <t>ジュンビ</t>
    </rPh>
    <rPh sb="10" eb="11">
      <t>イタ</t>
    </rPh>
    <phoneticPr fontId="1"/>
  </si>
  <si>
    <t>⑥実行委員</t>
    <rPh sb="1" eb="3">
      <t>ジッコウ</t>
    </rPh>
    <rPh sb="3" eb="5">
      <t>イイン</t>
    </rPh>
    <phoneticPr fontId="1"/>
  </si>
  <si>
    <t>⑦楽器運搬車</t>
    <rPh sb="1" eb="3">
      <t>ガッキ</t>
    </rPh>
    <rPh sb="3" eb="6">
      <t>ウンパンシャ</t>
    </rPh>
    <phoneticPr fontId="1"/>
  </si>
  <si>
    <t>車番</t>
    <rPh sb="0" eb="2">
      <t>シャバン</t>
    </rPh>
    <phoneticPr fontId="1"/>
  </si>
  <si>
    <t>車種</t>
    <rPh sb="0" eb="2">
      <t>シャシュ</t>
    </rPh>
    <phoneticPr fontId="1"/>
  </si>
  <si>
    <t>(吹)パレコン　中学校</t>
    <rPh sb="1" eb="2">
      <t>スイ</t>
    </rPh>
    <rPh sb="8" eb="11">
      <t>チュウガッコウ</t>
    </rPh>
    <phoneticPr fontId="1"/>
  </si>
  <si>
    <t>(吹)パレコン　高校以上</t>
    <rPh sb="1" eb="2">
      <t>スイ</t>
    </rPh>
    <rPh sb="8" eb="10">
      <t>コウコウ</t>
    </rPh>
    <rPh sb="10" eb="12">
      <t>イジョウ</t>
    </rPh>
    <phoneticPr fontId="1"/>
  </si>
  <si>
    <t>(吹)ビギナー　中、高校以上</t>
    <rPh sb="1" eb="2">
      <t>スイ</t>
    </rPh>
    <rPh sb="8" eb="9">
      <t>チュウ</t>
    </rPh>
    <rPh sb="10" eb="12">
      <t>コウコウ</t>
    </rPh>
    <rPh sb="12" eb="14">
      <t>イジョウ</t>
    </rPh>
    <phoneticPr fontId="1"/>
  </si>
  <si>
    <t>(吹)フリー部門</t>
    <rPh sb="1" eb="2">
      <t>スイ</t>
    </rPh>
    <rPh sb="6" eb="8">
      <t>ブモン</t>
    </rPh>
    <phoneticPr fontId="1"/>
  </si>
  <si>
    <t>エントリー１</t>
    <phoneticPr fontId="1"/>
  </si>
  <si>
    <t>エントリー２</t>
  </si>
  <si>
    <t>上位大会</t>
    <rPh sb="0" eb="2">
      <t>ジョウイ</t>
    </rPh>
    <rPh sb="2" eb="4">
      <t>タイカイ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</si>
  <si>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</si>
  <si>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</si>
  <si>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出場者</t>
    <rPh sb="0" eb="3">
      <t>シュツジョウシャ</t>
    </rPh>
    <phoneticPr fontId="1"/>
  </si>
  <si>
    <t>登録運搬員</t>
    <rPh sb="0" eb="2">
      <t>トウロク</t>
    </rPh>
    <rPh sb="2" eb="4">
      <t>ウンパン</t>
    </rPh>
    <rPh sb="4" eb="5">
      <t>イン</t>
    </rPh>
    <phoneticPr fontId="1"/>
  </si>
  <si>
    <t>ドラムメージャー</t>
    <phoneticPr fontId="1"/>
  </si>
  <si>
    <t>合計</t>
    <rPh sb="0" eb="2">
      <t>ゴウケイ</t>
    </rPh>
    <phoneticPr fontId="1"/>
  </si>
  <si>
    <t>団体参加費</t>
    <rPh sb="0" eb="2">
      <t>ダンタイ</t>
    </rPh>
    <rPh sb="2" eb="5">
      <t>サンカヒ</t>
    </rPh>
    <phoneticPr fontId="1"/>
  </si>
  <si>
    <t>団体参加費計</t>
    <rPh sb="0" eb="2">
      <t>ダンタイ</t>
    </rPh>
    <rPh sb="2" eb="5">
      <t>サンカヒ</t>
    </rPh>
    <rPh sb="5" eb="6">
      <t>ケイ</t>
    </rPh>
    <phoneticPr fontId="1"/>
  </si>
  <si>
    <t>⑧お振り込み予定日</t>
    <rPh sb="2" eb="3">
      <t>フ</t>
    </rPh>
    <rPh sb="4" eb="5">
      <t>コ</t>
    </rPh>
    <rPh sb="6" eb="9">
      <t>ヨテイビ</t>
    </rPh>
    <phoneticPr fontId="1"/>
  </si>
  <si>
    <t>お振り込み予定日</t>
    <rPh sb="1" eb="2">
      <t>フ</t>
    </rPh>
    <rPh sb="3" eb="4">
      <t>コ</t>
    </rPh>
    <rPh sb="5" eb="8">
      <t>ヨテイビ</t>
    </rPh>
    <phoneticPr fontId="1"/>
  </si>
  <si>
    <t>Ｂ：登録不可</t>
    <rPh sb="2" eb="4">
      <t>トウロク</t>
    </rPh>
    <rPh sb="4" eb="6">
      <t>フカ</t>
    </rPh>
    <phoneticPr fontId="1"/>
  </si>
  <si>
    <t>人員輸送車</t>
    <rPh sb="0" eb="2">
      <t>ジンイン</t>
    </rPh>
    <rPh sb="2" eb="5">
      <t>ユソウシャ</t>
    </rPh>
    <phoneticPr fontId="1"/>
  </si>
  <si>
    <t>楽器運搬車</t>
    <rPh sb="0" eb="2">
      <t>ガッキ</t>
    </rPh>
    <rPh sb="2" eb="5">
      <t>ウンパンシャ</t>
    </rPh>
    <phoneticPr fontId="1"/>
  </si>
  <si>
    <t>以下の白枠をご記入下さい</t>
    <rPh sb="0" eb="2">
      <t>イカ</t>
    </rPh>
    <rPh sb="3" eb="4">
      <t>シロ</t>
    </rPh>
    <rPh sb="4" eb="5">
      <t>ワク</t>
    </rPh>
    <rPh sb="7" eb="9">
      <t>キニュウ</t>
    </rPh>
    <rPh sb="9" eb="10">
      <t>クダ</t>
    </rPh>
    <phoneticPr fontId="1"/>
  </si>
  <si>
    <t>大会のための連
絡用です。必ずご記入下さい。</t>
    <rPh sb="0" eb="2">
      <t>タイカイ</t>
    </rPh>
    <rPh sb="6" eb="7">
      <t>レン</t>
    </rPh>
    <rPh sb="8" eb="9">
      <t>ラク</t>
    </rPh>
    <rPh sb="9" eb="10">
      <t>ヨウ</t>
    </rPh>
    <rPh sb="13" eb="14">
      <t>カナラ</t>
    </rPh>
    <rPh sb="16" eb="18">
      <t>キニュウ</t>
    </rPh>
    <rPh sb="18" eb="19">
      <t>クダ</t>
    </rPh>
    <phoneticPr fontId="1"/>
  </si>
  <si>
    <t>連絡責任者Address</t>
    <rPh sb="0" eb="2">
      <t>レンラク</t>
    </rPh>
    <rPh sb="2" eb="5">
      <t>セキニンシャ</t>
    </rPh>
    <phoneticPr fontId="1"/>
  </si>
  <si>
    <t>連絡責任者電話</t>
    <rPh sb="0" eb="2">
      <t>レンラク</t>
    </rPh>
    <rPh sb="2" eb="5">
      <t>セキニンシャ</t>
    </rPh>
    <rPh sb="5" eb="7">
      <t>デンワ</t>
    </rPh>
    <phoneticPr fontId="1"/>
  </si>
  <si>
    <t>役職</t>
    <rPh sb="0" eb="2">
      <t>ヤクショク</t>
    </rPh>
    <phoneticPr fontId="1"/>
  </si>
  <si>
    <t>印</t>
    <rPh sb="0" eb="1">
      <t>イン</t>
    </rPh>
    <phoneticPr fontId="1"/>
  </si>
  <si>
    <t>申請日</t>
    <rPh sb="0" eb="2">
      <t>シンセイ</t>
    </rPh>
    <rPh sb="2" eb="3">
      <t>ヒ</t>
    </rPh>
    <phoneticPr fontId="1"/>
  </si>
  <si>
    <t>塗りつぶしのないセルに記入下さい</t>
    <rPh sb="0" eb="1">
      <t>ヌ</t>
    </rPh>
    <rPh sb="11" eb="13">
      <t>キニュウ</t>
    </rPh>
    <rPh sb="13" eb="14">
      <t>クダ</t>
    </rPh>
    <phoneticPr fontId="1"/>
  </si>
  <si>
    <r>
      <t>第１希望</t>
    </r>
    <r>
      <rPr>
        <b/>
        <sz val="11"/>
        <color rgb="FFFF0000"/>
        <rFont val="ＭＳ 明朝"/>
        <family val="1"/>
        <charset val="128"/>
      </rPr>
      <t>（選択）</t>
    </r>
    <rPh sb="0" eb="1">
      <t>ダイ</t>
    </rPh>
    <rPh sb="2" eb="4">
      <t>キボウ</t>
    </rPh>
    <rPh sb="5" eb="7">
      <t>センタク</t>
    </rPh>
    <phoneticPr fontId="1"/>
  </si>
  <si>
    <r>
      <t>第２希望</t>
    </r>
    <r>
      <rPr>
        <b/>
        <sz val="11"/>
        <color rgb="FFFF0000"/>
        <rFont val="ＭＳ 明朝"/>
        <family val="1"/>
        <charset val="128"/>
      </rPr>
      <t>（選択）</t>
    </r>
    <rPh sb="0" eb="1">
      <t>ダイ</t>
    </rPh>
    <rPh sb="2" eb="4">
      <t>キボウ</t>
    </rPh>
    <rPh sb="5" eb="7">
      <t>センタク</t>
    </rPh>
    <phoneticPr fontId="1"/>
  </si>
  <si>
    <r>
      <t>上位大会の希望</t>
    </r>
    <r>
      <rPr>
        <b/>
        <sz val="11"/>
        <color rgb="FFFF0000"/>
        <rFont val="ＭＳ 明朝"/>
        <family val="1"/>
        <charset val="128"/>
      </rPr>
      <t>（選択）</t>
    </r>
    <rPh sb="0" eb="2">
      <t>ジョウイ</t>
    </rPh>
    <rPh sb="2" eb="4">
      <t>タイカイ</t>
    </rPh>
    <rPh sb="5" eb="7">
      <t>キボウ</t>
    </rPh>
    <rPh sb="8" eb="10">
      <t>センタク</t>
    </rPh>
    <phoneticPr fontId="1"/>
  </si>
  <si>
    <t>entry１</t>
    <phoneticPr fontId="1"/>
  </si>
  <si>
    <t>entry２</t>
    <phoneticPr fontId="1"/>
  </si>
  <si>
    <t>TRUCK</t>
    <phoneticPr fontId="1"/>
  </si>
  <si>
    <t>Bus</t>
    <phoneticPr fontId="1"/>
  </si>
  <si>
    <t>出場者人</t>
    <rPh sb="0" eb="3">
      <t>シュツジョウシャ</t>
    </rPh>
    <rPh sb="3" eb="4">
      <t>ニン</t>
    </rPh>
    <phoneticPr fontId="1"/>
  </si>
  <si>
    <t>出場　費</t>
    <rPh sb="0" eb="2">
      <t>シュツジョウ</t>
    </rPh>
    <rPh sb="3" eb="4">
      <t>ヒ</t>
    </rPh>
    <phoneticPr fontId="1"/>
  </si>
  <si>
    <t>指揮者　人</t>
    <rPh sb="0" eb="3">
      <t>シキシャ</t>
    </rPh>
    <rPh sb="4" eb="5">
      <t>ニン</t>
    </rPh>
    <phoneticPr fontId="1"/>
  </si>
  <si>
    <t>指揮　費</t>
    <rPh sb="0" eb="2">
      <t>シキ</t>
    </rPh>
    <rPh sb="3" eb="4">
      <t>ヒ</t>
    </rPh>
    <phoneticPr fontId="1"/>
  </si>
  <si>
    <t>DM　人</t>
    <rPh sb="3" eb="4">
      <t>ニン</t>
    </rPh>
    <phoneticPr fontId="1"/>
  </si>
  <si>
    <t>DM　費</t>
    <rPh sb="3" eb="4">
      <t>ヒ</t>
    </rPh>
    <phoneticPr fontId="1"/>
  </si>
  <si>
    <t>引率　人</t>
    <rPh sb="0" eb="2">
      <t>インソツ</t>
    </rPh>
    <rPh sb="3" eb="4">
      <t>ニン</t>
    </rPh>
    <phoneticPr fontId="1"/>
  </si>
  <si>
    <t>引率　費</t>
    <rPh sb="0" eb="2">
      <t>インソツ</t>
    </rPh>
    <rPh sb="3" eb="4">
      <t>ヒ</t>
    </rPh>
    <phoneticPr fontId="1"/>
  </si>
  <si>
    <t>運搬　人</t>
    <rPh sb="0" eb="2">
      <t>ウンパン</t>
    </rPh>
    <rPh sb="3" eb="4">
      <t>ニン</t>
    </rPh>
    <phoneticPr fontId="1"/>
  </si>
  <si>
    <t>運搬　費</t>
    <rPh sb="0" eb="2">
      <t>ウンパン</t>
    </rPh>
    <rPh sb="3" eb="4">
      <t>ヒ</t>
    </rPh>
    <phoneticPr fontId="1"/>
  </si>
  <si>
    <t>人員計</t>
    <rPh sb="0" eb="1">
      <t>ヒト</t>
    </rPh>
    <rPh sb="1" eb="2">
      <t>イン</t>
    </rPh>
    <rPh sb="2" eb="3">
      <t>ケイ</t>
    </rPh>
    <phoneticPr fontId="1"/>
  </si>
  <si>
    <t>申込金計</t>
    <rPh sb="0" eb="2">
      <t>モウシコミ</t>
    </rPh>
    <rPh sb="2" eb="3">
      <t>キン</t>
    </rPh>
    <rPh sb="3" eb="4">
      <t>ケイ</t>
    </rPh>
    <phoneticPr fontId="1"/>
  </si>
  <si>
    <t>令和１年度「２０１9山形県マーチング＆バトンフェスティバル」申し込み書</t>
    <rPh sb="30" eb="31">
      <t>モウ</t>
    </rPh>
    <rPh sb="32" eb="33">
      <t>コ</t>
    </rPh>
    <rPh sb="34" eb="35">
      <t>ショ</t>
    </rPh>
    <phoneticPr fontId="1"/>
  </si>
  <si>
    <t>月　　　日</t>
    <rPh sb="0" eb="1">
      <t>ツキ</t>
    </rPh>
    <rPh sb="4" eb="5">
      <t>ヒ</t>
    </rPh>
    <phoneticPr fontId="1"/>
  </si>
  <si>
    <t>この用紙をプリントアウトし、ご記入・押印して郵送して下さい</t>
    <rPh sb="2" eb="4">
      <t>ヨウシ</t>
    </rPh>
    <rPh sb="15" eb="17">
      <t>キニュウ</t>
    </rPh>
    <rPh sb="18" eb="20">
      <t>オウイン</t>
    </rPh>
    <rPh sb="22" eb="24">
      <t>ユウソウ</t>
    </rPh>
    <rPh sb="26" eb="27">
      <t>クダ</t>
    </rPh>
    <phoneticPr fontId="1"/>
  </si>
</sst>
</file>

<file path=xl/styles.xml><?xml version="1.0" encoding="utf-8"?>
<styleSheet xmlns="http://schemas.openxmlformats.org/spreadsheetml/2006/main">
  <numFmts count="5">
    <numFmt numFmtId="176" formatCode="#,##0&quot;台&quot;"/>
    <numFmt numFmtId="177" formatCode="#,##0&quot;名&quot;"/>
    <numFmt numFmtId="178" formatCode="[$-411]ggge&quot;年&quot;m&quot;月&quot;d&quot;日&quot;;@"/>
    <numFmt numFmtId="179" formatCode="#,##0&quot;円&quot;"/>
    <numFmt numFmtId="180" formatCode="\ General;General;"/>
  </numFmts>
  <fonts count="68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Arial Black"/>
      <family val="2"/>
    </font>
    <font>
      <sz val="10"/>
      <color theme="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sz val="26"/>
      <color rgb="FFFF0000"/>
      <name val="Arial Black"/>
      <family val="2"/>
    </font>
    <font>
      <sz val="2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3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rgb="FF00000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7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36"/>
      <color theme="1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28"/>
      <color theme="1"/>
      <name val="ＤＨＰ特太ゴシック体"/>
      <family val="3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theme="9" tint="0.39997558519241921"/>
      <name val="ＭＳ 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7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1" applyFont="1">
      <alignment vertical="center"/>
    </xf>
    <xf numFmtId="0" fontId="8" fillId="0" borderId="0" xfId="1" applyFont="1">
      <alignment vertical="center"/>
    </xf>
    <xf numFmtId="0" fontId="2" fillId="0" borderId="0" xfId="1" applyFont="1" applyAlignment="1">
      <alignment vertical="top" wrapText="1"/>
    </xf>
    <xf numFmtId="0" fontId="24" fillId="0" borderId="0" xfId="1" applyFont="1">
      <alignment vertical="center"/>
    </xf>
    <xf numFmtId="0" fontId="2" fillId="0" borderId="0" xfId="1" applyAlignment="1">
      <alignment horizontal="right" vertical="center"/>
    </xf>
    <xf numFmtId="0" fontId="27" fillId="0" borderId="0" xfId="1" applyFont="1">
      <alignment vertical="center"/>
    </xf>
    <xf numFmtId="0" fontId="11" fillId="0" borderId="0" xfId="1" applyFont="1">
      <alignment vertical="center"/>
    </xf>
    <xf numFmtId="0" fontId="2" fillId="4" borderId="0" xfId="0" applyFont="1" applyFill="1" applyAlignment="1">
      <alignment vertical="center"/>
    </xf>
    <xf numFmtId="0" fontId="2" fillId="0" borderId="0" xfId="1" applyFont="1" applyAlignment="1">
      <alignment vertical="center" wrapText="1"/>
    </xf>
    <xf numFmtId="0" fontId="26" fillId="0" borderId="4" xfId="3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1" fillId="0" borderId="3" xfId="1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justify" vertical="top" wrapText="1"/>
    </xf>
    <xf numFmtId="0" fontId="24" fillId="0" borderId="0" xfId="0" applyFont="1" applyAlignment="1">
      <alignment vertical="center"/>
    </xf>
    <xf numFmtId="0" fontId="14" fillId="0" borderId="0" xfId="0" applyFo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6" fillId="0" borderId="0" xfId="3" applyNumberFormat="1" applyFont="1" applyBorder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33" fillId="0" borderId="0" xfId="1" applyFont="1" applyBorder="1" applyAlignment="1">
      <alignment horizontal="center" vertical="center"/>
    </xf>
    <xf numFmtId="0" fontId="33" fillId="0" borderId="0" xfId="1" applyFont="1">
      <alignment vertical="center"/>
    </xf>
    <xf numFmtId="0" fontId="37" fillId="0" borderId="0" xfId="1" applyFont="1" applyAlignment="1">
      <alignment vertical="center"/>
    </xf>
    <xf numFmtId="0" fontId="33" fillId="0" borderId="0" xfId="1" applyNumberFormat="1" applyFont="1">
      <alignment vertical="center"/>
    </xf>
    <xf numFmtId="0" fontId="34" fillId="0" borderId="0" xfId="1" applyFont="1">
      <alignment vertical="center"/>
    </xf>
    <xf numFmtId="0" fontId="34" fillId="0" borderId="0" xfId="1" applyNumberFormat="1" applyFont="1">
      <alignment vertical="center"/>
    </xf>
    <xf numFmtId="0" fontId="34" fillId="0" borderId="58" xfId="1" applyFont="1" applyBorder="1" applyAlignment="1">
      <alignment horizontal="center" vertical="center"/>
    </xf>
    <xf numFmtId="0" fontId="39" fillId="0" borderId="27" xfId="3" applyNumberFormat="1" applyFont="1" applyBorder="1" applyAlignment="1">
      <alignment horizontal="right" vertical="center" wrapText="1"/>
    </xf>
    <xf numFmtId="0" fontId="34" fillId="0" borderId="42" xfId="1" applyFont="1" applyBorder="1">
      <alignment vertical="center"/>
    </xf>
    <xf numFmtId="0" fontId="23" fillId="3" borderId="59" xfId="1" applyFont="1" applyFill="1" applyBorder="1" applyAlignment="1" applyProtection="1">
      <alignment horizontal="center" vertical="center" shrinkToFit="1"/>
      <protection locked="0"/>
    </xf>
    <xf numFmtId="0" fontId="39" fillId="0" borderId="16" xfId="3" applyNumberFormat="1" applyFont="1" applyBorder="1" applyAlignment="1">
      <alignment horizontal="right" vertical="center" wrapText="1"/>
    </xf>
    <xf numFmtId="0" fontId="34" fillId="0" borderId="36" xfId="1" applyFont="1" applyBorder="1">
      <alignment vertical="center"/>
    </xf>
    <xf numFmtId="0" fontId="34" fillId="0" borderId="49" xfId="1" applyFont="1" applyBorder="1" applyAlignment="1">
      <alignment horizontal="center" vertical="center"/>
    </xf>
    <xf numFmtId="0" fontId="21" fillId="0" borderId="49" xfId="1" applyFont="1" applyBorder="1">
      <alignment vertical="center"/>
    </xf>
    <xf numFmtId="0" fontId="23" fillId="3" borderId="50" xfId="1" applyFont="1" applyFill="1" applyBorder="1" applyAlignment="1" applyProtection="1">
      <alignment horizontal="center" vertical="center" shrinkToFit="1"/>
      <protection locked="0"/>
    </xf>
    <xf numFmtId="0" fontId="23" fillId="3" borderId="45" xfId="1" applyFont="1" applyFill="1" applyBorder="1" applyAlignment="1" applyProtection="1">
      <alignment horizontal="center" vertical="center" shrinkToFit="1"/>
      <protection locked="0"/>
    </xf>
    <xf numFmtId="0" fontId="39" fillId="0" borderId="46" xfId="3" applyNumberFormat="1" applyFont="1" applyBorder="1" applyAlignment="1">
      <alignment horizontal="right" vertical="center" wrapText="1"/>
    </xf>
    <xf numFmtId="0" fontId="34" fillId="0" borderId="44" xfId="1" applyFont="1" applyBorder="1">
      <alignment vertical="center"/>
    </xf>
    <xf numFmtId="177" fontId="39" fillId="0" borderId="72" xfId="1" applyNumberFormat="1" applyFont="1" applyFill="1" applyBorder="1" applyAlignment="1">
      <alignment horizontal="center" vertical="center"/>
    </xf>
    <xf numFmtId="177" fontId="39" fillId="0" borderId="73" xfId="1" applyNumberFormat="1" applyFont="1" applyFill="1" applyBorder="1" applyAlignment="1">
      <alignment horizontal="center" vertical="center"/>
    </xf>
    <xf numFmtId="0" fontId="39" fillId="0" borderId="8" xfId="2" applyNumberFormat="1" applyFont="1" applyBorder="1">
      <alignment vertical="center"/>
    </xf>
    <xf numFmtId="0" fontId="34" fillId="0" borderId="52" xfId="1" applyFont="1" applyBorder="1">
      <alignment vertical="center"/>
    </xf>
    <xf numFmtId="177" fontId="39" fillId="0" borderId="76" xfId="1" applyNumberFormat="1" applyFont="1" applyFill="1" applyBorder="1" applyAlignment="1">
      <alignment horizontal="center" vertical="center"/>
    </xf>
    <xf numFmtId="177" fontId="39" fillId="0" borderId="77" xfId="1" applyNumberFormat="1" applyFont="1" applyFill="1" applyBorder="1" applyAlignment="1">
      <alignment horizontal="center" vertical="center"/>
    </xf>
    <xf numFmtId="0" fontId="39" fillId="0" borderId="54" xfId="2" applyNumberFormat="1" applyFont="1" applyBorder="1">
      <alignment vertical="center"/>
    </xf>
    <xf numFmtId="0" fontId="34" fillId="0" borderId="18" xfId="1" applyFont="1" applyBorder="1">
      <alignment vertical="center"/>
    </xf>
    <xf numFmtId="0" fontId="39" fillId="3" borderId="8" xfId="1" applyFont="1" applyFill="1" applyBorder="1" applyProtection="1">
      <alignment vertical="center"/>
      <protection locked="0"/>
    </xf>
    <xf numFmtId="0" fontId="34" fillId="0" borderId="3" xfId="1" applyFont="1" applyBorder="1">
      <alignment vertical="center"/>
    </xf>
    <xf numFmtId="0" fontId="34" fillId="0" borderId="72" xfId="1" applyFont="1" applyFill="1" applyBorder="1">
      <alignment vertical="center"/>
    </xf>
    <xf numFmtId="0" fontId="34" fillId="0" borderId="73" xfId="1" applyFont="1" applyFill="1" applyBorder="1">
      <alignment vertical="center"/>
    </xf>
    <xf numFmtId="0" fontId="39" fillId="3" borderId="4" xfId="1" applyFont="1" applyFill="1" applyBorder="1" applyProtection="1">
      <alignment vertical="center"/>
      <protection locked="0"/>
    </xf>
    <xf numFmtId="0" fontId="34" fillId="0" borderId="12" xfId="1" applyFont="1" applyBorder="1">
      <alignment vertical="center"/>
    </xf>
    <xf numFmtId="0" fontId="34" fillId="0" borderId="74" xfId="1" applyFont="1" applyFill="1" applyBorder="1">
      <alignment vertical="center"/>
    </xf>
    <xf numFmtId="0" fontId="34" fillId="0" borderId="75" xfId="1" applyFont="1" applyFill="1" applyBorder="1">
      <alignment vertical="center"/>
    </xf>
    <xf numFmtId="0" fontId="39" fillId="0" borderId="4" xfId="2" applyNumberFormat="1" applyFont="1" applyBorder="1">
      <alignment vertical="center"/>
    </xf>
    <xf numFmtId="0" fontId="34" fillId="0" borderId="39" xfId="1" applyFont="1" applyBorder="1">
      <alignment vertical="center"/>
    </xf>
    <xf numFmtId="0" fontId="34" fillId="0" borderId="70" xfId="1" applyFont="1" applyFill="1" applyBorder="1">
      <alignment vertical="center"/>
    </xf>
    <xf numFmtId="0" fontId="34" fillId="0" borderId="71" xfId="1" applyFont="1" applyFill="1" applyBorder="1">
      <alignment vertical="center"/>
    </xf>
    <xf numFmtId="0" fontId="40" fillId="3" borderId="0" xfId="1" applyNumberFormat="1" applyFont="1" applyFill="1" applyAlignment="1" applyProtection="1">
      <alignment horizontal="right" vertical="center" shrinkToFit="1"/>
      <protection locked="0"/>
    </xf>
    <xf numFmtId="178" fontId="34" fillId="0" borderId="0" xfId="1" applyNumberFormat="1" applyFont="1" applyFill="1" applyAlignment="1">
      <alignment horizontal="center" vertical="center" shrinkToFit="1"/>
    </xf>
    <xf numFmtId="0" fontId="21" fillId="0" borderId="0" xfId="1" applyFont="1" applyAlignment="1">
      <alignment horizontal="right" vertical="center"/>
    </xf>
    <xf numFmtId="0" fontId="42" fillId="0" borderId="0" xfId="1" applyFont="1">
      <alignment vertical="center"/>
    </xf>
    <xf numFmtId="0" fontId="43" fillId="0" borderId="0" xfId="0" applyFont="1" applyProtection="1">
      <alignment vertical="center"/>
    </xf>
    <xf numFmtId="0" fontId="33" fillId="0" borderId="0" xfId="0" applyFont="1" applyProtection="1">
      <alignment vertical="center"/>
    </xf>
    <xf numFmtId="38" fontId="21" fillId="0" borderId="27" xfId="2" applyFont="1" applyBorder="1" applyAlignment="1">
      <alignment horizontal="right" vertical="center"/>
    </xf>
    <xf numFmtId="38" fontId="21" fillId="0" borderId="16" xfId="2" applyFont="1" applyBorder="1" applyAlignment="1">
      <alignment horizontal="right" vertical="center"/>
    </xf>
    <xf numFmtId="38" fontId="21" fillId="0" borderId="46" xfId="2" applyFont="1" applyBorder="1" applyAlignment="1">
      <alignment horizontal="right" vertical="center"/>
    </xf>
    <xf numFmtId="38" fontId="21" fillId="0" borderId="8" xfId="2" applyFont="1" applyBorder="1" applyAlignment="1">
      <alignment horizontal="right" vertical="center"/>
    </xf>
    <xf numFmtId="38" fontId="21" fillId="0" borderId="54" xfId="2" applyFont="1" applyBorder="1" applyAlignment="1">
      <alignment horizontal="right" vertical="center"/>
    </xf>
    <xf numFmtId="38" fontId="21" fillId="0" borderId="4" xfId="2" applyFont="1" applyBorder="1" applyAlignment="1">
      <alignment horizontal="right" vertical="center"/>
    </xf>
    <xf numFmtId="0" fontId="21" fillId="0" borderId="26" xfId="1" applyFont="1" applyBorder="1" applyAlignment="1">
      <alignment horizontal="left" vertical="center"/>
    </xf>
    <xf numFmtId="0" fontId="21" fillId="0" borderId="31" xfId="1" applyFont="1" applyBorder="1" applyAlignment="1">
      <alignment horizontal="left" vertical="center"/>
    </xf>
    <xf numFmtId="0" fontId="21" fillId="0" borderId="47" xfId="1" applyFont="1" applyBorder="1" applyAlignment="1">
      <alignment horizontal="left" vertical="center"/>
    </xf>
    <xf numFmtId="0" fontId="21" fillId="0" borderId="12" xfId="1" applyFont="1" applyBorder="1" applyAlignment="1">
      <alignment horizontal="left" vertical="center"/>
    </xf>
    <xf numFmtId="0" fontId="41" fillId="0" borderId="0" xfId="1" applyFont="1" applyFill="1" applyAlignment="1">
      <alignment vertical="center"/>
    </xf>
    <xf numFmtId="0" fontId="34" fillId="0" borderId="3" xfId="1" applyFont="1" applyBorder="1">
      <alignment vertical="center"/>
    </xf>
    <xf numFmtId="0" fontId="6" fillId="3" borderId="25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14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6" fillId="3" borderId="26" xfId="0" applyFont="1" applyFill="1" applyBorder="1" applyAlignment="1" applyProtection="1">
      <alignment horizontal="center" vertical="center" shrinkToFit="1"/>
      <protection locked="0"/>
    </xf>
    <xf numFmtId="0" fontId="21" fillId="0" borderId="63" xfId="1" applyFont="1" applyBorder="1" applyAlignment="1">
      <alignment vertical="center" wrapText="1"/>
    </xf>
    <xf numFmtId="0" fontId="21" fillId="0" borderId="68" xfId="1" applyFont="1" applyBorder="1" applyAlignment="1">
      <alignment vertical="center" wrapText="1"/>
    </xf>
    <xf numFmtId="0" fontId="0" fillId="0" borderId="0" xfId="0" applyBorder="1">
      <alignment vertical="center"/>
    </xf>
    <xf numFmtId="0" fontId="45" fillId="0" borderId="0" xfId="1" applyFont="1" applyBorder="1" applyAlignment="1">
      <alignment vertical="center"/>
    </xf>
    <xf numFmtId="0" fontId="0" fillId="8" borderId="0" xfId="0" applyFill="1" applyBorder="1">
      <alignment vertical="center"/>
    </xf>
    <xf numFmtId="0" fontId="0" fillId="9" borderId="0" xfId="0" applyFill="1" applyBorder="1">
      <alignment vertical="center"/>
    </xf>
    <xf numFmtId="0" fontId="0" fillId="12" borderId="0" xfId="0" applyFill="1" applyBorder="1">
      <alignment vertical="center"/>
    </xf>
    <xf numFmtId="0" fontId="0" fillId="10" borderId="0" xfId="0" applyFill="1" applyBorder="1">
      <alignment vertical="center"/>
    </xf>
    <xf numFmtId="0" fontId="0" fillId="4" borderId="0" xfId="0" applyFill="1" applyBorder="1">
      <alignment vertical="center"/>
    </xf>
    <xf numFmtId="0" fontId="0" fillId="13" borderId="0" xfId="0" applyFill="1" applyBorder="1">
      <alignment vertical="center"/>
    </xf>
    <xf numFmtId="0" fontId="45" fillId="13" borderId="0" xfId="1" applyFont="1" applyFill="1" applyBorder="1" applyAlignment="1">
      <alignment vertical="center"/>
    </xf>
    <xf numFmtId="0" fontId="38" fillId="0" borderId="1" xfId="1" applyFont="1" applyFill="1" applyBorder="1" applyAlignment="1" applyProtection="1">
      <alignment horizontal="center" vertical="center" shrinkToFit="1"/>
      <protection locked="0"/>
    </xf>
    <xf numFmtId="0" fontId="38" fillId="14" borderId="78" xfId="1" applyFont="1" applyFill="1" applyBorder="1" applyAlignment="1" applyProtection="1">
      <alignment horizontal="center" vertical="center" shrinkToFit="1"/>
      <protection locked="0"/>
    </xf>
    <xf numFmtId="0" fontId="38" fillId="14" borderId="1" xfId="1" applyFont="1" applyFill="1" applyBorder="1" applyAlignment="1" applyProtection="1">
      <alignment vertical="center" shrinkToFit="1"/>
      <protection locked="0"/>
    </xf>
    <xf numFmtId="0" fontId="47" fillId="14" borderId="1" xfId="0" applyFont="1" applyFill="1" applyBorder="1">
      <alignment vertical="center"/>
    </xf>
    <xf numFmtId="0" fontId="0" fillId="12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4" fillId="0" borderId="51" xfId="1" applyFont="1" applyBorder="1" applyAlignment="1">
      <alignment horizontal="center" vertical="center"/>
    </xf>
    <xf numFmtId="0" fontId="34" fillId="0" borderId="19" xfId="1" applyFont="1" applyBorder="1" applyAlignment="1">
      <alignment horizontal="center" vertical="center"/>
    </xf>
    <xf numFmtId="0" fontId="23" fillId="0" borderId="70" xfId="1" applyFont="1" applyFill="1" applyBorder="1" applyAlignment="1" applyProtection="1">
      <alignment horizontal="center" vertical="center" shrinkToFit="1"/>
    </xf>
    <xf numFmtId="0" fontId="23" fillId="0" borderId="71" xfId="1" applyFont="1" applyFill="1" applyBorder="1" applyAlignment="1" applyProtection="1">
      <alignment horizontal="center" vertical="center" shrinkToFit="1"/>
    </xf>
    <xf numFmtId="0" fontId="23" fillId="0" borderId="69" xfId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33" fillId="12" borderId="1" xfId="1" applyNumberFormat="1" applyFont="1" applyFill="1" applyBorder="1">
      <alignment vertical="center"/>
    </xf>
    <xf numFmtId="0" fontId="33" fillId="12" borderId="1" xfId="1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Border="1">
      <alignment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>
      <alignment vertical="center"/>
    </xf>
    <xf numFmtId="0" fontId="33" fillId="9" borderId="1" xfId="0" applyFont="1" applyFill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33" fillId="12" borderId="1" xfId="0" applyFont="1" applyFill="1" applyBorder="1">
      <alignment vertical="center"/>
    </xf>
    <xf numFmtId="0" fontId="0" fillId="11" borderId="1" xfId="0" applyFill="1" applyBorder="1">
      <alignment vertical="center"/>
    </xf>
    <xf numFmtId="0" fontId="43" fillId="11" borderId="1" xfId="0" applyFont="1" applyFill="1" applyBorder="1" applyProtection="1">
      <alignment vertical="center"/>
    </xf>
    <xf numFmtId="0" fontId="33" fillId="11" borderId="1" xfId="0" applyFont="1" applyFill="1" applyBorder="1">
      <alignment vertical="center"/>
    </xf>
    <xf numFmtId="0" fontId="33" fillId="0" borderId="0" xfId="0" applyFont="1" applyAlignment="1">
      <alignment horizontal="center" vertical="center"/>
    </xf>
    <xf numFmtId="0" fontId="33" fillId="9" borderId="12" xfId="0" applyFont="1" applyFill="1" applyBorder="1" applyAlignment="1">
      <alignment horizontal="center" vertical="center"/>
    </xf>
    <xf numFmtId="0" fontId="33" fillId="12" borderId="12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19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6" borderId="48" xfId="0" applyNumberFormat="1" applyFont="1" applyFill="1" applyBorder="1" applyAlignment="1" applyProtection="1">
      <alignment horizontal="center" vertical="center"/>
    </xf>
    <xf numFmtId="0" fontId="2" fillId="6" borderId="47" xfId="0" applyNumberFormat="1" applyFont="1" applyFill="1" applyBorder="1" applyAlignment="1" applyProtection="1">
      <alignment horizontal="center" vertical="center"/>
    </xf>
    <xf numFmtId="0" fontId="2" fillId="6" borderId="50" xfId="0" applyFont="1" applyFill="1" applyBorder="1" applyAlignment="1" applyProtection="1">
      <alignment horizontal="center" vertical="center"/>
    </xf>
    <xf numFmtId="0" fontId="2" fillId="6" borderId="43" xfId="0" applyFont="1" applyFill="1" applyBorder="1" applyAlignment="1" applyProtection="1">
      <alignment horizontal="center" vertical="center"/>
    </xf>
    <xf numFmtId="0" fontId="2" fillId="2" borderId="48" xfId="0" applyNumberFormat="1" applyFont="1" applyFill="1" applyBorder="1" applyAlignment="1" applyProtection="1">
      <alignment horizontal="center" vertical="center"/>
    </xf>
    <xf numFmtId="0" fontId="2" fillId="2" borderId="47" xfId="0" applyNumberFormat="1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vertical="center"/>
    </xf>
    <xf numFmtId="0" fontId="2" fillId="6" borderId="28" xfId="0" applyFont="1" applyFill="1" applyBorder="1" applyAlignment="1" applyProtection="1">
      <alignment horizontal="center" vertical="center"/>
    </xf>
    <xf numFmtId="0" fontId="2" fillId="7" borderId="25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6" borderId="17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2" fillId="6" borderId="64" xfId="0" applyFont="1" applyFill="1" applyBorder="1" applyAlignment="1" applyProtection="1">
      <alignment horizontal="center" vertical="center"/>
    </xf>
    <xf numFmtId="0" fontId="2" fillId="7" borderId="65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shrinkToFit="1"/>
    </xf>
    <xf numFmtId="0" fontId="2" fillId="6" borderId="21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/>
    </xf>
    <xf numFmtId="0" fontId="14" fillId="0" borderId="23" xfId="0" applyFont="1" applyBorder="1" applyAlignment="1" applyProtection="1">
      <alignment vertical="center"/>
    </xf>
    <xf numFmtId="0" fontId="14" fillId="0" borderId="53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/>
    </xf>
    <xf numFmtId="0" fontId="14" fillId="0" borderId="51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/>
    </xf>
    <xf numFmtId="0" fontId="14" fillId="0" borderId="52" xfId="0" applyFont="1" applyBorder="1" applyAlignment="1" applyProtection="1">
      <alignment vertical="center"/>
    </xf>
    <xf numFmtId="0" fontId="14" fillId="0" borderId="55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14" fillId="0" borderId="19" xfId="0" applyFont="1" applyBorder="1" applyAlignment="1" applyProtection="1">
      <alignment vertical="center"/>
    </xf>
    <xf numFmtId="0" fontId="14" fillId="0" borderId="56" xfId="0" applyFont="1" applyBorder="1" applyAlignment="1" applyProtection="1">
      <alignment vertical="center"/>
    </xf>
    <xf numFmtId="0" fontId="14" fillId="0" borderId="1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5" fillId="3" borderId="0" xfId="1" applyFont="1" applyFill="1" applyBorder="1" applyAlignment="1">
      <alignment vertical="center"/>
    </xf>
    <xf numFmtId="0" fontId="0" fillId="3" borderId="0" xfId="0" applyFill="1" applyBorder="1">
      <alignment vertical="center"/>
    </xf>
    <xf numFmtId="176" fontId="2" fillId="0" borderId="0" xfId="0" applyNumberFormat="1" applyFont="1" applyBorder="1" applyAlignment="1" applyProtection="1">
      <alignment vertical="center"/>
    </xf>
    <xf numFmtId="38" fontId="36" fillId="9" borderId="46" xfId="3" applyFont="1" applyFill="1" applyBorder="1">
      <alignment vertical="center"/>
    </xf>
    <xf numFmtId="0" fontId="34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textRotation="255"/>
    </xf>
    <xf numFmtId="0" fontId="50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2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83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4" borderId="8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79" fontId="0" fillId="4" borderId="80" xfId="0" applyNumberFormat="1" applyFill="1" applyBorder="1">
      <alignment vertical="center"/>
    </xf>
    <xf numFmtId="177" fontId="0" fillId="16" borderId="80" xfId="0" applyNumberFormat="1" applyFill="1" applyBorder="1">
      <alignment vertical="center"/>
    </xf>
    <xf numFmtId="177" fontId="0" fillId="16" borderId="41" xfId="0" applyNumberFormat="1" applyFill="1" applyBorder="1">
      <alignment vertical="center"/>
    </xf>
    <xf numFmtId="0" fontId="52" fillId="4" borderId="0" xfId="0" applyFont="1" applyFill="1" applyAlignment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5" fillId="4" borderId="48" xfId="0" applyFont="1" applyFill="1" applyBorder="1" applyAlignment="1">
      <alignment horizontal="center" vertical="center"/>
    </xf>
    <xf numFmtId="177" fontId="55" fillId="4" borderId="50" xfId="0" applyNumberFormat="1" applyFont="1" applyFill="1" applyBorder="1">
      <alignment vertical="center"/>
    </xf>
    <xf numFmtId="179" fontId="55" fillId="4" borderId="43" xfId="0" applyNumberFormat="1" applyFont="1" applyFill="1" applyBorder="1">
      <alignment vertical="center"/>
    </xf>
    <xf numFmtId="180" fontId="0" fillId="0" borderId="0" xfId="0" applyNumberFormat="1" applyFill="1" applyBorder="1" applyAlignment="1">
      <alignment horizontal="center" vertical="center"/>
    </xf>
    <xf numFmtId="179" fontId="55" fillId="0" borderId="0" xfId="0" applyNumberFormat="1" applyFont="1" applyFill="1" applyBorder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Fill="1" applyBorder="1">
      <alignment vertical="center"/>
    </xf>
    <xf numFmtId="179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177" fontId="55" fillId="0" borderId="0" xfId="0" applyNumberFormat="1" applyFont="1" applyFill="1" applyBorder="1">
      <alignment vertical="center"/>
    </xf>
    <xf numFmtId="179" fontId="56" fillId="0" borderId="0" xfId="0" applyNumberFormat="1" applyFont="1" applyFill="1" applyBorder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17" borderId="0" xfId="0" applyFill="1">
      <alignment vertical="center"/>
    </xf>
    <xf numFmtId="0" fontId="0" fillId="12" borderId="0" xfId="0" applyFill="1">
      <alignment vertical="center"/>
    </xf>
    <xf numFmtId="0" fontId="0" fillId="12" borderId="0" xfId="0" applyFill="1" applyAlignment="1">
      <alignment horizontal="right" vertical="center"/>
    </xf>
    <xf numFmtId="0" fontId="0" fillId="17" borderId="28" xfId="0" applyFill="1" applyBorder="1">
      <alignment vertical="center"/>
    </xf>
    <xf numFmtId="0" fontId="0" fillId="17" borderId="21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0" xfId="0" applyFill="1" applyBorder="1" applyAlignment="1">
      <alignment horizontal="left" vertical="center"/>
    </xf>
    <xf numFmtId="0" fontId="0" fillId="17" borderId="26" xfId="0" applyFill="1" applyBorder="1" applyAlignment="1">
      <alignment horizontal="center" vertical="center"/>
    </xf>
    <xf numFmtId="0" fontId="0" fillId="17" borderId="42" xfId="0" applyFill="1" applyBorder="1" applyAlignment="1">
      <alignment horizontal="center" vertical="center"/>
    </xf>
    <xf numFmtId="0" fontId="51" fillId="17" borderId="48" xfId="0" applyFont="1" applyFill="1" applyBorder="1" applyAlignment="1">
      <alignment horizontal="center" vertical="center"/>
    </xf>
    <xf numFmtId="0" fontId="0" fillId="17" borderId="21" xfId="0" applyFill="1" applyBorder="1">
      <alignment vertical="center"/>
    </xf>
    <xf numFmtId="0" fontId="0" fillId="17" borderId="17" xfId="0" applyFill="1" applyBorder="1">
      <alignment vertical="center"/>
    </xf>
    <xf numFmtId="0" fontId="52" fillId="17" borderId="0" xfId="0" applyFont="1" applyFill="1" applyAlignment="1">
      <alignment vertical="center"/>
    </xf>
    <xf numFmtId="0" fontId="0" fillId="17" borderId="80" xfId="0" applyFill="1" applyBorder="1" applyAlignment="1">
      <alignment horizontal="right" vertical="center"/>
    </xf>
    <xf numFmtId="179" fontId="0" fillId="17" borderId="80" xfId="0" applyNumberFormat="1" applyFill="1" applyBorder="1">
      <alignment vertical="center"/>
    </xf>
    <xf numFmtId="0" fontId="55" fillId="17" borderId="48" xfId="0" applyFont="1" applyFill="1" applyBorder="1" applyAlignment="1">
      <alignment horizontal="center" vertical="center"/>
    </xf>
    <xf numFmtId="180" fontId="0" fillId="17" borderId="49" xfId="0" applyNumberFormat="1" applyFill="1" applyBorder="1" applyAlignment="1">
      <alignment horizontal="center" vertical="center"/>
    </xf>
    <xf numFmtId="179" fontId="55" fillId="17" borderId="43" xfId="0" applyNumberFormat="1" applyFont="1" applyFill="1" applyBorder="1">
      <alignment vertical="center"/>
    </xf>
    <xf numFmtId="179" fontId="55" fillId="17" borderId="44" xfId="0" applyNumberFormat="1" applyFont="1" applyFill="1" applyBorder="1">
      <alignment vertical="center"/>
    </xf>
    <xf numFmtId="0" fontId="0" fillId="17" borderId="45" xfId="0" applyFill="1" applyBorder="1">
      <alignment vertical="center"/>
    </xf>
    <xf numFmtId="177" fontId="55" fillId="17" borderId="50" xfId="0" applyNumberFormat="1" applyFont="1" applyFill="1" applyBorder="1">
      <alignment vertical="center"/>
    </xf>
    <xf numFmtId="0" fontId="53" fillId="17" borderId="0" xfId="0" applyFont="1" applyFill="1" applyAlignment="1">
      <alignment vertical="center"/>
    </xf>
    <xf numFmtId="0" fontId="0" fillId="12" borderId="1" xfId="0" applyFill="1" applyBorder="1">
      <alignment vertical="center"/>
    </xf>
    <xf numFmtId="179" fontId="0" fillId="12" borderId="1" xfId="0" applyNumberForma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Alignment="1">
      <alignment vertical="center" wrapText="1"/>
    </xf>
    <xf numFmtId="0" fontId="0" fillId="17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0" fillId="18" borderId="0" xfId="0" applyFill="1" applyBorder="1" applyAlignment="1">
      <alignment horizontal="left" vertical="center"/>
    </xf>
    <xf numFmtId="0" fontId="0" fillId="18" borderId="0" xfId="0" applyFill="1" applyBorder="1">
      <alignment vertical="center"/>
    </xf>
    <xf numFmtId="0" fontId="62" fillId="8" borderId="28" xfId="0" applyFont="1" applyFill="1" applyBorder="1" applyAlignment="1">
      <alignment horizontal="center" vertical="center"/>
    </xf>
    <xf numFmtId="0" fontId="62" fillId="8" borderId="21" xfId="0" applyFont="1" applyFill="1" applyBorder="1" applyAlignment="1">
      <alignment horizontal="left" vertical="center"/>
    </xf>
    <xf numFmtId="179" fontId="47" fillId="8" borderId="53" xfId="0" applyNumberFormat="1" applyFont="1" applyFill="1" applyBorder="1" applyAlignment="1"/>
    <xf numFmtId="0" fontId="58" fillId="8" borderId="4" xfId="0" applyFont="1" applyFill="1" applyBorder="1" applyAlignment="1">
      <alignment vertical="center"/>
    </xf>
    <xf numFmtId="180" fontId="47" fillId="8" borderId="5" xfId="0" applyNumberFormat="1" applyFont="1" applyFill="1" applyBorder="1" applyAlignment="1"/>
    <xf numFmtId="38" fontId="58" fillId="8" borderId="7" xfId="3" applyFont="1" applyFill="1" applyBorder="1" applyAlignment="1">
      <alignment vertical="center"/>
    </xf>
    <xf numFmtId="180" fontId="47" fillId="8" borderId="12" xfId="0" applyNumberFormat="1" applyFont="1" applyFill="1" applyBorder="1" applyAlignment="1"/>
    <xf numFmtId="38" fontId="58" fillId="8" borderId="4" xfId="3" applyFont="1" applyFill="1" applyBorder="1" applyAlignment="1">
      <alignment vertical="center"/>
    </xf>
    <xf numFmtId="179" fontId="47" fillId="8" borderId="39" xfId="0" applyNumberFormat="1" applyFont="1" applyFill="1" applyBorder="1" applyAlignment="1"/>
    <xf numFmtId="0" fontId="58" fillId="8" borderId="4" xfId="0" applyFont="1" applyFill="1" applyBorder="1">
      <alignment vertical="center"/>
    </xf>
    <xf numFmtId="0" fontId="58" fillId="8" borderId="16" xfId="0" applyFont="1" applyFill="1" applyBorder="1" applyAlignment="1">
      <alignment vertical="center"/>
    </xf>
    <xf numFmtId="180" fontId="47" fillId="8" borderId="15" xfId="0" applyNumberFormat="1" applyFont="1" applyFill="1" applyBorder="1" applyAlignment="1"/>
    <xf numFmtId="38" fontId="58" fillId="8" borderId="37" xfId="3" applyFont="1" applyFill="1" applyBorder="1" applyAlignment="1">
      <alignment vertical="center"/>
    </xf>
    <xf numFmtId="179" fontId="47" fillId="8" borderId="36" xfId="0" applyNumberFormat="1" applyFont="1" applyFill="1" applyBorder="1" applyAlignment="1"/>
    <xf numFmtId="38" fontId="58" fillId="8" borderId="0" xfId="0" applyNumberFormat="1" applyFont="1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80" fontId="0" fillId="8" borderId="1" xfId="0" applyNumberFormat="1" applyFill="1" applyBorder="1" applyAlignment="1">
      <alignment vertical="center"/>
    </xf>
    <xf numFmtId="0" fontId="0" fillId="0" borderId="0" xfId="0" applyFill="1" applyBorder="1" applyProtection="1">
      <alignment vertical="center"/>
      <protection locked="0"/>
    </xf>
    <xf numFmtId="0" fontId="61" fillId="8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38" fontId="58" fillId="8" borderId="0" xfId="3" applyFont="1" applyFill="1" applyBorder="1">
      <alignment vertical="center"/>
    </xf>
    <xf numFmtId="0" fontId="61" fillId="10" borderId="1" xfId="0" applyFont="1" applyFill="1" applyBorder="1" applyAlignment="1">
      <alignment horizontal="center" vertical="center"/>
    </xf>
    <xf numFmtId="0" fontId="61" fillId="15" borderId="1" xfId="0" applyFont="1" applyFill="1" applyBorder="1" applyAlignment="1">
      <alignment horizontal="center" vertical="center"/>
    </xf>
    <xf numFmtId="0" fontId="61" fillId="20" borderId="1" xfId="0" applyFont="1" applyFill="1" applyBorder="1" applyAlignment="1">
      <alignment horizontal="center" vertical="center"/>
    </xf>
    <xf numFmtId="0" fontId="61" fillId="19" borderId="1" xfId="0" applyFont="1" applyFill="1" applyBorder="1" applyAlignment="1">
      <alignment horizontal="center" vertical="center"/>
    </xf>
    <xf numFmtId="177" fontId="0" fillId="0" borderId="80" xfId="0" applyNumberFormat="1" applyFill="1" applyBorder="1" applyProtection="1">
      <alignment vertical="center"/>
      <protection locked="0"/>
    </xf>
    <xf numFmtId="0" fontId="65" fillId="17" borderId="0" xfId="0" applyFont="1" applyFill="1">
      <alignment vertical="center"/>
    </xf>
    <xf numFmtId="179" fontId="59" fillId="17" borderId="44" xfId="0" applyNumberFormat="1" applyFont="1" applyFill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61" fillId="4" borderId="1" xfId="0" applyFont="1" applyFill="1" applyBorder="1" applyAlignment="1">
      <alignment horizontal="center" vertical="center"/>
    </xf>
    <xf numFmtId="0" fontId="61" fillId="13" borderId="1" xfId="0" applyFont="1" applyFill="1" applyBorder="1" applyAlignment="1">
      <alignment horizontal="center" vertical="center"/>
    </xf>
    <xf numFmtId="0" fontId="48" fillId="8" borderId="1" xfId="0" applyFont="1" applyFill="1" applyBorder="1" applyAlignment="1">
      <alignment horizontal="center" vertical="center"/>
    </xf>
    <xf numFmtId="0" fontId="0" fillId="8" borderId="1" xfId="0" applyFont="1" applyFill="1" applyBorder="1">
      <alignment vertical="center"/>
    </xf>
    <xf numFmtId="177" fontId="0" fillId="10" borderId="1" xfId="0" applyNumberFormat="1" applyFont="1" applyFill="1" applyBorder="1">
      <alignment vertical="center"/>
    </xf>
    <xf numFmtId="179" fontId="0" fillId="10" borderId="1" xfId="0" applyNumberFormat="1" applyFont="1" applyFill="1" applyBorder="1">
      <alignment vertical="center"/>
    </xf>
    <xf numFmtId="179" fontId="29" fillId="15" borderId="1" xfId="3" applyNumberFormat="1" applyFont="1" applyFill="1" applyBorder="1">
      <alignment vertical="center"/>
    </xf>
    <xf numFmtId="0" fontId="0" fillId="20" borderId="1" xfId="0" applyFont="1" applyFill="1" applyBorder="1">
      <alignment vertical="center"/>
    </xf>
    <xf numFmtId="0" fontId="0" fillId="19" borderId="1" xfId="0" applyFont="1" applyFill="1" applyBorder="1">
      <alignment vertical="center"/>
    </xf>
    <xf numFmtId="179" fontId="57" fillId="13" borderId="1" xfId="0" applyNumberFormat="1" applyFont="1" applyFill="1" applyBorder="1">
      <alignment vertical="center"/>
    </xf>
    <xf numFmtId="177" fontId="57" fillId="4" borderId="1" xfId="0" applyNumberFormat="1" applyFont="1" applyFill="1" applyBorder="1">
      <alignment vertical="center"/>
    </xf>
    <xf numFmtId="179" fontId="57" fillId="4" borderId="1" xfId="0" applyNumberFormat="1" applyFont="1" applyFill="1" applyBorder="1">
      <alignment vertical="center"/>
    </xf>
    <xf numFmtId="0" fontId="61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177" fontId="67" fillId="0" borderId="1" xfId="0" applyNumberFormat="1" applyFont="1" applyFill="1" applyBorder="1">
      <alignment vertical="center"/>
    </xf>
    <xf numFmtId="179" fontId="67" fillId="0" borderId="1" xfId="0" applyNumberFormat="1" applyFont="1" applyFill="1" applyBorder="1">
      <alignment vertical="center"/>
    </xf>
    <xf numFmtId="0" fontId="0" fillId="0" borderId="12" xfId="0" applyFill="1" applyBorder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6" fillId="3" borderId="4" xfId="0" applyFont="1" applyFill="1" applyBorder="1" applyAlignment="1" applyProtection="1">
      <alignment vertical="top" wrapText="1" shrinkToFit="1"/>
      <protection locked="0"/>
    </xf>
    <xf numFmtId="0" fontId="16" fillId="3" borderId="11" xfId="0" applyFont="1" applyFill="1" applyBorder="1" applyAlignment="1" applyProtection="1">
      <alignment vertical="top" wrapText="1" shrinkToFit="1"/>
      <protection locked="0"/>
    </xf>
    <xf numFmtId="0" fontId="16" fillId="3" borderId="12" xfId="0" applyFont="1" applyFill="1" applyBorder="1" applyAlignment="1" applyProtection="1">
      <alignment vertical="top" wrapText="1" shrinkToFit="1"/>
      <protection locked="0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9" fillId="3" borderId="4" xfId="0" applyFont="1" applyFill="1" applyBorder="1" applyAlignment="1" applyProtection="1">
      <alignment horizontal="left" vertical="center" shrinkToFit="1"/>
      <protection locked="0"/>
    </xf>
    <xf numFmtId="0" fontId="0" fillId="3" borderId="11" xfId="0" applyFill="1" applyBorder="1" applyAlignment="1" applyProtection="1">
      <alignment horizontal="left" vertical="center" shrinkToFit="1"/>
      <protection locked="0"/>
    </xf>
    <xf numFmtId="0" fontId="0" fillId="3" borderId="12" xfId="0" applyFill="1" applyBorder="1" applyAlignment="1" applyProtection="1">
      <alignment horizontal="left" vertical="center" shrinkToFit="1"/>
      <protection locked="0"/>
    </xf>
    <xf numFmtId="0" fontId="9" fillId="3" borderId="11" xfId="0" applyFont="1" applyFill="1" applyBorder="1" applyAlignment="1" applyProtection="1">
      <alignment horizontal="left" vertical="center" shrinkToFit="1"/>
      <protection locked="0"/>
    </xf>
    <xf numFmtId="0" fontId="9" fillId="3" borderId="12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left" vertical="center" indent="1" shrinkToFit="1"/>
      <protection locked="0"/>
    </xf>
    <xf numFmtId="0" fontId="9" fillId="3" borderId="11" xfId="0" applyFont="1" applyFill="1" applyBorder="1" applyAlignment="1" applyProtection="1">
      <alignment horizontal="left" vertical="center" indent="1" shrinkToFit="1"/>
      <protection locked="0"/>
    </xf>
    <xf numFmtId="0" fontId="9" fillId="3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4" borderId="0" xfId="0" applyFont="1" applyFill="1" applyAlignment="1">
      <alignment horizontal="center" vertical="center"/>
    </xf>
    <xf numFmtId="0" fontId="52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17" borderId="0" xfId="0" applyFill="1" applyAlignment="1">
      <alignment horizontal="center" vertical="center"/>
    </xf>
    <xf numFmtId="0" fontId="60" fillId="17" borderId="0" xfId="0" applyFont="1" applyFill="1" applyAlignment="1">
      <alignment horizontal="center" vertical="center"/>
    </xf>
    <xf numFmtId="0" fontId="60" fillId="17" borderId="56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53" fillId="17" borderId="0" xfId="0" applyFont="1" applyFill="1" applyAlignment="1">
      <alignment horizontal="center" vertical="center"/>
    </xf>
    <xf numFmtId="0" fontId="0" fillId="17" borderId="48" xfId="0" applyFill="1" applyBorder="1" applyAlignment="1">
      <alignment horizontal="left" vertical="center"/>
    </xf>
    <xf numFmtId="0" fontId="0" fillId="17" borderId="50" xfId="0" applyFill="1" applyBorder="1" applyAlignment="1">
      <alignment horizontal="left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57" fillId="17" borderId="49" xfId="0" applyFont="1" applyFill="1" applyBorder="1" applyAlignment="1">
      <alignment horizontal="center" vertical="center"/>
    </xf>
    <xf numFmtId="0" fontId="57" fillId="17" borderId="44" xfId="0" applyFont="1" applyFill="1" applyBorder="1" applyAlignment="1">
      <alignment horizontal="center" vertical="center"/>
    </xf>
    <xf numFmtId="0" fontId="0" fillId="13" borderId="49" xfId="0" applyFill="1" applyBorder="1" applyAlignment="1" applyProtection="1">
      <alignment horizontal="center" vertical="center"/>
      <protection locked="0"/>
    </xf>
    <xf numFmtId="0" fontId="0" fillId="13" borderId="45" xfId="0" applyFill="1" applyBorder="1" applyAlignment="1" applyProtection="1">
      <alignment horizontal="center" vertical="center"/>
      <protection locked="0"/>
    </xf>
    <xf numFmtId="0" fontId="0" fillId="13" borderId="44" xfId="0" applyFill="1" applyBorder="1" applyAlignment="1" applyProtection="1">
      <alignment horizontal="center" vertical="center"/>
      <protection locked="0"/>
    </xf>
    <xf numFmtId="0" fontId="0" fillId="17" borderId="0" xfId="0" applyFill="1" applyAlignment="1">
      <alignment horizontal="left" vertical="center"/>
    </xf>
    <xf numFmtId="0" fontId="55" fillId="17" borderId="0" xfId="0" applyFont="1" applyFill="1" applyAlignment="1">
      <alignment horizontal="center" vertical="center"/>
    </xf>
    <xf numFmtId="0" fontId="0" fillId="17" borderId="61" xfId="0" applyFill="1" applyBorder="1" applyAlignment="1">
      <alignment horizontal="left" vertical="center"/>
    </xf>
    <xf numFmtId="0" fontId="0" fillId="17" borderId="25" xfId="0" applyFill="1" applyBorder="1" applyAlignment="1">
      <alignment horizontal="center" vertical="center"/>
    </xf>
    <xf numFmtId="0" fontId="0" fillId="17" borderId="81" xfId="0" applyFill="1" applyBorder="1" applyAlignment="1">
      <alignment horizontal="center" vertical="center"/>
    </xf>
    <xf numFmtId="0" fontId="57" fillId="17" borderId="19" xfId="0" applyFont="1" applyFill="1" applyBorder="1" applyAlignment="1">
      <alignment horizontal="center" vertical="center"/>
    </xf>
    <xf numFmtId="0" fontId="57" fillId="17" borderId="18" xfId="0" applyFont="1" applyFill="1" applyBorder="1" applyAlignment="1">
      <alignment horizontal="center" vertical="center"/>
    </xf>
    <xf numFmtId="0" fontId="0" fillId="13" borderId="19" xfId="0" applyFill="1" applyBorder="1" applyAlignment="1" applyProtection="1">
      <alignment horizontal="center" vertical="center"/>
      <protection locked="0"/>
    </xf>
    <xf numFmtId="0" fontId="0" fillId="13" borderId="56" xfId="0" applyFill="1" applyBorder="1" applyAlignment="1" applyProtection="1">
      <alignment horizontal="center" vertical="center"/>
      <protection locked="0"/>
    </xf>
    <xf numFmtId="0" fontId="0" fillId="13" borderId="18" xfId="0" applyFill="1" applyBorder="1" applyAlignment="1" applyProtection="1">
      <alignment horizontal="center" vertical="center"/>
      <protection locked="0"/>
    </xf>
    <xf numFmtId="0" fontId="59" fillId="17" borderId="49" xfId="0" applyFont="1" applyFill="1" applyBorder="1" applyAlignment="1">
      <alignment horizontal="center" vertical="center"/>
    </xf>
    <xf numFmtId="0" fontId="59" fillId="17" borderId="45" xfId="0" applyFont="1" applyFill="1" applyBorder="1" applyAlignment="1">
      <alignment horizontal="center" vertical="center"/>
    </xf>
    <xf numFmtId="0" fontId="0" fillId="17" borderId="23" xfId="0" applyFill="1" applyBorder="1" applyAlignment="1">
      <alignment horizontal="left" vertical="center"/>
    </xf>
    <xf numFmtId="0" fontId="0" fillId="17" borderId="22" xfId="0" applyFill="1" applyBorder="1" applyAlignment="1">
      <alignment horizontal="left" vertical="center"/>
    </xf>
    <xf numFmtId="0" fontId="0" fillId="17" borderId="19" xfId="0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0" fillId="17" borderId="29" xfId="0" applyFill="1" applyBorder="1" applyAlignment="1">
      <alignment horizontal="center" vertical="center"/>
    </xf>
    <xf numFmtId="180" fontId="0" fillId="17" borderId="1" xfId="0" applyNumberFormat="1" applyFill="1" applyBorder="1" applyAlignment="1">
      <alignment horizontal="center" vertical="center"/>
    </xf>
    <xf numFmtId="180" fontId="0" fillId="17" borderId="82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0" fillId="17" borderId="28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17" borderId="79" xfId="0" applyFill="1" applyBorder="1" applyAlignment="1">
      <alignment horizontal="center" vertical="center"/>
    </xf>
    <xf numFmtId="180" fontId="0" fillId="17" borderId="25" xfId="0" applyNumberFormat="1" applyFill="1" applyBorder="1" applyAlignment="1">
      <alignment horizontal="center" vertical="center"/>
    </xf>
    <xf numFmtId="180" fontId="0" fillId="17" borderId="81" xfId="0" applyNumberForma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3" fillId="18" borderId="0" xfId="0" applyFont="1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18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/>
    </xf>
    <xf numFmtId="180" fontId="0" fillId="18" borderId="4" xfId="0" applyNumberFormat="1" applyFill="1" applyBorder="1" applyAlignment="1">
      <alignment horizontal="center" vertical="center"/>
    </xf>
    <xf numFmtId="180" fontId="0" fillId="18" borderId="11" xfId="0" applyNumberFormat="1" applyFill="1" applyBorder="1" applyAlignment="1">
      <alignment horizontal="center" vertical="center"/>
    </xf>
    <xf numFmtId="180" fontId="0" fillId="18" borderId="12" xfId="0" applyNumberForma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8" borderId="74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180" fontId="0" fillId="8" borderId="25" xfId="0" applyNumberFormat="1" applyFill="1" applyBorder="1" applyAlignment="1">
      <alignment horizontal="center" vertical="center"/>
    </xf>
    <xf numFmtId="180" fontId="0" fillId="8" borderId="14" xfId="0" applyNumberFormat="1" applyFill="1" applyBorder="1" applyAlignment="1">
      <alignment horizontal="center" vertical="center"/>
    </xf>
    <xf numFmtId="0" fontId="62" fillId="8" borderId="62" xfId="0" applyFont="1" applyFill="1" applyBorder="1" applyAlignment="1">
      <alignment horizontal="center" vertical="center"/>
    </xf>
    <xf numFmtId="0" fontId="62" fillId="8" borderId="11" xfId="0" applyFont="1" applyFill="1" applyBorder="1" applyAlignment="1">
      <alignment horizontal="center" vertical="center"/>
    </xf>
    <xf numFmtId="0" fontId="62" fillId="8" borderId="68" xfId="0" applyFont="1" applyFill="1" applyBorder="1" applyAlignment="1">
      <alignment horizontal="center" vertical="center"/>
    </xf>
    <xf numFmtId="0" fontId="62" fillId="8" borderId="37" xfId="0" applyFont="1" applyFill="1" applyBorder="1" applyAlignment="1">
      <alignment horizontal="center" vertical="center"/>
    </xf>
    <xf numFmtId="0" fontId="62" fillId="8" borderId="0" xfId="0" applyFont="1" applyFill="1" applyBorder="1" applyAlignment="1">
      <alignment horizontal="center" vertical="center"/>
    </xf>
    <xf numFmtId="180" fontId="48" fillId="8" borderId="25" xfId="0" applyNumberFormat="1" applyFont="1" applyFill="1" applyBorder="1" applyAlignment="1">
      <alignment horizontal="center" vertical="center"/>
    </xf>
    <xf numFmtId="180" fontId="48" fillId="8" borderId="81" xfId="0" applyNumberFormat="1" applyFont="1" applyFill="1" applyBorder="1" applyAlignment="1">
      <alignment horizontal="center" vertical="center"/>
    </xf>
    <xf numFmtId="180" fontId="48" fillId="8" borderId="1" xfId="0" applyNumberFormat="1" applyFont="1" applyFill="1" applyBorder="1" applyAlignment="1">
      <alignment horizontal="center" vertical="center"/>
    </xf>
    <xf numFmtId="180" fontId="48" fillId="8" borderId="82" xfId="0" applyNumberFormat="1" applyFont="1" applyFill="1" applyBorder="1" applyAlignment="1">
      <alignment horizontal="center" vertical="center"/>
    </xf>
    <xf numFmtId="180" fontId="0" fillId="8" borderId="81" xfId="0" applyNumberFormat="1" applyFill="1" applyBorder="1" applyAlignment="1">
      <alignment horizontal="center" vertical="center"/>
    </xf>
    <xf numFmtId="180" fontId="0" fillId="8" borderId="83" xfId="0" applyNumberFormat="1" applyFill="1" applyBorder="1" applyAlignment="1">
      <alignment horizontal="center" vertical="center"/>
    </xf>
    <xf numFmtId="180" fontId="48" fillId="8" borderId="79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6" fillId="7" borderId="37" xfId="0" applyNumberFormat="1" applyFont="1" applyFill="1" applyBorder="1" applyAlignment="1" applyProtection="1">
      <alignment horizontal="center" vertical="center" shrinkToFit="1"/>
    </xf>
    <xf numFmtId="0" fontId="6" fillId="7" borderId="36" xfId="0" applyNumberFormat="1" applyFont="1" applyFill="1" applyBorder="1" applyAlignment="1" applyProtection="1">
      <alignment horizontal="center" vertical="center" shrinkToFit="1"/>
    </xf>
    <xf numFmtId="0" fontId="6" fillId="2" borderId="58" xfId="0" applyNumberFormat="1" applyFont="1" applyFill="1" applyBorder="1" applyAlignment="1" applyProtection="1">
      <alignment horizontal="center" vertical="center" shrinkToFit="1"/>
    </xf>
    <xf numFmtId="0" fontId="6" fillId="2" borderId="59" xfId="0" applyNumberFormat="1" applyFont="1" applyFill="1" applyBorder="1" applyAlignment="1" applyProtection="1">
      <alignment horizontal="center" vertical="center" shrinkToFit="1"/>
    </xf>
    <xf numFmtId="0" fontId="2" fillId="6" borderId="60" xfId="0" applyNumberFormat="1" applyFont="1" applyFill="1" applyBorder="1" applyAlignment="1" applyProtection="1">
      <alignment horizontal="center" vertical="center" shrinkToFit="1"/>
    </xf>
    <xf numFmtId="0" fontId="2" fillId="6" borderId="61" xfId="0" applyNumberFormat="1" applyFont="1" applyFill="1" applyBorder="1" applyAlignment="1" applyProtection="1">
      <alignment horizontal="center" vertical="center" shrinkToFit="1"/>
    </xf>
    <xf numFmtId="0" fontId="2" fillId="6" borderId="34" xfId="0" applyNumberFormat="1" applyFont="1" applyFill="1" applyBorder="1" applyAlignment="1" applyProtection="1">
      <alignment horizontal="center" vertical="center" shrinkToFit="1"/>
    </xf>
    <xf numFmtId="0" fontId="2" fillId="6" borderId="54" xfId="0" applyNumberFormat="1" applyFont="1" applyFill="1" applyBorder="1" applyAlignment="1" applyProtection="1">
      <alignment horizontal="center" vertical="center" shrinkToFit="1"/>
    </xf>
    <xf numFmtId="0" fontId="2" fillId="6" borderId="56" xfId="0" applyNumberFormat="1" applyFont="1" applyFill="1" applyBorder="1" applyAlignment="1" applyProtection="1">
      <alignment horizontal="center" vertical="center" shrinkToFit="1"/>
    </xf>
    <xf numFmtId="0" fontId="2" fillId="6" borderId="31" xfId="0" applyNumberFormat="1" applyFont="1" applyFill="1" applyBorder="1" applyAlignment="1" applyProtection="1">
      <alignment horizontal="center" vertical="center" shrinkToFit="1"/>
    </xf>
    <xf numFmtId="0" fontId="6" fillId="2" borderId="60" xfId="0" applyNumberFormat="1" applyFont="1" applyFill="1" applyBorder="1" applyAlignment="1" applyProtection="1">
      <alignment horizontal="center" vertical="center" shrinkToFit="1"/>
    </xf>
    <xf numFmtId="0" fontId="6" fillId="2" borderId="61" xfId="0" applyNumberFormat="1" applyFont="1" applyFill="1" applyBorder="1" applyAlignment="1" applyProtection="1">
      <alignment horizontal="center" vertical="center" shrinkToFit="1"/>
    </xf>
    <xf numFmtId="0" fontId="6" fillId="2" borderId="34" xfId="0" applyNumberFormat="1" applyFont="1" applyFill="1" applyBorder="1" applyAlignment="1" applyProtection="1">
      <alignment horizontal="center" vertical="center" shrinkToFit="1"/>
    </xf>
    <xf numFmtId="0" fontId="6" fillId="2" borderId="54" xfId="0" applyNumberFormat="1" applyFont="1" applyFill="1" applyBorder="1" applyAlignment="1" applyProtection="1">
      <alignment horizontal="center" vertical="center" shrinkToFit="1"/>
    </xf>
    <xf numFmtId="0" fontId="6" fillId="2" borderId="56" xfId="0" applyNumberFormat="1" applyFont="1" applyFill="1" applyBorder="1" applyAlignment="1" applyProtection="1">
      <alignment horizontal="center" vertical="center" shrinkToFit="1"/>
    </xf>
    <xf numFmtId="0" fontId="6" fillId="2" borderId="31" xfId="0" applyNumberFormat="1" applyFont="1" applyFill="1" applyBorder="1" applyAlignment="1" applyProtection="1">
      <alignment horizontal="center" vertical="center" shrinkToFit="1"/>
    </xf>
    <xf numFmtId="0" fontId="6" fillId="3" borderId="27" xfId="0" applyFont="1" applyFill="1" applyBorder="1" applyAlignment="1" applyProtection="1">
      <alignment horizontal="center" vertical="center" shrinkToFit="1"/>
      <protection locked="0"/>
    </xf>
    <xf numFmtId="0" fontId="6" fillId="3" borderId="33" xfId="0" applyFont="1" applyFill="1" applyBorder="1" applyAlignment="1" applyProtection="1">
      <alignment horizontal="center" vertical="center" shrinkToFit="1"/>
      <protection locked="0"/>
    </xf>
    <xf numFmtId="0" fontId="6" fillId="3" borderId="2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176" fontId="2" fillId="0" borderId="24" xfId="0" applyNumberFormat="1" applyFont="1" applyBorder="1" applyAlignment="1" applyProtection="1">
      <alignment horizontal="center" vertical="center" wrapText="1"/>
    </xf>
    <xf numFmtId="176" fontId="2" fillId="0" borderId="20" xfId="0" applyNumberFormat="1" applyFont="1" applyBorder="1" applyAlignment="1" applyProtection="1">
      <alignment horizontal="center" vertical="center" wrapText="1"/>
    </xf>
    <xf numFmtId="176" fontId="2" fillId="0" borderId="13" xfId="0" applyNumberFormat="1" applyFont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/>
    </xf>
    <xf numFmtId="0" fontId="2" fillId="6" borderId="32" xfId="0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6" borderId="34" xfId="0" applyNumberFormat="1" applyFont="1" applyFill="1" applyBorder="1" applyAlignment="1" applyProtection="1">
      <alignment horizontal="center" vertical="center"/>
    </xf>
    <xf numFmtId="0" fontId="2" fillId="6" borderId="31" xfId="0" applyNumberFormat="1" applyFont="1" applyFill="1" applyBorder="1" applyAlignment="1" applyProtection="1">
      <alignment horizontal="center" vertical="center"/>
    </xf>
    <xf numFmtId="0" fontId="2" fillId="6" borderId="30" xfId="0" applyFont="1" applyFill="1" applyBorder="1" applyAlignment="1" applyProtection="1">
      <alignment horizontal="center" vertical="center"/>
    </xf>
    <xf numFmtId="0" fontId="2" fillId="6" borderId="29" xfId="0" applyFont="1" applyFill="1" applyBorder="1" applyAlignment="1" applyProtection="1">
      <alignment horizontal="center" vertical="center"/>
    </xf>
    <xf numFmtId="0" fontId="2" fillId="6" borderId="19" xfId="0" applyFont="1" applyFill="1" applyBorder="1" applyAlignment="1" applyProtection="1">
      <alignment horizontal="center" vertical="center"/>
    </xf>
    <xf numFmtId="0" fontId="2" fillId="6" borderId="18" xfId="0" applyFont="1" applyFill="1" applyBorder="1" applyAlignment="1" applyProtection="1">
      <alignment horizontal="center" vertical="center"/>
    </xf>
    <xf numFmtId="0" fontId="2" fillId="6" borderId="49" xfId="0" applyFont="1" applyFill="1" applyBorder="1" applyAlignment="1" applyProtection="1">
      <alignment horizontal="center" vertical="center"/>
    </xf>
    <xf numFmtId="0" fontId="2" fillId="6" borderId="44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vertical="top" wrapText="1"/>
    </xf>
    <xf numFmtId="0" fontId="16" fillId="0" borderId="22" xfId="0" applyFont="1" applyBorder="1" applyAlignment="1" applyProtection="1">
      <alignment vertical="top" wrapText="1"/>
    </xf>
    <xf numFmtId="0" fontId="16" fillId="0" borderId="19" xfId="0" applyFont="1" applyBorder="1" applyAlignment="1" applyProtection="1">
      <alignment vertical="top" wrapText="1"/>
    </xf>
    <xf numFmtId="0" fontId="16" fillId="0" borderId="18" xfId="0" applyFont="1" applyBorder="1" applyAlignment="1" applyProtection="1">
      <alignment vertical="top" wrapText="1"/>
    </xf>
    <xf numFmtId="0" fontId="6" fillId="3" borderId="16" xfId="0" applyFont="1" applyFill="1" applyBorder="1" applyAlignment="1" applyProtection="1">
      <alignment horizontal="center" vertical="center" shrinkToFit="1"/>
      <protection locked="0"/>
    </xf>
    <xf numFmtId="0" fontId="6" fillId="3" borderId="37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 applyProtection="1">
      <alignment horizontal="center" vertical="center" shrinkToFit="1"/>
      <protection locked="0"/>
    </xf>
    <xf numFmtId="0" fontId="2" fillId="6" borderId="46" xfId="0" applyFont="1" applyFill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center" vertic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0" fontId="2" fillId="2" borderId="32" xfId="0" applyNumberFormat="1" applyFont="1" applyFill="1" applyBorder="1" applyAlignment="1" applyProtection="1">
      <alignment horizontal="center" vertical="center"/>
    </xf>
    <xf numFmtId="0" fontId="6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9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41" xfId="0" applyNumberFormat="1" applyFont="1" applyBorder="1" applyAlignment="1" applyProtection="1">
      <alignment horizontal="center" vertical="center" wrapText="1"/>
    </xf>
    <xf numFmtId="177" fontId="2" fillId="0" borderId="38" xfId="0" applyNumberFormat="1" applyFont="1" applyBorder="1" applyAlignment="1" applyProtection="1">
      <alignment horizontal="center" vertical="center" wrapText="1"/>
    </xf>
    <xf numFmtId="177" fontId="2" fillId="0" borderId="66" xfId="0" applyNumberFormat="1" applyFont="1" applyBorder="1" applyAlignment="1" applyProtection="1">
      <alignment horizontal="center" vertical="center" wrapText="1"/>
    </xf>
    <xf numFmtId="0" fontId="6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6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38" xfId="0" applyNumberFormat="1" applyFont="1" applyBorder="1" applyAlignment="1" applyProtection="1">
      <alignment horizontal="center" vertical="center" shrinkToFit="1"/>
    </xf>
    <xf numFmtId="177" fontId="2" fillId="0" borderId="57" xfId="0" applyNumberFormat="1" applyFont="1" applyBorder="1" applyAlignment="1" applyProtection="1">
      <alignment horizontal="center" vertical="center" shrinkToFit="1"/>
    </xf>
    <xf numFmtId="176" fontId="2" fillId="2" borderId="24" xfId="0" applyNumberFormat="1" applyFont="1" applyFill="1" applyBorder="1" applyAlignment="1" applyProtection="1">
      <alignment horizontal="center" vertical="center" wrapText="1"/>
    </xf>
    <xf numFmtId="176" fontId="2" fillId="2" borderId="13" xfId="0" applyNumberFormat="1" applyFont="1" applyFill="1" applyBorder="1" applyAlignment="1" applyProtection="1">
      <alignment horizontal="center" vertical="center" wrapText="1"/>
    </xf>
    <xf numFmtId="0" fontId="6" fillId="7" borderId="11" xfId="0" applyNumberFormat="1" applyFont="1" applyFill="1" applyBorder="1" applyAlignment="1" applyProtection="1">
      <alignment horizontal="center" vertical="center" shrinkToFit="1"/>
    </xf>
    <xf numFmtId="0" fontId="6" fillId="7" borderId="39" xfId="0" applyNumberFormat="1" applyFont="1" applyFill="1" applyBorder="1" applyAlignment="1" applyProtection="1">
      <alignment horizontal="center" vertical="center" shrinkToFit="1"/>
    </xf>
    <xf numFmtId="0" fontId="6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shrinkToFit="1"/>
    </xf>
    <xf numFmtId="0" fontId="20" fillId="0" borderId="0" xfId="0" applyFont="1" applyAlignment="1" applyProtection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6" borderId="47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31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4" fillId="0" borderId="58" xfId="1" applyFont="1" applyBorder="1" applyAlignment="1">
      <alignment horizontal="center" vertical="center"/>
    </xf>
    <xf numFmtId="0" fontId="34" fillId="0" borderId="24" xfId="1" applyFont="1" applyBorder="1" applyAlignment="1">
      <alignment horizontal="center" vertical="center"/>
    </xf>
    <xf numFmtId="0" fontId="36" fillId="9" borderId="49" xfId="1" applyFont="1" applyFill="1" applyBorder="1" applyAlignment="1">
      <alignment horizontal="center" vertical="center"/>
    </xf>
    <xf numFmtId="0" fontId="36" fillId="9" borderId="45" xfId="1" applyFont="1" applyFill="1" applyBorder="1" applyAlignment="1">
      <alignment horizontal="center" vertical="center"/>
    </xf>
    <xf numFmtId="0" fontId="36" fillId="9" borderId="47" xfId="1" applyFont="1" applyFill="1" applyBorder="1" applyAlignment="1">
      <alignment horizontal="center" vertical="center"/>
    </xf>
    <xf numFmtId="0" fontId="34" fillId="0" borderId="60" xfId="1" applyFont="1" applyBorder="1" applyAlignment="1">
      <alignment horizontal="center" vertical="center"/>
    </xf>
    <xf numFmtId="0" fontId="34" fillId="0" borderId="34" xfId="1" applyFont="1" applyBorder="1" applyAlignment="1">
      <alignment horizontal="center" vertical="center"/>
    </xf>
    <xf numFmtId="0" fontId="23" fillId="0" borderId="0" xfId="1" applyFont="1" applyAlignment="1">
      <alignment horizontal="right" vertical="center"/>
    </xf>
    <xf numFmtId="0" fontId="23" fillId="0" borderId="0" xfId="1" applyFont="1" applyAlignment="1">
      <alignment horizontal="left" vertical="center"/>
    </xf>
    <xf numFmtId="0" fontId="23" fillId="0" borderId="0" xfId="1" applyFont="1" applyAlignment="1">
      <alignment horizontal="right" vertical="center" shrinkToFit="1"/>
    </xf>
    <xf numFmtId="0" fontId="34" fillId="0" borderId="50" xfId="1" applyFont="1" applyBorder="1" applyAlignment="1">
      <alignment horizontal="center" vertical="center"/>
    </xf>
    <xf numFmtId="0" fontId="34" fillId="0" borderId="62" xfId="1" applyFont="1" applyBorder="1">
      <alignment vertical="center"/>
    </xf>
    <xf numFmtId="0" fontId="34" fillId="0" borderId="11" xfId="1" applyFont="1" applyBorder="1">
      <alignment vertical="center"/>
    </xf>
    <xf numFmtId="0" fontId="34" fillId="0" borderId="12" xfId="1" applyFont="1" applyBorder="1">
      <alignment vertical="center"/>
    </xf>
    <xf numFmtId="0" fontId="34" fillId="0" borderId="41" xfId="1" applyFont="1" applyBorder="1" applyAlignment="1">
      <alignment horizontal="center" vertical="center"/>
    </xf>
    <xf numFmtId="0" fontId="34" fillId="0" borderId="66" xfId="1" applyFont="1" applyBorder="1" applyAlignment="1">
      <alignment horizontal="center" vertical="center"/>
    </xf>
    <xf numFmtId="0" fontId="23" fillId="3" borderId="46" xfId="1" applyFont="1" applyFill="1" applyBorder="1" applyAlignment="1" applyProtection="1">
      <alignment horizontal="center" vertical="center" shrinkToFit="1"/>
      <protection locked="0"/>
    </xf>
    <xf numFmtId="0" fontId="23" fillId="3" borderId="47" xfId="1" applyFont="1" applyFill="1" applyBorder="1" applyAlignment="1" applyProtection="1">
      <alignment horizontal="center" vertical="center" shrinkToFit="1"/>
      <protection locked="0"/>
    </xf>
    <xf numFmtId="178" fontId="34" fillId="0" borderId="0" xfId="1" quotePrefix="1" applyNumberFormat="1" applyFont="1" applyFill="1" applyAlignment="1">
      <alignment horizontal="right" vertical="center" shrinkToFit="1"/>
    </xf>
    <xf numFmtId="0" fontId="41" fillId="3" borderId="0" xfId="1" applyFont="1" applyFill="1" applyAlignment="1" applyProtection="1">
      <alignment horizontal="center" vertical="center"/>
      <protection locked="0"/>
    </xf>
    <xf numFmtId="0" fontId="34" fillId="0" borderId="1" xfId="1" applyFont="1" applyBorder="1" applyAlignment="1">
      <alignment horizontal="left" vertical="center" wrapText="1"/>
    </xf>
    <xf numFmtId="0" fontId="34" fillId="0" borderId="1" xfId="1" applyFont="1" applyBorder="1" applyAlignment="1">
      <alignment horizontal="left" vertical="center"/>
    </xf>
    <xf numFmtId="0" fontId="21" fillId="0" borderId="4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" fillId="0" borderId="0" xfId="1" applyAlignment="1">
      <alignment vertical="center" wrapText="1"/>
    </xf>
    <xf numFmtId="0" fontId="34" fillId="0" borderId="30" xfId="1" applyFont="1" applyBorder="1">
      <alignment vertical="center"/>
    </xf>
    <xf numFmtId="0" fontId="34" fillId="0" borderId="61" xfId="1" applyFont="1" applyBorder="1">
      <alignment vertical="center"/>
    </xf>
    <xf numFmtId="0" fontId="34" fillId="0" borderId="34" xfId="1" applyFont="1" applyBorder="1">
      <alignment vertical="center"/>
    </xf>
    <xf numFmtId="0" fontId="38" fillId="0" borderId="33" xfId="1" applyFont="1" applyBorder="1" applyAlignment="1">
      <alignment horizontal="left" vertical="center" wrapText="1"/>
    </xf>
    <xf numFmtId="0" fontId="38" fillId="0" borderId="26" xfId="1" applyFont="1" applyBorder="1" applyAlignment="1">
      <alignment horizontal="left" vertical="center" wrapText="1"/>
    </xf>
    <xf numFmtId="0" fontId="34" fillId="0" borderId="51" xfId="1" applyFont="1" applyBorder="1">
      <alignment vertical="center"/>
    </xf>
    <xf numFmtId="0" fontId="34" fillId="0" borderId="9" xfId="1" applyFont="1" applyBorder="1">
      <alignment vertical="center"/>
    </xf>
    <xf numFmtId="0" fontId="34" fillId="0" borderId="3" xfId="1" applyFont="1" applyBorder="1">
      <alignment vertical="center"/>
    </xf>
    <xf numFmtId="177" fontId="39" fillId="0" borderId="8" xfId="1" applyNumberFormat="1" applyFont="1" applyFill="1" applyBorder="1" applyAlignment="1">
      <alignment horizontal="center" vertical="center"/>
    </xf>
    <xf numFmtId="177" fontId="39" fillId="0" borderId="3" xfId="1" applyNumberFormat="1" applyFont="1" applyFill="1" applyBorder="1" applyAlignment="1">
      <alignment horizontal="center" vertical="center"/>
    </xf>
    <xf numFmtId="177" fontId="39" fillId="0" borderId="4" xfId="1" applyNumberFormat="1" applyFont="1" applyFill="1" applyBorder="1" applyAlignment="1">
      <alignment horizontal="center" vertical="center"/>
    </xf>
    <xf numFmtId="177" fontId="39" fillId="0" borderId="12" xfId="1" applyNumberFormat="1" applyFont="1" applyFill="1" applyBorder="1" applyAlignment="1">
      <alignment horizontal="center" vertical="center"/>
    </xf>
    <xf numFmtId="177" fontId="39" fillId="0" borderId="16" xfId="1" applyNumberFormat="1" applyFont="1" applyFill="1" applyBorder="1" applyAlignment="1">
      <alignment horizontal="center" vertical="center"/>
    </xf>
    <xf numFmtId="177" fontId="39" fillId="0" borderId="15" xfId="1" applyNumberFormat="1" applyFont="1" applyFill="1" applyBorder="1" applyAlignment="1">
      <alignment horizontal="center" vertical="center"/>
    </xf>
    <xf numFmtId="0" fontId="23" fillId="3" borderId="27" xfId="1" applyFont="1" applyFill="1" applyBorder="1" applyAlignment="1" applyProtection="1">
      <alignment horizontal="center" vertical="center" shrinkToFit="1"/>
      <protection locked="0"/>
    </xf>
    <xf numFmtId="0" fontId="23" fillId="3" borderId="26" xfId="1" applyFont="1" applyFill="1" applyBorder="1" applyAlignment="1" applyProtection="1">
      <alignment horizontal="center" vertical="center" shrinkToFit="1"/>
      <protection locked="0"/>
    </xf>
    <xf numFmtId="0" fontId="38" fillId="0" borderId="45" xfId="1" applyFont="1" applyBorder="1" applyAlignment="1">
      <alignment horizontal="left" vertical="center" wrapText="1"/>
    </xf>
    <xf numFmtId="0" fontId="38" fillId="0" borderId="47" xfId="1" applyFont="1" applyBorder="1" applyAlignment="1">
      <alignment horizontal="left" vertical="center" wrapText="1"/>
    </xf>
    <xf numFmtId="0" fontId="38" fillId="0" borderId="37" xfId="1" applyFont="1" applyBorder="1" applyAlignment="1">
      <alignment horizontal="left" vertical="center" wrapText="1"/>
    </xf>
    <xf numFmtId="0" fontId="38" fillId="0" borderId="15" xfId="1" applyFont="1" applyBorder="1" applyAlignment="1">
      <alignment horizontal="left" vertical="center" wrapText="1"/>
    </xf>
    <xf numFmtId="0" fontId="40" fillId="0" borderId="45" xfId="1" applyFont="1" applyBorder="1" applyAlignment="1">
      <alignment horizontal="left" vertical="center" wrapText="1"/>
    </xf>
    <xf numFmtId="0" fontId="40" fillId="0" borderId="47" xfId="1" applyFont="1" applyBorder="1" applyAlignment="1">
      <alignment horizontal="left" vertical="center" wrapText="1"/>
    </xf>
    <xf numFmtId="0" fontId="23" fillId="3" borderId="16" xfId="1" applyFont="1" applyFill="1" applyBorder="1" applyAlignment="1" applyProtection="1">
      <alignment horizontal="center" vertical="center" shrinkToFit="1"/>
      <protection locked="0"/>
    </xf>
    <xf numFmtId="0" fontId="23" fillId="3" borderId="15" xfId="1" applyFont="1" applyFill="1" applyBorder="1" applyAlignment="1" applyProtection="1">
      <alignment horizontal="center" vertical="center" shrinkToFit="1"/>
      <protection locked="0"/>
    </xf>
    <xf numFmtId="0" fontId="34" fillId="0" borderId="0" xfId="1" applyFont="1" applyFill="1" applyBorder="1" applyAlignment="1">
      <alignment vertical="center"/>
    </xf>
    <xf numFmtId="0" fontId="34" fillId="0" borderId="0" xfId="1" applyFont="1" applyFill="1" applyAlignment="1">
      <alignment vertical="center"/>
    </xf>
    <xf numFmtId="0" fontId="36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left" vertical="center" shrinkToFit="1"/>
    </xf>
    <xf numFmtId="0" fontId="36" fillId="0" borderId="46" xfId="1" applyFont="1" applyFill="1" applyBorder="1" applyAlignment="1" applyProtection="1">
      <alignment horizontal="center" vertical="center" wrapText="1"/>
    </xf>
    <xf numFmtId="0" fontId="36" fillId="0" borderId="45" xfId="1" applyFont="1" applyFill="1" applyBorder="1" applyAlignment="1" applyProtection="1">
      <alignment horizontal="center" vertical="center" wrapText="1"/>
    </xf>
    <xf numFmtId="0" fontId="36" fillId="0" borderId="44" xfId="1" applyFont="1" applyFill="1" applyBorder="1" applyAlignment="1" applyProtection="1">
      <alignment horizontal="center" vertical="center" wrapText="1"/>
    </xf>
    <xf numFmtId="0" fontId="34" fillId="0" borderId="49" xfId="1" applyFont="1" applyBorder="1" applyAlignment="1">
      <alignment horizontal="center" vertical="center"/>
    </xf>
    <xf numFmtId="0" fontId="34" fillId="0" borderId="45" xfId="1" applyFont="1" applyBorder="1" applyAlignment="1">
      <alignment horizontal="center" vertical="center"/>
    </xf>
    <xf numFmtId="0" fontId="34" fillId="0" borderId="47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 shrinkToFit="1"/>
    </xf>
    <xf numFmtId="0" fontId="35" fillId="3" borderId="0" xfId="1" applyFont="1" applyFill="1" applyAlignment="1" applyProtection="1">
      <alignment horizontal="center" vertical="center"/>
      <protection locked="0"/>
    </xf>
    <xf numFmtId="0" fontId="34" fillId="0" borderId="0" xfId="1" applyFont="1" applyAlignment="1">
      <alignment horizontal="right" vertical="center"/>
    </xf>
    <xf numFmtId="0" fontId="21" fillId="0" borderId="1" xfId="1" applyFont="1" applyBorder="1" applyAlignment="1">
      <alignment horizontal="center" vertical="center"/>
    </xf>
    <xf numFmtId="0" fontId="21" fillId="0" borderId="4" xfId="1" applyFont="1" applyBorder="1" applyAlignment="1">
      <alignment horizontal="left" vertical="center"/>
    </xf>
    <xf numFmtId="0" fontId="21" fillId="0" borderId="11" xfId="1" applyFont="1" applyBorder="1" applyAlignment="1">
      <alignment horizontal="left" vertical="center"/>
    </xf>
    <xf numFmtId="0" fontId="21" fillId="0" borderId="12" xfId="1" applyFont="1" applyBorder="1" applyAlignment="1">
      <alignment horizontal="left" vertical="center"/>
    </xf>
    <xf numFmtId="0" fontId="21" fillId="3" borderId="4" xfId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4" fillId="0" borderId="0" xfId="1" applyFont="1" applyAlignment="1">
      <alignment horizontal="left" vertical="center"/>
    </xf>
    <xf numFmtId="0" fontId="23" fillId="3" borderId="34" xfId="1" applyFont="1" applyFill="1" applyBorder="1" applyAlignment="1" applyProtection="1">
      <alignment horizontal="center" vertical="center" shrinkToFit="1"/>
      <protection locked="0"/>
    </xf>
    <xf numFmtId="0" fontId="23" fillId="3" borderId="31" xfId="1" applyFont="1" applyFill="1" applyBorder="1" applyAlignment="1" applyProtection="1">
      <alignment horizontal="center" vertical="center" shrinkToFit="1"/>
      <protection locked="0"/>
    </xf>
    <xf numFmtId="0" fontId="40" fillId="3" borderId="56" xfId="1" applyFont="1" applyFill="1" applyBorder="1" applyAlignment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  <protection locked="0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0" fontId="21" fillId="3" borderId="11" xfId="1" applyFont="1" applyFill="1" applyBorder="1" applyAlignment="1" applyProtection="1">
      <alignment horizontal="center" vertical="center"/>
      <protection locked="0"/>
    </xf>
    <xf numFmtId="0" fontId="21" fillId="3" borderId="12" xfId="1" applyFont="1" applyFill="1" applyBorder="1" applyAlignment="1" applyProtection="1">
      <alignment horizontal="center" vertical="center"/>
      <protection locked="0"/>
    </xf>
    <xf numFmtId="0" fontId="34" fillId="0" borderId="62" xfId="1" applyFont="1" applyBorder="1" applyAlignment="1">
      <alignment horizontal="left" vertical="center"/>
    </xf>
    <xf numFmtId="0" fontId="34" fillId="0" borderId="11" xfId="1" applyFont="1" applyBorder="1" applyAlignment="1">
      <alignment horizontal="left" vertical="center"/>
    </xf>
    <xf numFmtId="0" fontId="34" fillId="0" borderId="12" xfId="1" applyFont="1" applyBorder="1" applyAlignment="1">
      <alignment horizontal="left" vertical="center"/>
    </xf>
    <xf numFmtId="0" fontId="34" fillId="0" borderId="63" xfId="1" applyFont="1" applyBorder="1" applyAlignment="1">
      <alignment horizontal="left" vertical="center"/>
    </xf>
    <xf numFmtId="0" fontId="34" fillId="0" borderId="33" xfId="1" applyFont="1" applyBorder="1" applyAlignment="1">
      <alignment horizontal="left" vertical="center"/>
    </xf>
    <xf numFmtId="0" fontId="34" fillId="0" borderId="26" xfId="1" applyFont="1" applyBorder="1" applyAlignment="1">
      <alignment horizontal="left" vertical="center"/>
    </xf>
    <xf numFmtId="0" fontId="34" fillId="0" borderId="68" xfId="1" applyFont="1" applyBorder="1" applyAlignment="1">
      <alignment horizontal="left" vertical="center"/>
    </xf>
    <xf numFmtId="0" fontId="34" fillId="0" borderId="37" xfId="1" applyFont="1" applyBorder="1" applyAlignment="1">
      <alignment horizontal="left" vertical="center"/>
    </xf>
    <xf numFmtId="0" fontId="34" fillId="0" borderId="15" xfId="1" applyFont="1" applyBorder="1" applyAlignment="1">
      <alignment horizontal="left" vertical="center"/>
    </xf>
    <xf numFmtId="0" fontId="21" fillId="0" borderId="8" xfId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1" fillId="0" borderId="6" xfId="1" applyFont="1" applyBorder="1" applyAlignment="1">
      <alignment horizontal="left" vertical="center"/>
    </xf>
    <xf numFmtId="0" fontId="21" fillId="0" borderId="7" xfId="1" applyFont="1" applyBorder="1" applyAlignment="1">
      <alignment horizontal="left" vertical="center"/>
    </xf>
    <xf numFmtId="0" fontId="21" fillId="0" borderId="5" xfId="1" applyFont="1" applyBorder="1" applyAlignment="1">
      <alignment horizontal="left" vertical="center"/>
    </xf>
    <xf numFmtId="0" fontId="21" fillId="0" borderId="10" xfId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49" fillId="0" borderId="0" xfId="0" applyFont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8" fillId="0" borderId="1" xfId="1" applyFont="1" applyFill="1" applyBorder="1" applyAlignment="1" applyProtection="1">
      <alignment horizontal="center" vertical="center" shrinkToFit="1"/>
      <protection locked="0"/>
    </xf>
    <xf numFmtId="0" fontId="0" fillId="10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38" fillId="0" borderId="4" xfId="1" applyFont="1" applyFill="1" applyBorder="1" applyAlignment="1" applyProtection="1">
      <alignment horizontal="center" vertical="center" shrinkToFit="1"/>
      <protection locked="0"/>
    </xf>
    <xf numFmtId="0" fontId="38" fillId="0" borderId="12" xfId="1" applyFont="1" applyFill="1" applyBorder="1" applyAlignment="1" applyProtection="1">
      <alignment horizontal="center" vertical="center" shrinkToFit="1"/>
      <protection locked="0"/>
    </xf>
    <xf numFmtId="0" fontId="45" fillId="9" borderId="0" xfId="1" applyFont="1" applyFill="1" applyBorder="1" applyAlignment="1">
      <alignment horizontal="center" vertical="center"/>
    </xf>
    <xf numFmtId="0" fontId="45" fillId="8" borderId="0" xfId="1" applyFont="1" applyFill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8"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28575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123825</xdr:colOff>
      <xdr:row>0</xdr:row>
      <xdr:rowOff>9524</xdr:rowOff>
    </xdr:from>
    <xdr:to>
      <xdr:col>13</xdr:col>
      <xdr:colOff>560294</xdr:colOff>
      <xdr:row>41</xdr:row>
      <xdr:rowOff>123264</xdr:rowOff>
    </xdr:to>
    <xdr:sp macro="" textlink="">
      <xdr:nvSpPr>
        <xdr:cNvPr id="4" name="テキスト ボックス 3"/>
        <xdr:cNvSpPr txBox="1"/>
      </xdr:nvSpPr>
      <xdr:spPr>
        <a:xfrm>
          <a:off x="123825" y="9524"/>
          <a:ext cx="9322734" cy="700535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　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お申し込みについて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１，記入用シートご記入頂き、「団体名」で保存しメールで送信して下さい。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２，提出用シートは、</a:t>
          </a:r>
          <a:r>
            <a:rPr kumimoji="1" lang="ja-JP" altLang="ja-JP" sz="16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プリントアウトし</a:t>
          </a:r>
          <a:r>
            <a:rPr kumimoji="1" lang="ja-JP" altLang="en-US" sz="16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ご記入・捺印の上郵送して下さい。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３，</a:t>
          </a:r>
          <a:r>
            <a:rPr kumimoji="1" lang="ja-JP" altLang="ja-JP" sz="16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著作権に関わる書類は郵送して下さい。</a:t>
          </a:r>
          <a:endParaRPr lang="ja-JP" altLang="ja-JP" sz="1600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４，</a:t>
          </a:r>
          <a:r>
            <a:rPr kumimoji="1" lang="ja-JP" altLang="ja-JP" sz="16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申込金は指定の口座にお振り込み下さい。</a:t>
          </a:r>
          <a:r>
            <a:rPr kumimoji="1" lang="ja-JP" altLang="en-US" sz="16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お振込の際</a:t>
          </a:r>
          <a:r>
            <a:rPr kumimoji="1" lang="en-US" altLang="ja-JP" sz="16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,</a:t>
          </a:r>
          <a:r>
            <a:rPr kumimoji="1" lang="ja-JP" altLang="en-US" sz="16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、団体名が解るようにして下さい。</a:t>
          </a:r>
          <a:endParaRPr kumimoji="1" lang="en-US" altLang="ja-JP" sz="16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　（例　「〇〇市立◎◎小学校」→「◎◎小」</a:t>
          </a:r>
          <a:endParaRPr lang="en-US" altLang="ja-JP" sz="1600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600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212917</xdr:colOff>
      <xdr:row>22</xdr:row>
      <xdr:rowOff>156883</xdr:rowOff>
    </xdr:from>
    <xdr:to>
      <xdr:col>13</xdr:col>
      <xdr:colOff>452181</xdr:colOff>
      <xdr:row>29</xdr:row>
      <xdr:rowOff>100237</xdr:rowOff>
    </xdr:to>
    <xdr:sp macro="" textlink="">
      <xdr:nvSpPr>
        <xdr:cNvPr id="5" name="テキスト ボックス 4"/>
        <xdr:cNvSpPr txBox="1"/>
      </xdr:nvSpPr>
      <xdr:spPr>
        <a:xfrm>
          <a:off x="4314270" y="3854824"/>
          <a:ext cx="5024176" cy="1119972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送付先①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〒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990-2381 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山形市大字常明寺 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1208-3              </a:t>
          </a:r>
        </a:p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 山形県マーチングバンド・バトントワーリング連盟                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事務局長 髙橋 敏 宛 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TEL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０９０－２９８４－０１３９       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212917</xdr:colOff>
      <xdr:row>34</xdr:row>
      <xdr:rowOff>82087</xdr:rowOff>
    </xdr:from>
    <xdr:to>
      <xdr:col>13</xdr:col>
      <xdr:colOff>452181</xdr:colOff>
      <xdr:row>41</xdr:row>
      <xdr:rowOff>25441</xdr:rowOff>
    </xdr:to>
    <xdr:sp macro="" textlink="">
      <xdr:nvSpPr>
        <xdr:cNvPr id="6" name="テキスト ボックス 5"/>
        <xdr:cNvSpPr txBox="1"/>
      </xdr:nvSpPr>
      <xdr:spPr>
        <a:xfrm>
          <a:off x="4314270" y="5797087"/>
          <a:ext cx="5024176" cy="1119972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振込先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口座名　　荘内銀行　霞城支店支店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マーチング山形県大会　　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事務局　髙橋　敏</a:t>
          </a:r>
          <a:r>
            <a:rPr kumimoji="1"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（はしごたか　です）</a:t>
          </a:r>
          <a:endParaRPr lang="ja-JP" altLang="ja-JP" sz="1200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          店番　１６３　　口座番号　１０４６７４２</a:t>
          </a:r>
        </a:p>
      </xdr:txBody>
    </xdr:sp>
    <xdr:clientData/>
  </xdr:twoCellAnchor>
  <xdr:twoCellAnchor>
    <xdr:from>
      <xdr:col>6</xdr:col>
      <xdr:colOff>212917</xdr:colOff>
      <xdr:row>30</xdr:row>
      <xdr:rowOff>6047</xdr:rowOff>
    </xdr:from>
    <xdr:to>
      <xdr:col>13</xdr:col>
      <xdr:colOff>452181</xdr:colOff>
      <xdr:row>34</xdr:row>
      <xdr:rowOff>8189</xdr:rowOff>
    </xdr:to>
    <xdr:sp macro="" textlink="">
      <xdr:nvSpPr>
        <xdr:cNvPr id="7" name="テキスト ボックス 6"/>
        <xdr:cNvSpPr txBox="1"/>
      </xdr:nvSpPr>
      <xdr:spPr>
        <a:xfrm>
          <a:off x="4314270" y="5048694"/>
          <a:ext cx="5024176" cy="67449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送付先②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 Address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 </a:t>
          </a:r>
          <a:r>
            <a:rPr kumimoji="1" lang="en-US" altLang="ja-JP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sgjym407@ybb.ne/jp </a:t>
          </a:r>
          <a:endParaRPr kumimoji="1" lang="ja-JP" altLang="en-US" sz="18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169334</xdr:colOff>
      <xdr:row>17</xdr:row>
      <xdr:rowOff>21166</xdr:rowOff>
    </xdr:from>
    <xdr:to>
      <xdr:col>16</xdr:col>
      <xdr:colOff>317499</xdr:colOff>
      <xdr:row>18</xdr:row>
      <xdr:rowOff>518583</xdr:rowOff>
    </xdr:to>
    <xdr:sp macro="" textlink="">
      <xdr:nvSpPr>
        <xdr:cNvPr id="2" name="右中かっこ 1"/>
        <xdr:cNvSpPr/>
      </xdr:nvSpPr>
      <xdr:spPr>
        <a:xfrm>
          <a:off x="8398934" y="1907116"/>
          <a:ext cx="148165" cy="325967"/>
        </a:xfrm>
        <a:prstGeom prst="rightBrace">
          <a:avLst>
            <a:gd name="adj1" fmla="val 31346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15</xdr:col>
      <xdr:colOff>138544</xdr:colOff>
      <xdr:row>30</xdr:row>
      <xdr:rowOff>346363</xdr:rowOff>
    </xdr:from>
    <xdr:ext cx="606137" cy="359073"/>
    <xdr:sp macro="" textlink="">
      <xdr:nvSpPr>
        <xdr:cNvPr id="3" name="テキスト ボックス 2"/>
        <xdr:cNvSpPr txBox="1"/>
      </xdr:nvSpPr>
      <xdr:spPr>
        <a:xfrm>
          <a:off x="14235544" y="13733318"/>
          <a:ext cx="60613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114300</xdr:rowOff>
    </xdr:from>
    <xdr:to>
      <xdr:col>7</xdr:col>
      <xdr:colOff>609600</xdr:colOff>
      <xdr:row>51</xdr:row>
      <xdr:rowOff>2853</xdr:rowOff>
    </xdr:to>
    <xdr:grpSp>
      <xdr:nvGrpSpPr>
        <xdr:cNvPr id="79" name="Group 849"/>
        <xdr:cNvGrpSpPr>
          <a:grpSpLocks/>
        </xdr:cNvGrpSpPr>
      </xdr:nvGrpSpPr>
      <xdr:grpSpPr bwMode="auto">
        <a:xfrm>
          <a:off x="1371600" y="5124450"/>
          <a:ext cx="4038600" cy="4536753"/>
          <a:chOff x="7480" y="3600"/>
          <a:chExt cx="1470" cy="1470"/>
        </a:xfrm>
      </xdr:grpSpPr>
      <xdr:grpSp>
        <xdr:nvGrpSpPr>
          <xdr:cNvPr id="80" name="Group 850"/>
          <xdr:cNvGrpSpPr>
            <a:grpSpLocks/>
          </xdr:cNvGrpSpPr>
        </xdr:nvGrpSpPr>
        <xdr:grpSpPr bwMode="auto">
          <a:xfrm>
            <a:off x="7480" y="3600"/>
            <a:ext cx="1470" cy="1470"/>
            <a:chOff x="7480" y="3600"/>
            <a:chExt cx="1470" cy="1470"/>
          </a:xfrm>
        </xdr:grpSpPr>
        <xdr:grpSp>
          <xdr:nvGrpSpPr>
            <xdr:cNvPr id="99" name="Group 851"/>
            <xdr:cNvGrpSpPr>
              <a:grpSpLocks/>
            </xdr:cNvGrpSpPr>
          </xdr:nvGrpSpPr>
          <xdr:grpSpPr bwMode="auto">
            <a:xfrm>
              <a:off x="7480" y="3600"/>
              <a:ext cx="1470" cy="1470"/>
              <a:chOff x="7480" y="3580"/>
              <a:chExt cx="1260" cy="1260"/>
            </a:xfrm>
          </xdr:grpSpPr>
          <xdr:grpSp>
            <xdr:nvGrpSpPr>
              <xdr:cNvPr id="116" name="Group 852"/>
              <xdr:cNvGrpSpPr>
                <a:grpSpLocks/>
              </xdr:cNvGrpSpPr>
            </xdr:nvGrpSpPr>
            <xdr:grpSpPr bwMode="auto">
              <a:xfrm>
                <a:off x="7480" y="3580"/>
                <a:ext cx="630" cy="630"/>
                <a:chOff x="7960" y="3700"/>
                <a:chExt cx="630" cy="630"/>
              </a:xfrm>
            </xdr:grpSpPr>
            <xdr:sp macro="" textlink="">
              <xdr:nvSpPr>
                <xdr:cNvPr id="147" name="Rectangle 853"/>
                <xdr:cNvSpPr>
                  <a:spLocks noChangeArrowheads="1"/>
                </xdr:cNvSpPr>
              </xdr:nvSpPr>
              <xdr:spPr bwMode="auto">
                <a:xfrm>
                  <a:off x="796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48" name="Rectangle 854"/>
                <xdr:cNvSpPr>
                  <a:spLocks noChangeArrowheads="1"/>
                </xdr:cNvSpPr>
              </xdr:nvSpPr>
              <xdr:spPr bwMode="auto">
                <a:xfrm>
                  <a:off x="817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49" name="Rectangle 855"/>
                <xdr:cNvSpPr>
                  <a:spLocks noChangeArrowheads="1"/>
                </xdr:cNvSpPr>
              </xdr:nvSpPr>
              <xdr:spPr bwMode="auto">
                <a:xfrm>
                  <a:off x="838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50" name="Rectangle 856"/>
                <xdr:cNvSpPr>
                  <a:spLocks noChangeArrowheads="1"/>
                </xdr:cNvSpPr>
              </xdr:nvSpPr>
              <xdr:spPr bwMode="auto">
                <a:xfrm>
                  <a:off x="796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51" name="Rectangle 857"/>
                <xdr:cNvSpPr>
                  <a:spLocks noChangeArrowheads="1"/>
                </xdr:cNvSpPr>
              </xdr:nvSpPr>
              <xdr:spPr bwMode="auto">
                <a:xfrm>
                  <a:off x="817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52" name="Rectangle 858"/>
                <xdr:cNvSpPr>
                  <a:spLocks noChangeArrowheads="1"/>
                </xdr:cNvSpPr>
              </xdr:nvSpPr>
              <xdr:spPr bwMode="auto">
                <a:xfrm>
                  <a:off x="838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53" name="Rectangle 859"/>
                <xdr:cNvSpPr>
                  <a:spLocks noChangeArrowheads="1"/>
                </xdr:cNvSpPr>
              </xdr:nvSpPr>
              <xdr:spPr bwMode="auto">
                <a:xfrm>
                  <a:off x="796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54" name="Rectangle 860"/>
                <xdr:cNvSpPr>
                  <a:spLocks noChangeArrowheads="1"/>
                </xdr:cNvSpPr>
              </xdr:nvSpPr>
              <xdr:spPr bwMode="auto">
                <a:xfrm>
                  <a:off x="817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55" name="Rectangle 861"/>
                <xdr:cNvSpPr>
                  <a:spLocks noChangeArrowheads="1"/>
                </xdr:cNvSpPr>
              </xdr:nvSpPr>
              <xdr:spPr bwMode="auto">
                <a:xfrm>
                  <a:off x="838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117" name="Group 862"/>
              <xdr:cNvGrpSpPr>
                <a:grpSpLocks/>
              </xdr:cNvGrpSpPr>
            </xdr:nvGrpSpPr>
            <xdr:grpSpPr bwMode="auto">
              <a:xfrm>
                <a:off x="8110" y="3580"/>
                <a:ext cx="630" cy="630"/>
                <a:chOff x="7960" y="3700"/>
                <a:chExt cx="630" cy="630"/>
              </a:xfrm>
            </xdr:grpSpPr>
            <xdr:sp macro="" textlink="">
              <xdr:nvSpPr>
                <xdr:cNvPr id="138" name="Rectangle 863"/>
                <xdr:cNvSpPr>
                  <a:spLocks noChangeArrowheads="1"/>
                </xdr:cNvSpPr>
              </xdr:nvSpPr>
              <xdr:spPr bwMode="auto">
                <a:xfrm>
                  <a:off x="796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39" name="Rectangle 864"/>
                <xdr:cNvSpPr>
                  <a:spLocks noChangeArrowheads="1"/>
                </xdr:cNvSpPr>
              </xdr:nvSpPr>
              <xdr:spPr bwMode="auto">
                <a:xfrm>
                  <a:off x="817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40" name="Rectangle 865"/>
                <xdr:cNvSpPr>
                  <a:spLocks noChangeArrowheads="1"/>
                </xdr:cNvSpPr>
              </xdr:nvSpPr>
              <xdr:spPr bwMode="auto">
                <a:xfrm>
                  <a:off x="838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41" name="Rectangle 866"/>
                <xdr:cNvSpPr>
                  <a:spLocks noChangeArrowheads="1"/>
                </xdr:cNvSpPr>
              </xdr:nvSpPr>
              <xdr:spPr bwMode="auto">
                <a:xfrm>
                  <a:off x="796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42" name="Rectangle 867"/>
                <xdr:cNvSpPr>
                  <a:spLocks noChangeArrowheads="1"/>
                </xdr:cNvSpPr>
              </xdr:nvSpPr>
              <xdr:spPr bwMode="auto">
                <a:xfrm>
                  <a:off x="817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43" name="Rectangle 868"/>
                <xdr:cNvSpPr>
                  <a:spLocks noChangeArrowheads="1"/>
                </xdr:cNvSpPr>
              </xdr:nvSpPr>
              <xdr:spPr bwMode="auto">
                <a:xfrm>
                  <a:off x="838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44" name="Rectangle 869"/>
                <xdr:cNvSpPr>
                  <a:spLocks noChangeArrowheads="1"/>
                </xdr:cNvSpPr>
              </xdr:nvSpPr>
              <xdr:spPr bwMode="auto">
                <a:xfrm>
                  <a:off x="796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45" name="Rectangle 870"/>
                <xdr:cNvSpPr>
                  <a:spLocks noChangeArrowheads="1"/>
                </xdr:cNvSpPr>
              </xdr:nvSpPr>
              <xdr:spPr bwMode="auto">
                <a:xfrm>
                  <a:off x="817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46" name="Rectangle 871"/>
                <xdr:cNvSpPr>
                  <a:spLocks noChangeArrowheads="1"/>
                </xdr:cNvSpPr>
              </xdr:nvSpPr>
              <xdr:spPr bwMode="auto">
                <a:xfrm>
                  <a:off x="838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118" name="Group 872"/>
              <xdr:cNvGrpSpPr>
                <a:grpSpLocks/>
              </xdr:cNvGrpSpPr>
            </xdr:nvGrpSpPr>
            <xdr:grpSpPr bwMode="auto">
              <a:xfrm>
                <a:off x="7480" y="4210"/>
                <a:ext cx="630" cy="630"/>
                <a:chOff x="7960" y="3700"/>
                <a:chExt cx="630" cy="630"/>
              </a:xfrm>
            </xdr:grpSpPr>
            <xdr:sp macro="" textlink="">
              <xdr:nvSpPr>
                <xdr:cNvPr id="129" name="Rectangle 873"/>
                <xdr:cNvSpPr>
                  <a:spLocks noChangeArrowheads="1"/>
                </xdr:cNvSpPr>
              </xdr:nvSpPr>
              <xdr:spPr bwMode="auto">
                <a:xfrm>
                  <a:off x="796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30" name="Rectangle 874"/>
                <xdr:cNvSpPr>
                  <a:spLocks noChangeArrowheads="1"/>
                </xdr:cNvSpPr>
              </xdr:nvSpPr>
              <xdr:spPr bwMode="auto">
                <a:xfrm>
                  <a:off x="817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31" name="Rectangle 875"/>
                <xdr:cNvSpPr>
                  <a:spLocks noChangeArrowheads="1"/>
                </xdr:cNvSpPr>
              </xdr:nvSpPr>
              <xdr:spPr bwMode="auto">
                <a:xfrm>
                  <a:off x="838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32" name="Rectangle 876"/>
                <xdr:cNvSpPr>
                  <a:spLocks noChangeArrowheads="1"/>
                </xdr:cNvSpPr>
              </xdr:nvSpPr>
              <xdr:spPr bwMode="auto">
                <a:xfrm>
                  <a:off x="796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33" name="Rectangle 877"/>
                <xdr:cNvSpPr>
                  <a:spLocks noChangeArrowheads="1"/>
                </xdr:cNvSpPr>
              </xdr:nvSpPr>
              <xdr:spPr bwMode="auto">
                <a:xfrm>
                  <a:off x="817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34" name="Rectangle 878"/>
                <xdr:cNvSpPr>
                  <a:spLocks noChangeArrowheads="1"/>
                </xdr:cNvSpPr>
              </xdr:nvSpPr>
              <xdr:spPr bwMode="auto">
                <a:xfrm>
                  <a:off x="838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35" name="Rectangle 879"/>
                <xdr:cNvSpPr>
                  <a:spLocks noChangeArrowheads="1"/>
                </xdr:cNvSpPr>
              </xdr:nvSpPr>
              <xdr:spPr bwMode="auto">
                <a:xfrm>
                  <a:off x="796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36" name="Rectangle 880"/>
                <xdr:cNvSpPr>
                  <a:spLocks noChangeArrowheads="1"/>
                </xdr:cNvSpPr>
              </xdr:nvSpPr>
              <xdr:spPr bwMode="auto">
                <a:xfrm>
                  <a:off x="817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37" name="Rectangle 881"/>
                <xdr:cNvSpPr>
                  <a:spLocks noChangeArrowheads="1"/>
                </xdr:cNvSpPr>
              </xdr:nvSpPr>
              <xdr:spPr bwMode="auto">
                <a:xfrm>
                  <a:off x="838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119" name="Group 882"/>
              <xdr:cNvGrpSpPr>
                <a:grpSpLocks/>
              </xdr:cNvGrpSpPr>
            </xdr:nvGrpSpPr>
            <xdr:grpSpPr bwMode="auto">
              <a:xfrm>
                <a:off x="8110" y="4210"/>
                <a:ext cx="630" cy="630"/>
                <a:chOff x="7960" y="3700"/>
                <a:chExt cx="630" cy="630"/>
              </a:xfrm>
            </xdr:grpSpPr>
            <xdr:sp macro="" textlink="">
              <xdr:nvSpPr>
                <xdr:cNvPr id="120" name="Rectangle 883"/>
                <xdr:cNvSpPr>
                  <a:spLocks noChangeArrowheads="1"/>
                </xdr:cNvSpPr>
              </xdr:nvSpPr>
              <xdr:spPr bwMode="auto">
                <a:xfrm>
                  <a:off x="796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1" name="Rectangle 884"/>
                <xdr:cNvSpPr>
                  <a:spLocks noChangeArrowheads="1"/>
                </xdr:cNvSpPr>
              </xdr:nvSpPr>
              <xdr:spPr bwMode="auto">
                <a:xfrm>
                  <a:off x="817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2" name="Rectangle 885"/>
                <xdr:cNvSpPr>
                  <a:spLocks noChangeArrowheads="1"/>
                </xdr:cNvSpPr>
              </xdr:nvSpPr>
              <xdr:spPr bwMode="auto">
                <a:xfrm>
                  <a:off x="838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3" name="Rectangle 886"/>
                <xdr:cNvSpPr>
                  <a:spLocks noChangeArrowheads="1"/>
                </xdr:cNvSpPr>
              </xdr:nvSpPr>
              <xdr:spPr bwMode="auto">
                <a:xfrm>
                  <a:off x="796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4" name="Rectangle 887"/>
                <xdr:cNvSpPr>
                  <a:spLocks noChangeArrowheads="1"/>
                </xdr:cNvSpPr>
              </xdr:nvSpPr>
              <xdr:spPr bwMode="auto">
                <a:xfrm>
                  <a:off x="817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5" name="Rectangle 888"/>
                <xdr:cNvSpPr>
                  <a:spLocks noChangeArrowheads="1"/>
                </xdr:cNvSpPr>
              </xdr:nvSpPr>
              <xdr:spPr bwMode="auto">
                <a:xfrm>
                  <a:off x="838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6" name="Rectangle 889"/>
                <xdr:cNvSpPr>
                  <a:spLocks noChangeArrowheads="1"/>
                </xdr:cNvSpPr>
              </xdr:nvSpPr>
              <xdr:spPr bwMode="auto">
                <a:xfrm>
                  <a:off x="796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7" name="Rectangle 890"/>
                <xdr:cNvSpPr>
                  <a:spLocks noChangeArrowheads="1"/>
                </xdr:cNvSpPr>
              </xdr:nvSpPr>
              <xdr:spPr bwMode="auto">
                <a:xfrm>
                  <a:off x="817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8" name="Rectangle 891"/>
                <xdr:cNvSpPr>
                  <a:spLocks noChangeArrowheads="1"/>
                </xdr:cNvSpPr>
              </xdr:nvSpPr>
              <xdr:spPr bwMode="auto">
                <a:xfrm>
                  <a:off x="838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</xdr:grpSp>
        <xdr:sp macro="" textlink="">
          <xdr:nvSpPr>
            <xdr:cNvPr id="100" name="Rectangle 892"/>
            <xdr:cNvSpPr>
              <a:spLocks noChangeArrowheads="1"/>
            </xdr:cNvSpPr>
          </xdr:nvSpPr>
          <xdr:spPr bwMode="auto">
            <a:xfrm>
              <a:off x="7530" y="3757"/>
              <a:ext cx="143" cy="42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1" name="Rectangle 893"/>
            <xdr:cNvSpPr>
              <a:spLocks noChangeArrowheads="1"/>
            </xdr:cNvSpPr>
          </xdr:nvSpPr>
          <xdr:spPr bwMode="auto">
            <a:xfrm>
              <a:off x="8753" y="4470"/>
              <a:ext cx="143" cy="42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2" name="Rectangle 894"/>
            <xdr:cNvSpPr>
              <a:spLocks noChangeArrowheads="1"/>
            </xdr:cNvSpPr>
          </xdr:nvSpPr>
          <xdr:spPr bwMode="auto">
            <a:xfrm>
              <a:off x="8761" y="3750"/>
              <a:ext cx="143" cy="42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3" name="Rectangle 895"/>
            <xdr:cNvSpPr>
              <a:spLocks noChangeArrowheads="1"/>
            </xdr:cNvSpPr>
          </xdr:nvSpPr>
          <xdr:spPr bwMode="auto">
            <a:xfrm>
              <a:off x="7530" y="4484"/>
              <a:ext cx="143" cy="42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4" name="Rectangle 896"/>
            <xdr:cNvSpPr>
              <a:spLocks noChangeArrowheads="1"/>
            </xdr:cNvSpPr>
          </xdr:nvSpPr>
          <xdr:spPr bwMode="auto">
            <a:xfrm>
              <a:off x="7680" y="3652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5" name="Rectangle 897"/>
            <xdr:cNvSpPr>
              <a:spLocks noChangeArrowheads="1"/>
            </xdr:cNvSpPr>
          </xdr:nvSpPr>
          <xdr:spPr bwMode="auto">
            <a:xfrm>
              <a:off x="8413" y="3645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6" name="Rectangle 898"/>
            <xdr:cNvSpPr>
              <a:spLocks noChangeArrowheads="1"/>
            </xdr:cNvSpPr>
          </xdr:nvSpPr>
          <xdr:spPr bwMode="auto">
            <a:xfrm>
              <a:off x="8430" y="4875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7" name="Rectangle 899"/>
            <xdr:cNvSpPr>
              <a:spLocks noChangeArrowheads="1"/>
            </xdr:cNvSpPr>
          </xdr:nvSpPr>
          <xdr:spPr bwMode="auto">
            <a:xfrm>
              <a:off x="7681" y="4879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8" name="Rectangle 900"/>
            <xdr:cNvSpPr>
              <a:spLocks noChangeArrowheads="1"/>
            </xdr:cNvSpPr>
          </xdr:nvSpPr>
          <xdr:spPr bwMode="auto">
            <a:xfrm>
              <a:off x="7847" y="3892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9" name="Rectangle 901"/>
            <xdr:cNvSpPr>
              <a:spLocks noChangeArrowheads="1"/>
            </xdr:cNvSpPr>
          </xdr:nvSpPr>
          <xdr:spPr bwMode="auto">
            <a:xfrm>
              <a:off x="7847" y="4385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10" name="Rectangle 902"/>
            <xdr:cNvSpPr>
              <a:spLocks noChangeArrowheads="1"/>
            </xdr:cNvSpPr>
          </xdr:nvSpPr>
          <xdr:spPr bwMode="auto">
            <a:xfrm>
              <a:off x="7847" y="4140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11" name="Rectangle 903"/>
            <xdr:cNvSpPr>
              <a:spLocks noChangeArrowheads="1"/>
            </xdr:cNvSpPr>
          </xdr:nvSpPr>
          <xdr:spPr bwMode="auto">
            <a:xfrm>
              <a:off x="7864" y="4627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12" name="Rectangle 904"/>
            <xdr:cNvSpPr>
              <a:spLocks noChangeArrowheads="1"/>
            </xdr:cNvSpPr>
          </xdr:nvSpPr>
          <xdr:spPr bwMode="auto">
            <a:xfrm>
              <a:off x="8330" y="4635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13" name="Rectangle 905"/>
            <xdr:cNvSpPr>
              <a:spLocks noChangeArrowheads="1"/>
            </xdr:cNvSpPr>
          </xdr:nvSpPr>
          <xdr:spPr bwMode="auto">
            <a:xfrm>
              <a:off x="8330" y="4387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14" name="Rectangle 906"/>
            <xdr:cNvSpPr>
              <a:spLocks noChangeArrowheads="1"/>
            </xdr:cNvSpPr>
          </xdr:nvSpPr>
          <xdr:spPr bwMode="auto">
            <a:xfrm>
              <a:off x="8330" y="4139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15" name="Rectangle 907"/>
            <xdr:cNvSpPr>
              <a:spLocks noChangeArrowheads="1"/>
            </xdr:cNvSpPr>
          </xdr:nvSpPr>
          <xdr:spPr bwMode="auto">
            <a:xfrm>
              <a:off x="8323" y="3900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81" name="Rectangle 908"/>
          <xdr:cNvSpPr>
            <a:spLocks noChangeArrowheads="1"/>
          </xdr:cNvSpPr>
        </xdr:nvSpPr>
        <xdr:spPr bwMode="auto">
          <a:xfrm>
            <a:off x="7772" y="3997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2" name="Rectangle 909"/>
          <xdr:cNvSpPr>
            <a:spLocks noChangeArrowheads="1"/>
          </xdr:cNvSpPr>
        </xdr:nvSpPr>
        <xdr:spPr bwMode="auto">
          <a:xfrm>
            <a:off x="8020" y="3997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3" name="Rectangle 910"/>
          <xdr:cNvSpPr>
            <a:spLocks noChangeArrowheads="1"/>
          </xdr:cNvSpPr>
        </xdr:nvSpPr>
        <xdr:spPr bwMode="auto">
          <a:xfrm>
            <a:off x="8264" y="4006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4" name="Rectangle 911"/>
          <xdr:cNvSpPr>
            <a:spLocks noChangeArrowheads="1"/>
          </xdr:cNvSpPr>
        </xdr:nvSpPr>
        <xdr:spPr bwMode="auto">
          <a:xfrm>
            <a:off x="8508" y="4013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5" name="Rectangle 912"/>
          <xdr:cNvSpPr>
            <a:spLocks noChangeArrowheads="1"/>
          </xdr:cNvSpPr>
        </xdr:nvSpPr>
        <xdr:spPr bwMode="auto">
          <a:xfrm>
            <a:off x="8507" y="4478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6" name="Rectangle 913"/>
          <xdr:cNvSpPr>
            <a:spLocks noChangeArrowheads="1"/>
          </xdr:cNvSpPr>
        </xdr:nvSpPr>
        <xdr:spPr bwMode="auto">
          <a:xfrm>
            <a:off x="8259" y="4499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7" name="Rectangle 914"/>
          <xdr:cNvSpPr>
            <a:spLocks noChangeArrowheads="1"/>
          </xdr:cNvSpPr>
        </xdr:nvSpPr>
        <xdr:spPr bwMode="auto">
          <a:xfrm>
            <a:off x="8019" y="4508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8" name="Rectangle 915"/>
          <xdr:cNvSpPr>
            <a:spLocks noChangeArrowheads="1"/>
          </xdr:cNvSpPr>
        </xdr:nvSpPr>
        <xdr:spPr bwMode="auto">
          <a:xfrm>
            <a:off x="7771" y="4508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cxnSp macro="">
        <xdr:nvCxnSpPr>
          <xdr:cNvPr id="89" name="Line 916"/>
          <xdr:cNvCxnSpPr>
            <a:cxnSpLocks noChangeShapeType="1"/>
          </xdr:cNvCxnSpPr>
        </xdr:nvCxnSpPr>
        <xdr:spPr bwMode="auto">
          <a:xfrm>
            <a:off x="8217" y="4098"/>
            <a:ext cx="0" cy="47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cxnSp>
      <xdr:cxnSp macro="">
        <xdr:nvCxnSpPr>
          <xdr:cNvPr id="90" name="Line 917"/>
          <xdr:cNvCxnSpPr>
            <a:cxnSpLocks noChangeShapeType="1"/>
          </xdr:cNvCxnSpPr>
        </xdr:nvCxnSpPr>
        <xdr:spPr bwMode="auto">
          <a:xfrm>
            <a:off x="7968" y="4332"/>
            <a:ext cx="486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cxnSp>
      <xdr:sp macro="" textlink="">
        <xdr:nvSpPr>
          <xdr:cNvPr id="91" name="Rectangle 918"/>
          <xdr:cNvSpPr>
            <a:spLocks noChangeArrowheads="1"/>
          </xdr:cNvSpPr>
        </xdr:nvSpPr>
        <xdr:spPr bwMode="auto">
          <a:xfrm>
            <a:off x="8544" y="3756"/>
            <a:ext cx="192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92" name="Rectangle 919"/>
          <xdr:cNvSpPr>
            <a:spLocks noChangeArrowheads="1"/>
          </xdr:cNvSpPr>
        </xdr:nvSpPr>
        <xdr:spPr bwMode="auto">
          <a:xfrm>
            <a:off x="7641" y="3756"/>
            <a:ext cx="192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93" name="Rectangle 920"/>
          <xdr:cNvSpPr>
            <a:spLocks noChangeArrowheads="1"/>
          </xdr:cNvSpPr>
        </xdr:nvSpPr>
        <xdr:spPr bwMode="auto">
          <a:xfrm>
            <a:off x="7605" y="4839"/>
            <a:ext cx="192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94" name="Rectangle 921"/>
          <xdr:cNvSpPr>
            <a:spLocks noChangeArrowheads="1"/>
          </xdr:cNvSpPr>
        </xdr:nvSpPr>
        <xdr:spPr bwMode="auto">
          <a:xfrm>
            <a:off x="8628" y="4839"/>
            <a:ext cx="192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95" name="Rectangle 922"/>
          <xdr:cNvSpPr>
            <a:spLocks noChangeArrowheads="1"/>
          </xdr:cNvSpPr>
        </xdr:nvSpPr>
        <xdr:spPr bwMode="auto">
          <a:xfrm>
            <a:off x="8721" y="3819"/>
            <a:ext cx="147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96" name="Rectangle 923"/>
          <xdr:cNvSpPr>
            <a:spLocks noChangeArrowheads="1"/>
          </xdr:cNvSpPr>
        </xdr:nvSpPr>
        <xdr:spPr bwMode="auto">
          <a:xfrm>
            <a:off x="7563" y="3786"/>
            <a:ext cx="147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97" name="Rectangle 924"/>
          <xdr:cNvSpPr>
            <a:spLocks noChangeArrowheads="1"/>
          </xdr:cNvSpPr>
        </xdr:nvSpPr>
        <xdr:spPr bwMode="auto">
          <a:xfrm>
            <a:off x="7563" y="4806"/>
            <a:ext cx="147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98" name="Rectangle 925"/>
          <xdr:cNvSpPr>
            <a:spLocks noChangeArrowheads="1"/>
          </xdr:cNvSpPr>
        </xdr:nvSpPr>
        <xdr:spPr bwMode="auto">
          <a:xfrm>
            <a:off x="8718" y="4800"/>
            <a:ext cx="147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19050</xdr:colOff>
      <xdr:row>2</xdr:row>
      <xdr:rowOff>38100</xdr:rowOff>
    </xdr:from>
    <xdr:to>
      <xdr:col>7</xdr:col>
      <xdr:colOff>628650</xdr:colOff>
      <xdr:row>25</xdr:row>
      <xdr:rowOff>133350</xdr:rowOff>
    </xdr:to>
    <xdr:grpSp>
      <xdr:nvGrpSpPr>
        <xdr:cNvPr id="156" name="Group 849"/>
        <xdr:cNvGrpSpPr>
          <a:grpSpLocks/>
        </xdr:cNvGrpSpPr>
      </xdr:nvGrpSpPr>
      <xdr:grpSpPr bwMode="auto">
        <a:xfrm>
          <a:off x="1390650" y="762000"/>
          <a:ext cx="4038600" cy="4038600"/>
          <a:chOff x="7480" y="3600"/>
          <a:chExt cx="1470" cy="1470"/>
        </a:xfrm>
      </xdr:grpSpPr>
      <xdr:grpSp>
        <xdr:nvGrpSpPr>
          <xdr:cNvPr id="157" name="Group 850"/>
          <xdr:cNvGrpSpPr>
            <a:grpSpLocks/>
          </xdr:cNvGrpSpPr>
        </xdr:nvGrpSpPr>
        <xdr:grpSpPr bwMode="auto">
          <a:xfrm>
            <a:off x="7480" y="3600"/>
            <a:ext cx="1470" cy="1470"/>
            <a:chOff x="7480" y="3600"/>
            <a:chExt cx="1470" cy="1470"/>
          </a:xfrm>
        </xdr:grpSpPr>
        <xdr:grpSp>
          <xdr:nvGrpSpPr>
            <xdr:cNvPr id="176" name="Group 851"/>
            <xdr:cNvGrpSpPr>
              <a:grpSpLocks/>
            </xdr:cNvGrpSpPr>
          </xdr:nvGrpSpPr>
          <xdr:grpSpPr bwMode="auto">
            <a:xfrm>
              <a:off x="7480" y="3600"/>
              <a:ext cx="1470" cy="1470"/>
              <a:chOff x="7480" y="3580"/>
              <a:chExt cx="1260" cy="1260"/>
            </a:xfrm>
          </xdr:grpSpPr>
          <xdr:grpSp>
            <xdr:nvGrpSpPr>
              <xdr:cNvPr id="193" name="Group 852"/>
              <xdr:cNvGrpSpPr>
                <a:grpSpLocks/>
              </xdr:cNvGrpSpPr>
            </xdr:nvGrpSpPr>
            <xdr:grpSpPr bwMode="auto">
              <a:xfrm>
                <a:off x="7480" y="3580"/>
                <a:ext cx="630" cy="630"/>
                <a:chOff x="7960" y="3700"/>
                <a:chExt cx="630" cy="630"/>
              </a:xfrm>
            </xdr:grpSpPr>
            <xdr:sp macro="" textlink="">
              <xdr:nvSpPr>
                <xdr:cNvPr id="224" name="Rectangle 853"/>
                <xdr:cNvSpPr>
                  <a:spLocks noChangeArrowheads="1"/>
                </xdr:cNvSpPr>
              </xdr:nvSpPr>
              <xdr:spPr bwMode="auto">
                <a:xfrm>
                  <a:off x="796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25" name="Rectangle 854"/>
                <xdr:cNvSpPr>
                  <a:spLocks noChangeArrowheads="1"/>
                </xdr:cNvSpPr>
              </xdr:nvSpPr>
              <xdr:spPr bwMode="auto">
                <a:xfrm>
                  <a:off x="817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26" name="Rectangle 855"/>
                <xdr:cNvSpPr>
                  <a:spLocks noChangeArrowheads="1"/>
                </xdr:cNvSpPr>
              </xdr:nvSpPr>
              <xdr:spPr bwMode="auto">
                <a:xfrm>
                  <a:off x="838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27" name="Rectangle 856"/>
                <xdr:cNvSpPr>
                  <a:spLocks noChangeArrowheads="1"/>
                </xdr:cNvSpPr>
              </xdr:nvSpPr>
              <xdr:spPr bwMode="auto">
                <a:xfrm>
                  <a:off x="796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28" name="Rectangle 857"/>
                <xdr:cNvSpPr>
                  <a:spLocks noChangeArrowheads="1"/>
                </xdr:cNvSpPr>
              </xdr:nvSpPr>
              <xdr:spPr bwMode="auto">
                <a:xfrm>
                  <a:off x="817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29" name="Rectangle 858"/>
                <xdr:cNvSpPr>
                  <a:spLocks noChangeArrowheads="1"/>
                </xdr:cNvSpPr>
              </xdr:nvSpPr>
              <xdr:spPr bwMode="auto">
                <a:xfrm>
                  <a:off x="838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30" name="Rectangle 859"/>
                <xdr:cNvSpPr>
                  <a:spLocks noChangeArrowheads="1"/>
                </xdr:cNvSpPr>
              </xdr:nvSpPr>
              <xdr:spPr bwMode="auto">
                <a:xfrm>
                  <a:off x="796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31" name="Rectangle 860"/>
                <xdr:cNvSpPr>
                  <a:spLocks noChangeArrowheads="1"/>
                </xdr:cNvSpPr>
              </xdr:nvSpPr>
              <xdr:spPr bwMode="auto">
                <a:xfrm>
                  <a:off x="817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32" name="Rectangle 861"/>
                <xdr:cNvSpPr>
                  <a:spLocks noChangeArrowheads="1"/>
                </xdr:cNvSpPr>
              </xdr:nvSpPr>
              <xdr:spPr bwMode="auto">
                <a:xfrm>
                  <a:off x="838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194" name="Group 862"/>
              <xdr:cNvGrpSpPr>
                <a:grpSpLocks/>
              </xdr:cNvGrpSpPr>
            </xdr:nvGrpSpPr>
            <xdr:grpSpPr bwMode="auto">
              <a:xfrm>
                <a:off x="8110" y="3580"/>
                <a:ext cx="630" cy="630"/>
                <a:chOff x="7960" y="3700"/>
                <a:chExt cx="630" cy="630"/>
              </a:xfrm>
            </xdr:grpSpPr>
            <xdr:sp macro="" textlink="">
              <xdr:nvSpPr>
                <xdr:cNvPr id="215" name="Rectangle 863"/>
                <xdr:cNvSpPr>
                  <a:spLocks noChangeArrowheads="1"/>
                </xdr:cNvSpPr>
              </xdr:nvSpPr>
              <xdr:spPr bwMode="auto">
                <a:xfrm>
                  <a:off x="796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16" name="Rectangle 864"/>
                <xdr:cNvSpPr>
                  <a:spLocks noChangeArrowheads="1"/>
                </xdr:cNvSpPr>
              </xdr:nvSpPr>
              <xdr:spPr bwMode="auto">
                <a:xfrm>
                  <a:off x="817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17" name="Rectangle 865"/>
                <xdr:cNvSpPr>
                  <a:spLocks noChangeArrowheads="1"/>
                </xdr:cNvSpPr>
              </xdr:nvSpPr>
              <xdr:spPr bwMode="auto">
                <a:xfrm>
                  <a:off x="838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18" name="Rectangle 866"/>
                <xdr:cNvSpPr>
                  <a:spLocks noChangeArrowheads="1"/>
                </xdr:cNvSpPr>
              </xdr:nvSpPr>
              <xdr:spPr bwMode="auto">
                <a:xfrm>
                  <a:off x="796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19" name="Rectangle 867"/>
                <xdr:cNvSpPr>
                  <a:spLocks noChangeArrowheads="1"/>
                </xdr:cNvSpPr>
              </xdr:nvSpPr>
              <xdr:spPr bwMode="auto">
                <a:xfrm>
                  <a:off x="817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20" name="Rectangle 868"/>
                <xdr:cNvSpPr>
                  <a:spLocks noChangeArrowheads="1"/>
                </xdr:cNvSpPr>
              </xdr:nvSpPr>
              <xdr:spPr bwMode="auto">
                <a:xfrm>
                  <a:off x="838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21" name="Rectangle 869"/>
                <xdr:cNvSpPr>
                  <a:spLocks noChangeArrowheads="1"/>
                </xdr:cNvSpPr>
              </xdr:nvSpPr>
              <xdr:spPr bwMode="auto">
                <a:xfrm>
                  <a:off x="796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22" name="Rectangle 870"/>
                <xdr:cNvSpPr>
                  <a:spLocks noChangeArrowheads="1"/>
                </xdr:cNvSpPr>
              </xdr:nvSpPr>
              <xdr:spPr bwMode="auto">
                <a:xfrm>
                  <a:off x="817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23" name="Rectangle 871"/>
                <xdr:cNvSpPr>
                  <a:spLocks noChangeArrowheads="1"/>
                </xdr:cNvSpPr>
              </xdr:nvSpPr>
              <xdr:spPr bwMode="auto">
                <a:xfrm>
                  <a:off x="838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195" name="Group 872"/>
              <xdr:cNvGrpSpPr>
                <a:grpSpLocks/>
              </xdr:cNvGrpSpPr>
            </xdr:nvGrpSpPr>
            <xdr:grpSpPr bwMode="auto">
              <a:xfrm>
                <a:off x="7480" y="4210"/>
                <a:ext cx="630" cy="630"/>
                <a:chOff x="7960" y="3700"/>
                <a:chExt cx="630" cy="630"/>
              </a:xfrm>
            </xdr:grpSpPr>
            <xdr:sp macro="" textlink="">
              <xdr:nvSpPr>
                <xdr:cNvPr id="206" name="Rectangle 873"/>
                <xdr:cNvSpPr>
                  <a:spLocks noChangeArrowheads="1"/>
                </xdr:cNvSpPr>
              </xdr:nvSpPr>
              <xdr:spPr bwMode="auto">
                <a:xfrm>
                  <a:off x="796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07" name="Rectangle 874"/>
                <xdr:cNvSpPr>
                  <a:spLocks noChangeArrowheads="1"/>
                </xdr:cNvSpPr>
              </xdr:nvSpPr>
              <xdr:spPr bwMode="auto">
                <a:xfrm>
                  <a:off x="817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08" name="Rectangle 875"/>
                <xdr:cNvSpPr>
                  <a:spLocks noChangeArrowheads="1"/>
                </xdr:cNvSpPr>
              </xdr:nvSpPr>
              <xdr:spPr bwMode="auto">
                <a:xfrm>
                  <a:off x="838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09" name="Rectangle 876"/>
                <xdr:cNvSpPr>
                  <a:spLocks noChangeArrowheads="1"/>
                </xdr:cNvSpPr>
              </xdr:nvSpPr>
              <xdr:spPr bwMode="auto">
                <a:xfrm>
                  <a:off x="796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10" name="Rectangle 877"/>
                <xdr:cNvSpPr>
                  <a:spLocks noChangeArrowheads="1"/>
                </xdr:cNvSpPr>
              </xdr:nvSpPr>
              <xdr:spPr bwMode="auto">
                <a:xfrm>
                  <a:off x="817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11" name="Rectangle 878"/>
                <xdr:cNvSpPr>
                  <a:spLocks noChangeArrowheads="1"/>
                </xdr:cNvSpPr>
              </xdr:nvSpPr>
              <xdr:spPr bwMode="auto">
                <a:xfrm>
                  <a:off x="838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12" name="Rectangle 879"/>
                <xdr:cNvSpPr>
                  <a:spLocks noChangeArrowheads="1"/>
                </xdr:cNvSpPr>
              </xdr:nvSpPr>
              <xdr:spPr bwMode="auto">
                <a:xfrm>
                  <a:off x="796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13" name="Rectangle 880"/>
                <xdr:cNvSpPr>
                  <a:spLocks noChangeArrowheads="1"/>
                </xdr:cNvSpPr>
              </xdr:nvSpPr>
              <xdr:spPr bwMode="auto">
                <a:xfrm>
                  <a:off x="817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14" name="Rectangle 881"/>
                <xdr:cNvSpPr>
                  <a:spLocks noChangeArrowheads="1"/>
                </xdr:cNvSpPr>
              </xdr:nvSpPr>
              <xdr:spPr bwMode="auto">
                <a:xfrm>
                  <a:off x="838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196" name="Group 882"/>
              <xdr:cNvGrpSpPr>
                <a:grpSpLocks/>
              </xdr:cNvGrpSpPr>
            </xdr:nvGrpSpPr>
            <xdr:grpSpPr bwMode="auto">
              <a:xfrm>
                <a:off x="8110" y="4210"/>
                <a:ext cx="630" cy="630"/>
                <a:chOff x="7960" y="3700"/>
                <a:chExt cx="630" cy="630"/>
              </a:xfrm>
            </xdr:grpSpPr>
            <xdr:sp macro="" textlink="">
              <xdr:nvSpPr>
                <xdr:cNvPr id="197" name="Rectangle 883"/>
                <xdr:cNvSpPr>
                  <a:spLocks noChangeArrowheads="1"/>
                </xdr:cNvSpPr>
              </xdr:nvSpPr>
              <xdr:spPr bwMode="auto">
                <a:xfrm>
                  <a:off x="796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98" name="Rectangle 884"/>
                <xdr:cNvSpPr>
                  <a:spLocks noChangeArrowheads="1"/>
                </xdr:cNvSpPr>
              </xdr:nvSpPr>
              <xdr:spPr bwMode="auto">
                <a:xfrm>
                  <a:off x="817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99" name="Rectangle 885"/>
                <xdr:cNvSpPr>
                  <a:spLocks noChangeArrowheads="1"/>
                </xdr:cNvSpPr>
              </xdr:nvSpPr>
              <xdr:spPr bwMode="auto">
                <a:xfrm>
                  <a:off x="8380" y="370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00" name="Rectangle 886"/>
                <xdr:cNvSpPr>
                  <a:spLocks noChangeArrowheads="1"/>
                </xdr:cNvSpPr>
              </xdr:nvSpPr>
              <xdr:spPr bwMode="auto">
                <a:xfrm>
                  <a:off x="796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01" name="Rectangle 887"/>
                <xdr:cNvSpPr>
                  <a:spLocks noChangeArrowheads="1"/>
                </xdr:cNvSpPr>
              </xdr:nvSpPr>
              <xdr:spPr bwMode="auto">
                <a:xfrm>
                  <a:off x="817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02" name="Rectangle 888"/>
                <xdr:cNvSpPr>
                  <a:spLocks noChangeArrowheads="1"/>
                </xdr:cNvSpPr>
              </xdr:nvSpPr>
              <xdr:spPr bwMode="auto">
                <a:xfrm>
                  <a:off x="8380" y="391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03" name="Rectangle 889"/>
                <xdr:cNvSpPr>
                  <a:spLocks noChangeArrowheads="1"/>
                </xdr:cNvSpPr>
              </xdr:nvSpPr>
              <xdr:spPr bwMode="auto">
                <a:xfrm>
                  <a:off x="796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04" name="Rectangle 890"/>
                <xdr:cNvSpPr>
                  <a:spLocks noChangeArrowheads="1"/>
                </xdr:cNvSpPr>
              </xdr:nvSpPr>
              <xdr:spPr bwMode="auto">
                <a:xfrm>
                  <a:off x="817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205" name="Rectangle 891"/>
                <xdr:cNvSpPr>
                  <a:spLocks noChangeArrowheads="1"/>
                </xdr:cNvSpPr>
              </xdr:nvSpPr>
              <xdr:spPr bwMode="auto">
                <a:xfrm>
                  <a:off x="8380" y="4120"/>
                  <a:ext cx="210" cy="21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rot="0" vert="horz" wrap="square" lIns="74295" tIns="8890" rIns="74295" bIns="8890" anchor="t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</xdr:grpSp>
        <xdr:sp macro="" textlink="">
          <xdr:nvSpPr>
            <xdr:cNvPr id="177" name="Rectangle 892"/>
            <xdr:cNvSpPr>
              <a:spLocks noChangeArrowheads="1"/>
            </xdr:cNvSpPr>
          </xdr:nvSpPr>
          <xdr:spPr bwMode="auto">
            <a:xfrm>
              <a:off x="7530" y="3757"/>
              <a:ext cx="143" cy="42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78" name="Rectangle 893"/>
            <xdr:cNvSpPr>
              <a:spLocks noChangeArrowheads="1"/>
            </xdr:cNvSpPr>
          </xdr:nvSpPr>
          <xdr:spPr bwMode="auto">
            <a:xfrm>
              <a:off x="8753" y="4470"/>
              <a:ext cx="143" cy="42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79" name="Rectangle 894"/>
            <xdr:cNvSpPr>
              <a:spLocks noChangeArrowheads="1"/>
            </xdr:cNvSpPr>
          </xdr:nvSpPr>
          <xdr:spPr bwMode="auto">
            <a:xfrm>
              <a:off x="8761" y="3750"/>
              <a:ext cx="143" cy="42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0" name="Rectangle 895"/>
            <xdr:cNvSpPr>
              <a:spLocks noChangeArrowheads="1"/>
            </xdr:cNvSpPr>
          </xdr:nvSpPr>
          <xdr:spPr bwMode="auto">
            <a:xfrm>
              <a:off x="7530" y="4484"/>
              <a:ext cx="143" cy="42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1" name="Rectangle 896"/>
            <xdr:cNvSpPr>
              <a:spLocks noChangeArrowheads="1"/>
            </xdr:cNvSpPr>
          </xdr:nvSpPr>
          <xdr:spPr bwMode="auto">
            <a:xfrm>
              <a:off x="7680" y="3652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2" name="Rectangle 897"/>
            <xdr:cNvSpPr>
              <a:spLocks noChangeArrowheads="1"/>
            </xdr:cNvSpPr>
          </xdr:nvSpPr>
          <xdr:spPr bwMode="auto">
            <a:xfrm>
              <a:off x="8413" y="3645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3" name="Rectangle 898"/>
            <xdr:cNvSpPr>
              <a:spLocks noChangeArrowheads="1"/>
            </xdr:cNvSpPr>
          </xdr:nvSpPr>
          <xdr:spPr bwMode="auto">
            <a:xfrm>
              <a:off x="8430" y="4875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4" name="Rectangle 899"/>
            <xdr:cNvSpPr>
              <a:spLocks noChangeArrowheads="1"/>
            </xdr:cNvSpPr>
          </xdr:nvSpPr>
          <xdr:spPr bwMode="auto">
            <a:xfrm>
              <a:off x="7681" y="4879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5" name="Rectangle 900"/>
            <xdr:cNvSpPr>
              <a:spLocks noChangeArrowheads="1"/>
            </xdr:cNvSpPr>
          </xdr:nvSpPr>
          <xdr:spPr bwMode="auto">
            <a:xfrm>
              <a:off x="7847" y="3892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6" name="Rectangle 901"/>
            <xdr:cNvSpPr>
              <a:spLocks noChangeArrowheads="1"/>
            </xdr:cNvSpPr>
          </xdr:nvSpPr>
          <xdr:spPr bwMode="auto">
            <a:xfrm>
              <a:off x="7847" y="4385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7" name="Rectangle 902"/>
            <xdr:cNvSpPr>
              <a:spLocks noChangeArrowheads="1"/>
            </xdr:cNvSpPr>
          </xdr:nvSpPr>
          <xdr:spPr bwMode="auto">
            <a:xfrm>
              <a:off x="7847" y="4140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8" name="Rectangle 903"/>
            <xdr:cNvSpPr>
              <a:spLocks noChangeArrowheads="1"/>
            </xdr:cNvSpPr>
          </xdr:nvSpPr>
          <xdr:spPr bwMode="auto">
            <a:xfrm>
              <a:off x="7864" y="4627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9" name="Rectangle 904"/>
            <xdr:cNvSpPr>
              <a:spLocks noChangeArrowheads="1"/>
            </xdr:cNvSpPr>
          </xdr:nvSpPr>
          <xdr:spPr bwMode="auto">
            <a:xfrm>
              <a:off x="8330" y="4635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90" name="Rectangle 905"/>
            <xdr:cNvSpPr>
              <a:spLocks noChangeArrowheads="1"/>
            </xdr:cNvSpPr>
          </xdr:nvSpPr>
          <xdr:spPr bwMode="auto">
            <a:xfrm>
              <a:off x="8330" y="4387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91" name="Rectangle 906"/>
            <xdr:cNvSpPr>
              <a:spLocks noChangeArrowheads="1"/>
            </xdr:cNvSpPr>
          </xdr:nvSpPr>
          <xdr:spPr bwMode="auto">
            <a:xfrm>
              <a:off x="8330" y="4139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92" name="Rectangle 907"/>
            <xdr:cNvSpPr>
              <a:spLocks noChangeArrowheads="1"/>
            </xdr:cNvSpPr>
          </xdr:nvSpPr>
          <xdr:spPr bwMode="auto">
            <a:xfrm>
              <a:off x="8323" y="3900"/>
              <a:ext cx="315" cy="1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158" name="Rectangle 908"/>
          <xdr:cNvSpPr>
            <a:spLocks noChangeArrowheads="1"/>
          </xdr:cNvSpPr>
        </xdr:nvSpPr>
        <xdr:spPr bwMode="auto">
          <a:xfrm>
            <a:off x="7772" y="3997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59" name="Rectangle 909"/>
          <xdr:cNvSpPr>
            <a:spLocks noChangeArrowheads="1"/>
          </xdr:cNvSpPr>
        </xdr:nvSpPr>
        <xdr:spPr bwMode="auto">
          <a:xfrm>
            <a:off x="8020" y="3997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60" name="Rectangle 910"/>
          <xdr:cNvSpPr>
            <a:spLocks noChangeArrowheads="1"/>
          </xdr:cNvSpPr>
        </xdr:nvSpPr>
        <xdr:spPr bwMode="auto">
          <a:xfrm>
            <a:off x="8264" y="4006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61" name="Rectangle 911"/>
          <xdr:cNvSpPr>
            <a:spLocks noChangeArrowheads="1"/>
          </xdr:cNvSpPr>
        </xdr:nvSpPr>
        <xdr:spPr bwMode="auto">
          <a:xfrm>
            <a:off x="8508" y="4013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62" name="Rectangle 912"/>
          <xdr:cNvSpPr>
            <a:spLocks noChangeArrowheads="1"/>
          </xdr:cNvSpPr>
        </xdr:nvSpPr>
        <xdr:spPr bwMode="auto">
          <a:xfrm>
            <a:off x="8507" y="4478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63" name="Rectangle 913"/>
          <xdr:cNvSpPr>
            <a:spLocks noChangeArrowheads="1"/>
          </xdr:cNvSpPr>
        </xdr:nvSpPr>
        <xdr:spPr bwMode="auto">
          <a:xfrm>
            <a:off x="8259" y="4499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64" name="Rectangle 914"/>
          <xdr:cNvSpPr>
            <a:spLocks noChangeArrowheads="1"/>
          </xdr:cNvSpPr>
        </xdr:nvSpPr>
        <xdr:spPr bwMode="auto">
          <a:xfrm>
            <a:off x="8019" y="4508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65" name="Rectangle 915"/>
          <xdr:cNvSpPr>
            <a:spLocks noChangeArrowheads="1"/>
          </xdr:cNvSpPr>
        </xdr:nvSpPr>
        <xdr:spPr bwMode="auto">
          <a:xfrm>
            <a:off x="7771" y="4508"/>
            <a:ext cx="150" cy="23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cxnSp macro="">
        <xdr:nvCxnSpPr>
          <xdr:cNvPr id="166" name="Line 916"/>
          <xdr:cNvCxnSpPr>
            <a:cxnSpLocks noChangeShapeType="1"/>
          </xdr:cNvCxnSpPr>
        </xdr:nvCxnSpPr>
        <xdr:spPr bwMode="auto">
          <a:xfrm>
            <a:off x="8217" y="4098"/>
            <a:ext cx="0" cy="47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cxnSp>
      <xdr:cxnSp macro="">
        <xdr:nvCxnSpPr>
          <xdr:cNvPr id="167" name="Line 917"/>
          <xdr:cNvCxnSpPr>
            <a:cxnSpLocks noChangeShapeType="1"/>
          </xdr:cNvCxnSpPr>
        </xdr:nvCxnSpPr>
        <xdr:spPr bwMode="auto">
          <a:xfrm>
            <a:off x="7968" y="4332"/>
            <a:ext cx="486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cxnSp>
      <xdr:sp macro="" textlink="">
        <xdr:nvSpPr>
          <xdr:cNvPr id="168" name="Rectangle 918"/>
          <xdr:cNvSpPr>
            <a:spLocks noChangeArrowheads="1"/>
          </xdr:cNvSpPr>
        </xdr:nvSpPr>
        <xdr:spPr bwMode="auto">
          <a:xfrm>
            <a:off x="8544" y="3756"/>
            <a:ext cx="192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69" name="Rectangle 919"/>
          <xdr:cNvSpPr>
            <a:spLocks noChangeArrowheads="1"/>
          </xdr:cNvSpPr>
        </xdr:nvSpPr>
        <xdr:spPr bwMode="auto">
          <a:xfrm>
            <a:off x="7641" y="3756"/>
            <a:ext cx="192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70" name="Rectangle 920"/>
          <xdr:cNvSpPr>
            <a:spLocks noChangeArrowheads="1"/>
          </xdr:cNvSpPr>
        </xdr:nvSpPr>
        <xdr:spPr bwMode="auto">
          <a:xfrm>
            <a:off x="7605" y="4839"/>
            <a:ext cx="192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71" name="Rectangle 921"/>
          <xdr:cNvSpPr>
            <a:spLocks noChangeArrowheads="1"/>
          </xdr:cNvSpPr>
        </xdr:nvSpPr>
        <xdr:spPr bwMode="auto">
          <a:xfrm>
            <a:off x="8628" y="4839"/>
            <a:ext cx="192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72" name="Rectangle 922"/>
          <xdr:cNvSpPr>
            <a:spLocks noChangeArrowheads="1"/>
          </xdr:cNvSpPr>
        </xdr:nvSpPr>
        <xdr:spPr bwMode="auto">
          <a:xfrm>
            <a:off x="8721" y="3819"/>
            <a:ext cx="147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73" name="Rectangle 923"/>
          <xdr:cNvSpPr>
            <a:spLocks noChangeArrowheads="1"/>
          </xdr:cNvSpPr>
        </xdr:nvSpPr>
        <xdr:spPr bwMode="auto">
          <a:xfrm>
            <a:off x="7563" y="3786"/>
            <a:ext cx="147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74" name="Rectangle 924"/>
          <xdr:cNvSpPr>
            <a:spLocks noChangeArrowheads="1"/>
          </xdr:cNvSpPr>
        </xdr:nvSpPr>
        <xdr:spPr bwMode="auto">
          <a:xfrm>
            <a:off x="7563" y="4806"/>
            <a:ext cx="147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75" name="Rectangle 925"/>
          <xdr:cNvSpPr>
            <a:spLocks noChangeArrowheads="1"/>
          </xdr:cNvSpPr>
        </xdr:nvSpPr>
        <xdr:spPr bwMode="auto">
          <a:xfrm>
            <a:off x="8718" y="4800"/>
            <a:ext cx="147" cy="74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205</xdr:colOff>
      <xdr:row>4</xdr:row>
      <xdr:rowOff>89296</xdr:rowOff>
    </xdr:from>
    <xdr:to>
      <xdr:col>10</xdr:col>
      <xdr:colOff>459828</xdr:colOff>
      <xdr:row>4</xdr:row>
      <xdr:rowOff>89296</xdr:rowOff>
    </xdr:to>
    <xdr:cxnSp macro="">
      <xdr:nvCxnSpPr>
        <xdr:cNvPr id="5" name="直線矢印コネクタ 4"/>
        <xdr:cNvCxnSpPr/>
      </xdr:nvCxnSpPr>
      <xdr:spPr>
        <a:xfrm>
          <a:off x="6069929" y="772468"/>
          <a:ext cx="2686502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</xdr:colOff>
      <xdr:row>6</xdr:row>
      <xdr:rowOff>95250</xdr:rowOff>
    </xdr:from>
    <xdr:to>
      <xdr:col>8</xdr:col>
      <xdr:colOff>464343</xdr:colOff>
      <xdr:row>6</xdr:row>
      <xdr:rowOff>95250</xdr:rowOff>
    </xdr:to>
    <xdr:cxnSp macro="">
      <xdr:nvCxnSpPr>
        <xdr:cNvPr id="7" name="直線矢印コネクタ 6"/>
        <xdr:cNvCxnSpPr/>
      </xdr:nvCxnSpPr>
      <xdr:spPr>
        <a:xfrm>
          <a:off x="6078141" y="113109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14378</xdr:colOff>
      <xdr:row>6</xdr:row>
      <xdr:rowOff>97047</xdr:rowOff>
    </xdr:from>
    <xdr:to>
      <xdr:col>8</xdr:col>
      <xdr:colOff>466396</xdr:colOff>
      <xdr:row>10</xdr:row>
      <xdr:rowOff>98535</xdr:rowOff>
    </xdr:to>
    <xdr:cxnSp macro="">
      <xdr:nvCxnSpPr>
        <xdr:cNvPr id="9" name="直線矢印コネクタ 8"/>
        <xdr:cNvCxnSpPr/>
      </xdr:nvCxnSpPr>
      <xdr:spPr>
        <a:xfrm>
          <a:off x="4981755" y="1132217"/>
          <a:ext cx="452018" cy="69160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85725</xdr:rowOff>
    </xdr:from>
    <xdr:to>
      <xdr:col>8</xdr:col>
      <xdr:colOff>419100</xdr:colOff>
      <xdr:row>22</xdr:row>
      <xdr:rowOff>85725</xdr:rowOff>
    </xdr:to>
    <xdr:cxnSp macro="">
      <xdr:nvCxnSpPr>
        <xdr:cNvPr id="17" name="直線矢印コネクタ 16"/>
        <xdr:cNvCxnSpPr/>
      </xdr:nvCxnSpPr>
      <xdr:spPr>
        <a:xfrm>
          <a:off x="6572250" y="2657475"/>
          <a:ext cx="4191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25</xdr:row>
      <xdr:rowOff>85725</xdr:rowOff>
    </xdr:from>
    <xdr:to>
      <xdr:col>8</xdr:col>
      <xdr:colOff>419100</xdr:colOff>
      <xdr:row>25</xdr:row>
      <xdr:rowOff>85725</xdr:rowOff>
    </xdr:to>
    <xdr:cxnSp macro="">
      <xdr:nvCxnSpPr>
        <xdr:cNvPr id="18" name="直線矢印コネクタ 17"/>
        <xdr:cNvCxnSpPr/>
      </xdr:nvCxnSpPr>
      <xdr:spPr>
        <a:xfrm>
          <a:off x="6572250" y="3171825"/>
          <a:ext cx="4191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85725</xdr:rowOff>
    </xdr:from>
    <xdr:to>
      <xdr:col>8</xdr:col>
      <xdr:colOff>419100</xdr:colOff>
      <xdr:row>28</xdr:row>
      <xdr:rowOff>85725</xdr:rowOff>
    </xdr:to>
    <xdr:cxnSp macro="">
      <xdr:nvCxnSpPr>
        <xdr:cNvPr id="19" name="直線矢印コネクタ 18"/>
        <xdr:cNvCxnSpPr/>
      </xdr:nvCxnSpPr>
      <xdr:spPr>
        <a:xfrm>
          <a:off x="6572250" y="3686175"/>
          <a:ext cx="4191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887329</xdr:colOff>
      <xdr:row>31</xdr:row>
      <xdr:rowOff>76200</xdr:rowOff>
    </xdr:from>
    <xdr:to>
      <xdr:col>8</xdr:col>
      <xdr:colOff>419100</xdr:colOff>
      <xdr:row>31</xdr:row>
      <xdr:rowOff>76200</xdr:rowOff>
    </xdr:to>
    <xdr:cxnSp macro="">
      <xdr:nvCxnSpPr>
        <xdr:cNvPr id="20" name="直線矢印コネクタ 19"/>
        <xdr:cNvCxnSpPr/>
      </xdr:nvCxnSpPr>
      <xdr:spPr>
        <a:xfrm>
          <a:off x="4963026" y="5360068"/>
          <a:ext cx="4191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17860</xdr:colOff>
      <xdr:row>25</xdr:row>
      <xdr:rowOff>82153</xdr:rowOff>
    </xdr:from>
    <xdr:to>
      <xdr:col>10</xdr:col>
      <xdr:colOff>476250</xdr:colOff>
      <xdr:row>26</xdr:row>
      <xdr:rowOff>90487</xdr:rowOff>
    </xdr:to>
    <xdr:grpSp>
      <xdr:nvGrpSpPr>
        <xdr:cNvPr id="28" name="グループ化 27"/>
        <xdr:cNvGrpSpPr/>
      </xdr:nvGrpSpPr>
      <xdr:grpSpPr>
        <a:xfrm>
          <a:off x="7209235" y="4368403"/>
          <a:ext cx="458390" cy="179784"/>
          <a:chOff x="8820151" y="1615678"/>
          <a:chExt cx="458390" cy="179784"/>
        </a:xfrm>
      </xdr:grpSpPr>
      <xdr:cxnSp macro="">
        <xdr:nvCxnSpPr>
          <xdr:cNvPr id="29" name="直線矢印コネクタ 28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矢印コネクタ 29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1191</xdr:colOff>
      <xdr:row>22</xdr:row>
      <xdr:rowOff>83344</xdr:rowOff>
    </xdr:from>
    <xdr:to>
      <xdr:col>6</xdr:col>
      <xdr:colOff>459581</xdr:colOff>
      <xdr:row>22</xdr:row>
      <xdr:rowOff>83344</xdr:rowOff>
    </xdr:to>
    <xdr:cxnSp macro="">
      <xdr:nvCxnSpPr>
        <xdr:cNvPr id="34" name="直線矢印コネクタ 33"/>
        <xdr:cNvCxnSpPr/>
      </xdr:nvCxnSpPr>
      <xdr:spPr>
        <a:xfrm>
          <a:off x="3584056" y="3790767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10716</xdr:colOff>
      <xdr:row>4</xdr:row>
      <xdr:rowOff>92869</xdr:rowOff>
    </xdr:from>
    <xdr:to>
      <xdr:col>6</xdr:col>
      <xdr:colOff>469106</xdr:colOff>
      <xdr:row>4</xdr:row>
      <xdr:rowOff>92869</xdr:rowOff>
    </xdr:to>
    <xdr:cxnSp macro="">
      <xdr:nvCxnSpPr>
        <xdr:cNvPr id="35" name="直線矢印コネクタ 34"/>
        <xdr:cNvCxnSpPr/>
      </xdr:nvCxnSpPr>
      <xdr:spPr>
        <a:xfrm>
          <a:off x="5363766" y="77866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457200</xdr:colOff>
      <xdr:row>25</xdr:row>
      <xdr:rowOff>104775</xdr:rowOff>
    </xdr:to>
    <xdr:cxnSp macro="">
      <xdr:nvCxnSpPr>
        <xdr:cNvPr id="37" name="直線矢印コネクタ 36"/>
        <xdr:cNvCxnSpPr/>
      </xdr:nvCxnSpPr>
      <xdr:spPr>
        <a:xfrm>
          <a:off x="5353050" y="2657475"/>
          <a:ext cx="457200" cy="533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22</xdr:row>
      <xdr:rowOff>85725</xdr:rowOff>
    </xdr:from>
    <xdr:to>
      <xdr:col>6</xdr:col>
      <xdr:colOff>457200</xdr:colOff>
      <xdr:row>28</xdr:row>
      <xdr:rowOff>123825</xdr:rowOff>
    </xdr:to>
    <xdr:cxnSp macro="">
      <xdr:nvCxnSpPr>
        <xdr:cNvPr id="39" name="直線矢印コネクタ 38"/>
        <xdr:cNvCxnSpPr/>
      </xdr:nvCxnSpPr>
      <xdr:spPr>
        <a:xfrm>
          <a:off x="5362575" y="2657475"/>
          <a:ext cx="447675" cy="1066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22</xdr:row>
      <xdr:rowOff>85725</xdr:rowOff>
    </xdr:from>
    <xdr:to>
      <xdr:col>6</xdr:col>
      <xdr:colOff>457200</xdr:colOff>
      <xdr:row>31</xdr:row>
      <xdr:rowOff>104775</xdr:rowOff>
    </xdr:to>
    <xdr:cxnSp macro="">
      <xdr:nvCxnSpPr>
        <xdr:cNvPr id="41" name="直線矢印コネクタ 40"/>
        <xdr:cNvCxnSpPr/>
      </xdr:nvCxnSpPr>
      <xdr:spPr>
        <a:xfrm>
          <a:off x="5362575" y="2657475"/>
          <a:ext cx="447675" cy="15621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9526</xdr:colOff>
      <xdr:row>6</xdr:row>
      <xdr:rowOff>86916</xdr:rowOff>
    </xdr:from>
    <xdr:to>
      <xdr:col>10</xdr:col>
      <xdr:colOff>467916</xdr:colOff>
      <xdr:row>8</xdr:row>
      <xdr:rowOff>95250</xdr:rowOff>
    </xdr:to>
    <xdr:grpSp>
      <xdr:nvGrpSpPr>
        <xdr:cNvPr id="44" name="グループ化 43"/>
        <xdr:cNvGrpSpPr/>
      </xdr:nvGrpSpPr>
      <xdr:grpSpPr>
        <a:xfrm>
          <a:off x="7200901" y="1115616"/>
          <a:ext cx="458390" cy="351234"/>
          <a:chOff x="8963026" y="1122760"/>
          <a:chExt cx="458390" cy="353615"/>
        </a:xfrm>
      </xdr:grpSpPr>
      <xdr:cxnSp macro="">
        <xdr:nvCxnSpPr>
          <xdr:cNvPr id="10" name="直線矢印コネクタ 9"/>
          <xdr:cNvCxnSpPr/>
        </xdr:nvCxnSpPr>
        <xdr:spPr>
          <a:xfrm>
            <a:off x="8963026" y="1122760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矢印コネクタ 11"/>
          <xdr:cNvCxnSpPr/>
        </xdr:nvCxnSpPr>
        <xdr:spPr>
          <a:xfrm>
            <a:off x="8971360" y="1137047"/>
            <a:ext cx="434578" cy="166687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矢印コネクタ 42"/>
          <xdr:cNvCxnSpPr/>
        </xdr:nvCxnSpPr>
        <xdr:spPr>
          <a:xfrm>
            <a:off x="8971359" y="1125141"/>
            <a:ext cx="440532" cy="351234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19051</xdr:colOff>
      <xdr:row>10</xdr:row>
      <xdr:rowOff>78582</xdr:rowOff>
    </xdr:from>
    <xdr:to>
      <xdr:col>10</xdr:col>
      <xdr:colOff>477441</xdr:colOff>
      <xdr:row>12</xdr:row>
      <xdr:rowOff>86915</xdr:rowOff>
    </xdr:to>
    <xdr:grpSp>
      <xdr:nvGrpSpPr>
        <xdr:cNvPr id="45" name="グループ化 44"/>
        <xdr:cNvGrpSpPr/>
      </xdr:nvGrpSpPr>
      <xdr:grpSpPr>
        <a:xfrm>
          <a:off x="7210426" y="1793082"/>
          <a:ext cx="458390" cy="351233"/>
          <a:chOff x="8963026" y="1122760"/>
          <a:chExt cx="458390" cy="353615"/>
        </a:xfrm>
      </xdr:grpSpPr>
      <xdr:cxnSp macro="">
        <xdr:nvCxnSpPr>
          <xdr:cNvPr id="46" name="直線矢印コネクタ 45"/>
          <xdr:cNvCxnSpPr/>
        </xdr:nvCxnSpPr>
        <xdr:spPr>
          <a:xfrm>
            <a:off x="8963026" y="1122760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矢印コネクタ 46"/>
          <xdr:cNvCxnSpPr/>
        </xdr:nvCxnSpPr>
        <xdr:spPr>
          <a:xfrm>
            <a:off x="8971360" y="1137047"/>
            <a:ext cx="434578" cy="166687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直線矢印コネクタ 47"/>
          <xdr:cNvCxnSpPr/>
        </xdr:nvCxnSpPr>
        <xdr:spPr>
          <a:xfrm>
            <a:off x="8971359" y="1125141"/>
            <a:ext cx="440532" cy="351234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20241</xdr:colOff>
      <xdr:row>4</xdr:row>
      <xdr:rowOff>83344</xdr:rowOff>
    </xdr:from>
    <xdr:to>
      <xdr:col>12</xdr:col>
      <xdr:colOff>478631</xdr:colOff>
      <xdr:row>4</xdr:row>
      <xdr:rowOff>83344</xdr:rowOff>
    </xdr:to>
    <xdr:cxnSp macro="">
      <xdr:nvCxnSpPr>
        <xdr:cNvPr id="49" name="直線矢印コネクタ 48"/>
        <xdr:cNvCxnSpPr/>
      </xdr:nvCxnSpPr>
      <xdr:spPr>
        <a:xfrm>
          <a:off x="11212116" y="76914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6</xdr:row>
      <xdr:rowOff>92869</xdr:rowOff>
    </xdr:from>
    <xdr:to>
      <xdr:col>12</xdr:col>
      <xdr:colOff>478631</xdr:colOff>
      <xdr:row>6</xdr:row>
      <xdr:rowOff>92869</xdr:rowOff>
    </xdr:to>
    <xdr:cxnSp macro="">
      <xdr:nvCxnSpPr>
        <xdr:cNvPr id="50" name="直線矢印コネクタ 49"/>
        <xdr:cNvCxnSpPr/>
      </xdr:nvCxnSpPr>
      <xdr:spPr>
        <a:xfrm>
          <a:off x="11212116" y="112156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7</xdr:row>
      <xdr:rowOff>92869</xdr:rowOff>
    </xdr:from>
    <xdr:to>
      <xdr:col>12</xdr:col>
      <xdr:colOff>478631</xdr:colOff>
      <xdr:row>7</xdr:row>
      <xdr:rowOff>92869</xdr:rowOff>
    </xdr:to>
    <xdr:cxnSp macro="">
      <xdr:nvCxnSpPr>
        <xdr:cNvPr id="51" name="直線矢印コネクタ 50"/>
        <xdr:cNvCxnSpPr/>
      </xdr:nvCxnSpPr>
      <xdr:spPr>
        <a:xfrm>
          <a:off x="11212116" y="129301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8</xdr:row>
      <xdr:rowOff>92869</xdr:rowOff>
    </xdr:from>
    <xdr:to>
      <xdr:col>12</xdr:col>
      <xdr:colOff>478631</xdr:colOff>
      <xdr:row>8</xdr:row>
      <xdr:rowOff>92869</xdr:rowOff>
    </xdr:to>
    <xdr:cxnSp macro="">
      <xdr:nvCxnSpPr>
        <xdr:cNvPr id="52" name="直線矢印コネクタ 51"/>
        <xdr:cNvCxnSpPr/>
      </xdr:nvCxnSpPr>
      <xdr:spPr>
        <a:xfrm>
          <a:off x="11212116" y="146446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10</xdr:row>
      <xdr:rowOff>92869</xdr:rowOff>
    </xdr:from>
    <xdr:to>
      <xdr:col>12</xdr:col>
      <xdr:colOff>478631</xdr:colOff>
      <xdr:row>10</xdr:row>
      <xdr:rowOff>92869</xdr:rowOff>
    </xdr:to>
    <xdr:cxnSp macro="">
      <xdr:nvCxnSpPr>
        <xdr:cNvPr id="53" name="直線矢印コネクタ 52"/>
        <xdr:cNvCxnSpPr/>
      </xdr:nvCxnSpPr>
      <xdr:spPr>
        <a:xfrm>
          <a:off x="11212116" y="180736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11</xdr:row>
      <xdr:rowOff>92869</xdr:rowOff>
    </xdr:from>
    <xdr:to>
      <xdr:col>12</xdr:col>
      <xdr:colOff>478631</xdr:colOff>
      <xdr:row>11</xdr:row>
      <xdr:rowOff>92869</xdr:rowOff>
    </xdr:to>
    <xdr:cxnSp macro="">
      <xdr:nvCxnSpPr>
        <xdr:cNvPr id="54" name="直線矢印コネクタ 53"/>
        <xdr:cNvCxnSpPr/>
      </xdr:nvCxnSpPr>
      <xdr:spPr>
        <a:xfrm>
          <a:off x="11212116" y="197881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12</xdr:row>
      <xdr:rowOff>92869</xdr:rowOff>
    </xdr:from>
    <xdr:to>
      <xdr:col>12</xdr:col>
      <xdr:colOff>478631</xdr:colOff>
      <xdr:row>12</xdr:row>
      <xdr:rowOff>92869</xdr:rowOff>
    </xdr:to>
    <xdr:cxnSp macro="">
      <xdr:nvCxnSpPr>
        <xdr:cNvPr id="55" name="直線矢印コネクタ 54"/>
        <xdr:cNvCxnSpPr/>
      </xdr:nvCxnSpPr>
      <xdr:spPr>
        <a:xfrm>
          <a:off x="11212116" y="215026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22</xdr:row>
      <xdr:rowOff>102394</xdr:rowOff>
    </xdr:from>
    <xdr:to>
      <xdr:col>12</xdr:col>
      <xdr:colOff>478631</xdr:colOff>
      <xdr:row>22</xdr:row>
      <xdr:rowOff>102394</xdr:rowOff>
    </xdr:to>
    <xdr:cxnSp macro="">
      <xdr:nvCxnSpPr>
        <xdr:cNvPr id="56" name="直線矢印コネクタ 55"/>
        <xdr:cNvCxnSpPr/>
      </xdr:nvCxnSpPr>
      <xdr:spPr>
        <a:xfrm>
          <a:off x="11212116" y="267414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23</xdr:row>
      <xdr:rowOff>83344</xdr:rowOff>
    </xdr:from>
    <xdr:to>
      <xdr:col>12</xdr:col>
      <xdr:colOff>478631</xdr:colOff>
      <xdr:row>23</xdr:row>
      <xdr:rowOff>83344</xdr:rowOff>
    </xdr:to>
    <xdr:cxnSp macro="">
      <xdr:nvCxnSpPr>
        <xdr:cNvPr id="57" name="直線矢印コネクタ 56"/>
        <xdr:cNvCxnSpPr/>
      </xdr:nvCxnSpPr>
      <xdr:spPr>
        <a:xfrm>
          <a:off x="11212116" y="282654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25</xdr:row>
      <xdr:rowOff>92869</xdr:rowOff>
    </xdr:from>
    <xdr:to>
      <xdr:col>12</xdr:col>
      <xdr:colOff>478631</xdr:colOff>
      <xdr:row>25</xdr:row>
      <xdr:rowOff>92869</xdr:rowOff>
    </xdr:to>
    <xdr:cxnSp macro="">
      <xdr:nvCxnSpPr>
        <xdr:cNvPr id="58" name="直線矢印コネクタ 57"/>
        <xdr:cNvCxnSpPr/>
      </xdr:nvCxnSpPr>
      <xdr:spPr>
        <a:xfrm>
          <a:off x="11212116" y="317896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26</xdr:row>
      <xdr:rowOff>83344</xdr:rowOff>
    </xdr:from>
    <xdr:to>
      <xdr:col>12</xdr:col>
      <xdr:colOff>478631</xdr:colOff>
      <xdr:row>26</xdr:row>
      <xdr:rowOff>83344</xdr:rowOff>
    </xdr:to>
    <xdr:cxnSp macro="">
      <xdr:nvCxnSpPr>
        <xdr:cNvPr id="59" name="直線矢印コネクタ 58"/>
        <xdr:cNvCxnSpPr/>
      </xdr:nvCxnSpPr>
      <xdr:spPr>
        <a:xfrm>
          <a:off x="11212116" y="334089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28</xdr:row>
      <xdr:rowOff>92869</xdr:rowOff>
    </xdr:from>
    <xdr:to>
      <xdr:col>12</xdr:col>
      <xdr:colOff>478631</xdr:colOff>
      <xdr:row>28</xdr:row>
      <xdr:rowOff>92869</xdr:rowOff>
    </xdr:to>
    <xdr:cxnSp macro="">
      <xdr:nvCxnSpPr>
        <xdr:cNvPr id="60" name="直線矢印コネクタ 59"/>
        <xdr:cNvCxnSpPr/>
      </xdr:nvCxnSpPr>
      <xdr:spPr>
        <a:xfrm>
          <a:off x="11212116" y="369331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29</xdr:row>
      <xdr:rowOff>73819</xdr:rowOff>
    </xdr:from>
    <xdr:to>
      <xdr:col>12</xdr:col>
      <xdr:colOff>478631</xdr:colOff>
      <xdr:row>29</xdr:row>
      <xdr:rowOff>73819</xdr:rowOff>
    </xdr:to>
    <xdr:cxnSp macro="">
      <xdr:nvCxnSpPr>
        <xdr:cNvPr id="61" name="直線矢印コネクタ 60"/>
        <xdr:cNvCxnSpPr/>
      </xdr:nvCxnSpPr>
      <xdr:spPr>
        <a:xfrm>
          <a:off x="11212116" y="384571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31</xdr:row>
      <xdr:rowOff>83344</xdr:rowOff>
    </xdr:from>
    <xdr:to>
      <xdr:col>12</xdr:col>
      <xdr:colOff>478631</xdr:colOff>
      <xdr:row>31</xdr:row>
      <xdr:rowOff>83344</xdr:rowOff>
    </xdr:to>
    <xdr:cxnSp macro="">
      <xdr:nvCxnSpPr>
        <xdr:cNvPr id="62" name="直線矢印コネクタ 61"/>
        <xdr:cNvCxnSpPr/>
      </xdr:nvCxnSpPr>
      <xdr:spPr>
        <a:xfrm>
          <a:off x="11212116" y="419814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32</xdr:row>
      <xdr:rowOff>83344</xdr:rowOff>
    </xdr:from>
    <xdr:to>
      <xdr:col>12</xdr:col>
      <xdr:colOff>478631</xdr:colOff>
      <xdr:row>32</xdr:row>
      <xdr:rowOff>83344</xdr:rowOff>
    </xdr:to>
    <xdr:cxnSp macro="">
      <xdr:nvCxnSpPr>
        <xdr:cNvPr id="63" name="直線矢印コネクタ 62"/>
        <xdr:cNvCxnSpPr/>
      </xdr:nvCxnSpPr>
      <xdr:spPr>
        <a:xfrm>
          <a:off x="11212116" y="436959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4</xdr:row>
      <xdr:rowOff>83344</xdr:rowOff>
    </xdr:from>
    <xdr:to>
      <xdr:col>14</xdr:col>
      <xdr:colOff>469106</xdr:colOff>
      <xdr:row>4</xdr:row>
      <xdr:rowOff>83344</xdr:rowOff>
    </xdr:to>
    <xdr:cxnSp macro="">
      <xdr:nvCxnSpPr>
        <xdr:cNvPr id="64" name="直線矢印コネクタ 63"/>
        <xdr:cNvCxnSpPr/>
      </xdr:nvCxnSpPr>
      <xdr:spPr>
        <a:xfrm>
          <a:off x="12383691" y="76914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6</xdr:row>
      <xdr:rowOff>92869</xdr:rowOff>
    </xdr:from>
    <xdr:to>
      <xdr:col>14</xdr:col>
      <xdr:colOff>469106</xdr:colOff>
      <xdr:row>6</xdr:row>
      <xdr:rowOff>92869</xdr:rowOff>
    </xdr:to>
    <xdr:cxnSp macro="">
      <xdr:nvCxnSpPr>
        <xdr:cNvPr id="65" name="直線矢印コネクタ 64"/>
        <xdr:cNvCxnSpPr/>
      </xdr:nvCxnSpPr>
      <xdr:spPr>
        <a:xfrm>
          <a:off x="12383691" y="112156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7</xdr:row>
      <xdr:rowOff>92869</xdr:rowOff>
    </xdr:from>
    <xdr:to>
      <xdr:col>14</xdr:col>
      <xdr:colOff>469106</xdr:colOff>
      <xdr:row>7</xdr:row>
      <xdr:rowOff>92869</xdr:rowOff>
    </xdr:to>
    <xdr:cxnSp macro="">
      <xdr:nvCxnSpPr>
        <xdr:cNvPr id="66" name="直線矢印コネクタ 65"/>
        <xdr:cNvCxnSpPr/>
      </xdr:nvCxnSpPr>
      <xdr:spPr>
        <a:xfrm>
          <a:off x="12383691" y="129301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10</xdr:row>
      <xdr:rowOff>92869</xdr:rowOff>
    </xdr:from>
    <xdr:to>
      <xdr:col>14</xdr:col>
      <xdr:colOff>469106</xdr:colOff>
      <xdr:row>10</xdr:row>
      <xdr:rowOff>92869</xdr:rowOff>
    </xdr:to>
    <xdr:cxnSp macro="">
      <xdr:nvCxnSpPr>
        <xdr:cNvPr id="68" name="直線矢印コネクタ 67"/>
        <xdr:cNvCxnSpPr/>
      </xdr:nvCxnSpPr>
      <xdr:spPr>
        <a:xfrm>
          <a:off x="12383691" y="180736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11</xdr:row>
      <xdr:rowOff>92869</xdr:rowOff>
    </xdr:from>
    <xdr:to>
      <xdr:col>14</xdr:col>
      <xdr:colOff>469106</xdr:colOff>
      <xdr:row>11</xdr:row>
      <xdr:rowOff>92869</xdr:rowOff>
    </xdr:to>
    <xdr:cxnSp macro="">
      <xdr:nvCxnSpPr>
        <xdr:cNvPr id="69" name="直線矢印コネクタ 68"/>
        <xdr:cNvCxnSpPr/>
      </xdr:nvCxnSpPr>
      <xdr:spPr>
        <a:xfrm>
          <a:off x="12383691" y="197881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22</xdr:row>
      <xdr:rowOff>102394</xdr:rowOff>
    </xdr:from>
    <xdr:to>
      <xdr:col>14</xdr:col>
      <xdr:colOff>469106</xdr:colOff>
      <xdr:row>22</xdr:row>
      <xdr:rowOff>102394</xdr:rowOff>
    </xdr:to>
    <xdr:cxnSp macro="">
      <xdr:nvCxnSpPr>
        <xdr:cNvPr id="71" name="直線矢印コネクタ 70"/>
        <xdr:cNvCxnSpPr/>
      </xdr:nvCxnSpPr>
      <xdr:spPr>
        <a:xfrm>
          <a:off x="12383691" y="267414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25</xdr:row>
      <xdr:rowOff>92869</xdr:rowOff>
    </xdr:from>
    <xdr:to>
      <xdr:col>14</xdr:col>
      <xdr:colOff>469106</xdr:colOff>
      <xdr:row>25</xdr:row>
      <xdr:rowOff>92869</xdr:rowOff>
    </xdr:to>
    <xdr:cxnSp macro="">
      <xdr:nvCxnSpPr>
        <xdr:cNvPr id="73" name="直線矢印コネクタ 72"/>
        <xdr:cNvCxnSpPr/>
      </xdr:nvCxnSpPr>
      <xdr:spPr>
        <a:xfrm>
          <a:off x="12383691" y="317896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28</xdr:row>
      <xdr:rowOff>92869</xdr:rowOff>
    </xdr:from>
    <xdr:to>
      <xdr:col>14</xdr:col>
      <xdr:colOff>469106</xdr:colOff>
      <xdr:row>28</xdr:row>
      <xdr:rowOff>92869</xdr:rowOff>
    </xdr:to>
    <xdr:cxnSp macro="">
      <xdr:nvCxnSpPr>
        <xdr:cNvPr id="75" name="直線矢印コネクタ 74"/>
        <xdr:cNvCxnSpPr/>
      </xdr:nvCxnSpPr>
      <xdr:spPr>
        <a:xfrm>
          <a:off x="12383691" y="369331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31</xdr:row>
      <xdr:rowOff>83344</xdr:rowOff>
    </xdr:from>
    <xdr:to>
      <xdr:col>14</xdr:col>
      <xdr:colOff>469106</xdr:colOff>
      <xdr:row>31</xdr:row>
      <xdr:rowOff>83344</xdr:rowOff>
    </xdr:to>
    <xdr:cxnSp macro="">
      <xdr:nvCxnSpPr>
        <xdr:cNvPr id="77" name="直線矢印コネクタ 76"/>
        <xdr:cNvCxnSpPr/>
      </xdr:nvCxnSpPr>
      <xdr:spPr>
        <a:xfrm>
          <a:off x="12383691" y="419814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14</xdr:row>
      <xdr:rowOff>92869</xdr:rowOff>
    </xdr:from>
    <xdr:to>
      <xdr:col>12</xdr:col>
      <xdr:colOff>478631</xdr:colOff>
      <xdr:row>14</xdr:row>
      <xdr:rowOff>92869</xdr:rowOff>
    </xdr:to>
    <xdr:cxnSp macro="">
      <xdr:nvCxnSpPr>
        <xdr:cNvPr id="80" name="直線矢印コネクタ 79"/>
        <xdr:cNvCxnSpPr/>
      </xdr:nvCxnSpPr>
      <xdr:spPr>
        <a:xfrm>
          <a:off x="9455594" y="1773751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15</xdr:row>
      <xdr:rowOff>92869</xdr:rowOff>
    </xdr:from>
    <xdr:to>
      <xdr:col>12</xdr:col>
      <xdr:colOff>478631</xdr:colOff>
      <xdr:row>15</xdr:row>
      <xdr:rowOff>92869</xdr:rowOff>
    </xdr:to>
    <xdr:cxnSp macro="">
      <xdr:nvCxnSpPr>
        <xdr:cNvPr id="81" name="直線矢印コネクタ 80"/>
        <xdr:cNvCxnSpPr/>
      </xdr:nvCxnSpPr>
      <xdr:spPr>
        <a:xfrm>
          <a:off x="9455594" y="194184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16</xdr:row>
      <xdr:rowOff>92869</xdr:rowOff>
    </xdr:from>
    <xdr:to>
      <xdr:col>12</xdr:col>
      <xdr:colOff>478631</xdr:colOff>
      <xdr:row>16</xdr:row>
      <xdr:rowOff>92869</xdr:rowOff>
    </xdr:to>
    <xdr:cxnSp macro="">
      <xdr:nvCxnSpPr>
        <xdr:cNvPr id="82" name="直線矢印コネクタ 81"/>
        <xdr:cNvCxnSpPr/>
      </xdr:nvCxnSpPr>
      <xdr:spPr>
        <a:xfrm>
          <a:off x="9455594" y="2109928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14</xdr:row>
      <xdr:rowOff>92869</xdr:rowOff>
    </xdr:from>
    <xdr:to>
      <xdr:col>14</xdr:col>
      <xdr:colOff>469106</xdr:colOff>
      <xdr:row>14</xdr:row>
      <xdr:rowOff>92869</xdr:rowOff>
    </xdr:to>
    <xdr:cxnSp macro="">
      <xdr:nvCxnSpPr>
        <xdr:cNvPr id="83" name="直線矢印コネクタ 82"/>
        <xdr:cNvCxnSpPr/>
      </xdr:nvCxnSpPr>
      <xdr:spPr>
        <a:xfrm>
          <a:off x="10622687" y="1773751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15</xdr:row>
      <xdr:rowOff>92869</xdr:rowOff>
    </xdr:from>
    <xdr:to>
      <xdr:col>14</xdr:col>
      <xdr:colOff>469106</xdr:colOff>
      <xdr:row>15</xdr:row>
      <xdr:rowOff>92869</xdr:rowOff>
    </xdr:to>
    <xdr:cxnSp macro="">
      <xdr:nvCxnSpPr>
        <xdr:cNvPr id="84" name="直線矢印コネクタ 83"/>
        <xdr:cNvCxnSpPr/>
      </xdr:nvCxnSpPr>
      <xdr:spPr>
        <a:xfrm>
          <a:off x="10622687" y="194184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19051</xdr:colOff>
      <xdr:row>14</xdr:row>
      <xdr:rowOff>78582</xdr:rowOff>
    </xdr:from>
    <xdr:to>
      <xdr:col>10</xdr:col>
      <xdr:colOff>477441</xdr:colOff>
      <xdr:row>16</xdr:row>
      <xdr:rowOff>86915</xdr:rowOff>
    </xdr:to>
    <xdr:grpSp>
      <xdr:nvGrpSpPr>
        <xdr:cNvPr id="85" name="グループ化 84"/>
        <xdr:cNvGrpSpPr/>
      </xdr:nvGrpSpPr>
      <xdr:grpSpPr>
        <a:xfrm>
          <a:off x="7210426" y="2478882"/>
          <a:ext cx="458390" cy="351233"/>
          <a:chOff x="8963026" y="1122760"/>
          <a:chExt cx="458390" cy="353615"/>
        </a:xfrm>
      </xdr:grpSpPr>
      <xdr:cxnSp macro="">
        <xdr:nvCxnSpPr>
          <xdr:cNvPr id="86" name="直線矢印コネクタ 85"/>
          <xdr:cNvCxnSpPr/>
        </xdr:nvCxnSpPr>
        <xdr:spPr>
          <a:xfrm>
            <a:off x="8963026" y="1122760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直線矢印コネクタ 86"/>
          <xdr:cNvCxnSpPr/>
        </xdr:nvCxnSpPr>
        <xdr:spPr>
          <a:xfrm>
            <a:off x="8971360" y="1137047"/>
            <a:ext cx="434578" cy="166687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直線矢印コネクタ 87"/>
          <xdr:cNvCxnSpPr/>
        </xdr:nvCxnSpPr>
        <xdr:spPr>
          <a:xfrm>
            <a:off x="8971359" y="1125141"/>
            <a:ext cx="440532" cy="351234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20241</xdr:colOff>
      <xdr:row>18</xdr:row>
      <xdr:rowOff>92869</xdr:rowOff>
    </xdr:from>
    <xdr:to>
      <xdr:col>12</xdr:col>
      <xdr:colOff>478631</xdr:colOff>
      <xdr:row>18</xdr:row>
      <xdr:rowOff>92869</xdr:rowOff>
    </xdr:to>
    <xdr:cxnSp macro="">
      <xdr:nvCxnSpPr>
        <xdr:cNvPr id="89" name="直線矢印コネクタ 88"/>
        <xdr:cNvCxnSpPr/>
      </xdr:nvCxnSpPr>
      <xdr:spPr>
        <a:xfrm>
          <a:off x="9455594" y="244610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19</xdr:row>
      <xdr:rowOff>92869</xdr:rowOff>
    </xdr:from>
    <xdr:to>
      <xdr:col>12</xdr:col>
      <xdr:colOff>478631</xdr:colOff>
      <xdr:row>19</xdr:row>
      <xdr:rowOff>92869</xdr:rowOff>
    </xdr:to>
    <xdr:cxnSp macro="">
      <xdr:nvCxnSpPr>
        <xdr:cNvPr id="90" name="直線矢印コネクタ 89"/>
        <xdr:cNvCxnSpPr/>
      </xdr:nvCxnSpPr>
      <xdr:spPr>
        <a:xfrm>
          <a:off x="9455594" y="2614193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20</xdr:row>
      <xdr:rowOff>92869</xdr:rowOff>
    </xdr:from>
    <xdr:to>
      <xdr:col>12</xdr:col>
      <xdr:colOff>478631</xdr:colOff>
      <xdr:row>20</xdr:row>
      <xdr:rowOff>92869</xdr:rowOff>
    </xdr:to>
    <xdr:cxnSp macro="">
      <xdr:nvCxnSpPr>
        <xdr:cNvPr id="91" name="直線矢印コネクタ 90"/>
        <xdr:cNvCxnSpPr/>
      </xdr:nvCxnSpPr>
      <xdr:spPr>
        <a:xfrm>
          <a:off x="9455594" y="2782281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18</xdr:row>
      <xdr:rowOff>92869</xdr:rowOff>
    </xdr:from>
    <xdr:to>
      <xdr:col>14</xdr:col>
      <xdr:colOff>469106</xdr:colOff>
      <xdr:row>18</xdr:row>
      <xdr:rowOff>92869</xdr:rowOff>
    </xdr:to>
    <xdr:cxnSp macro="">
      <xdr:nvCxnSpPr>
        <xdr:cNvPr id="92" name="直線矢印コネクタ 91"/>
        <xdr:cNvCxnSpPr/>
      </xdr:nvCxnSpPr>
      <xdr:spPr>
        <a:xfrm>
          <a:off x="10622687" y="244610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19</xdr:row>
      <xdr:rowOff>92869</xdr:rowOff>
    </xdr:from>
    <xdr:to>
      <xdr:col>14</xdr:col>
      <xdr:colOff>469106</xdr:colOff>
      <xdr:row>19</xdr:row>
      <xdr:rowOff>92869</xdr:rowOff>
    </xdr:to>
    <xdr:cxnSp macro="">
      <xdr:nvCxnSpPr>
        <xdr:cNvPr id="93" name="直線矢印コネクタ 92"/>
        <xdr:cNvCxnSpPr/>
      </xdr:nvCxnSpPr>
      <xdr:spPr>
        <a:xfrm>
          <a:off x="10622687" y="2614193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19051</xdr:colOff>
      <xdr:row>18</xdr:row>
      <xdr:rowOff>78582</xdr:rowOff>
    </xdr:from>
    <xdr:to>
      <xdr:col>10</xdr:col>
      <xdr:colOff>477441</xdr:colOff>
      <xdr:row>20</xdr:row>
      <xdr:rowOff>86915</xdr:rowOff>
    </xdr:to>
    <xdr:grpSp>
      <xdr:nvGrpSpPr>
        <xdr:cNvPr id="94" name="グループ化 93"/>
        <xdr:cNvGrpSpPr/>
      </xdr:nvGrpSpPr>
      <xdr:grpSpPr>
        <a:xfrm>
          <a:off x="7210426" y="3164682"/>
          <a:ext cx="458390" cy="351233"/>
          <a:chOff x="8963026" y="1122760"/>
          <a:chExt cx="458390" cy="353615"/>
        </a:xfrm>
      </xdr:grpSpPr>
      <xdr:cxnSp macro="">
        <xdr:nvCxnSpPr>
          <xdr:cNvPr id="95" name="直線矢印コネクタ 94"/>
          <xdr:cNvCxnSpPr/>
        </xdr:nvCxnSpPr>
        <xdr:spPr>
          <a:xfrm>
            <a:off x="8963026" y="1122760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直線矢印コネクタ 95"/>
          <xdr:cNvCxnSpPr/>
        </xdr:nvCxnSpPr>
        <xdr:spPr>
          <a:xfrm>
            <a:off x="8971360" y="1137047"/>
            <a:ext cx="434578" cy="166687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直線矢印コネクタ 96"/>
          <xdr:cNvCxnSpPr/>
        </xdr:nvCxnSpPr>
        <xdr:spPr>
          <a:xfrm>
            <a:off x="8971359" y="1125141"/>
            <a:ext cx="440532" cy="351234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17972</xdr:colOff>
      <xdr:row>6</xdr:row>
      <xdr:rowOff>97047</xdr:rowOff>
    </xdr:from>
    <xdr:to>
      <xdr:col>8</xdr:col>
      <xdr:colOff>468923</xdr:colOff>
      <xdr:row>14</xdr:row>
      <xdr:rowOff>102577</xdr:rowOff>
    </xdr:to>
    <xdr:cxnSp macro="">
      <xdr:nvCxnSpPr>
        <xdr:cNvPr id="99" name="直線矢印コネクタ 98"/>
        <xdr:cNvCxnSpPr/>
      </xdr:nvCxnSpPr>
      <xdr:spPr>
        <a:xfrm>
          <a:off x="4985349" y="1132217"/>
          <a:ext cx="450951" cy="138575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14378</xdr:colOff>
      <xdr:row>6</xdr:row>
      <xdr:rowOff>93453</xdr:rowOff>
    </xdr:from>
    <xdr:to>
      <xdr:col>8</xdr:col>
      <xdr:colOff>461596</xdr:colOff>
      <xdr:row>18</xdr:row>
      <xdr:rowOff>95250</xdr:rowOff>
    </xdr:to>
    <xdr:cxnSp macro="">
      <xdr:nvCxnSpPr>
        <xdr:cNvPr id="101" name="直線矢印コネクタ 100"/>
        <xdr:cNvCxnSpPr/>
      </xdr:nvCxnSpPr>
      <xdr:spPr>
        <a:xfrm>
          <a:off x="4981755" y="1128623"/>
          <a:ext cx="447218" cy="207213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35</xdr:row>
      <xdr:rowOff>83344</xdr:rowOff>
    </xdr:from>
    <xdr:to>
      <xdr:col>14</xdr:col>
      <xdr:colOff>469106</xdr:colOff>
      <xdr:row>35</xdr:row>
      <xdr:rowOff>83344</xdr:rowOff>
    </xdr:to>
    <xdr:cxnSp macro="">
      <xdr:nvCxnSpPr>
        <xdr:cNvPr id="108" name="直線矢印コネクタ 107"/>
        <xdr:cNvCxnSpPr/>
      </xdr:nvCxnSpPr>
      <xdr:spPr>
        <a:xfrm>
          <a:off x="10622687" y="529407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35</xdr:row>
      <xdr:rowOff>83344</xdr:rowOff>
    </xdr:from>
    <xdr:to>
      <xdr:col>12</xdr:col>
      <xdr:colOff>478631</xdr:colOff>
      <xdr:row>35</xdr:row>
      <xdr:rowOff>83344</xdr:rowOff>
    </xdr:to>
    <xdr:cxnSp macro="">
      <xdr:nvCxnSpPr>
        <xdr:cNvPr id="109" name="直線矢印コネクタ 108"/>
        <xdr:cNvCxnSpPr/>
      </xdr:nvCxnSpPr>
      <xdr:spPr>
        <a:xfrm>
          <a:off x="9455594" y="529407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35</xdr:row>
      <xdr:rowOff>83344</xdr:rowOff>
    </xdr:from>
    <xdr:to>
      <xdr:col>14</xdr:col>
      <xdr:colOff>469106</xdr:colOff>
      <xdr:row>35</xdr:row>
      <xdr:rowOff>83344</xdr:rowOff>
    </xdr:to>
    <xdr:cxnSp macro="">
      <xdr:nvCxnSpPr>
        <xdr:cNvPr id="110" name="直線矢印コネクタ 109"/>
        <xdr:cNvCxnSpPr/>
      </xdr:nvCxnSpPr>
      <xdr:spPr>
        <a:xfrm>
          <a:off x="10622687" y="529407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36</xdr:row>
      <xdr:rowOff>83344</xdr:rowOff>
    </xdr:from>
    <xdr:to>
      <xdr:col>12</xdr:col>
      <xdr:colOff>478631</xdr:colOff>
      <xdr:row>36</xdr:row>
      <xdr:rowOff>83344</xdr:rowOff>
    </xdr:to>
    <xdr:cxnSp macro="">
      <xdr:nvCxnSpPr>
        <xdr:cNvPr id="111" name="直線矢印コネクタ 110"/>
        <xdr:cNvCxnSpPr/>
      </xdr:nvCxnSpPr>
      <xdr:spPr>
        <a:xfrm>
          <a:off x="9455594" y="529407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36</xdr:row>
      <xdr:rowOff>83344</xdr:rowOff>
    </xdr:from>
    <xdr:to>
      <xdr:col>14</xdr:col>
      <xdr:colOff>469106</xdr:colOff>
      <xdr:row>36</xdr:row>
      <xdr:rowOff>83344</xdr:rowOff>
    </xdr:to>
    <xdr:cxnSp macro="">
      <xdr:nvCxnSpPr>
        <xdr:cNvPr id="112" name="直線矢印コネクタ 111"/>
        <xdr:cNvCxnSpPr/>
      </xdr:nvCxnSpPr>
      <xdr:spPr>
        <a:xfrm>
          <a:off x="10622687" y="5294079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38</xdr:row>
      <xdr:rowOff>83344</xdr:rowOff>
    </xdr:from>
    <xdr:to>
      <xdr:col>14</xdr:col>
      <xdr:colOff>469106</xdr:colOff>
      <xdr:row>38</xdr:row>
      <xdr:rowOff>83344</xdr:rowOff>
    </xdr:to>
    <xdr:cxnSp macro="">
      <xdr:nvCxnSpPr>
        <xdr:cNvPr id="113" name="直線矢印コネクタ 112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38</xdr:row>
      <xdr:rowOff>83344</xdr:rowOff>
    </xdr:from>
    <xdr:to>
      <xdr:col>12</xdr:col>
      <xdr:colOff>478631</xdr:colOff>
      <xdr:row>38</xdr:row>
      <xdr:rowOff>83344</xdr:rowOff>
    </xdr:to>
    <xdr:cxnSp macro="">
      <xdr:nvCxnSpPr>
        <xdr:cNvPr id="114" name="直線矢印コネクタ 113"/>
        <xdr:cNvCxnSpPr/>
      </xdr:nvCxnSpPr>
      <xdr:spPr>
        <a:xfrm>
          <a:off x="9455594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38</xdr:row>
      <xdr:rowOff>83344</xdr:rowOff>
    </xdr:from>
    <xdr:to>
      <xdr:col>14</xdr:col>
      <xdr:colOff>469106</xdr:colOff>
      <xdr:row>38</xdr:row>
      <xdr:rowOff>83344</xdr:rowOff>
    </xdr:to>
    <xdr:cxnSp macro="">
      <xdr:nvCxnSpPr>
        <xdr:cNvPr id="115" name="直線矢印コネクタ 114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39</xdr:row>
      <xdr:rowOff>83344</xdr:rowOff>
    </xdr:from>
    <xdr:to>
      <xdr:col>12</xdr:col>
      <xdr:colOff>478631</xdr:colOff>
      <xdr:row>39</xdr:row>
      <xdr:rowOff>83344</xdr:rowOff>
    </xdr:to>
    <xdr:cxnSp macro="">
      <xdr:nvCxnSpPr>
        <xdr:cNvPr id="116" name="直線矢印コネクタ 115"/>
        <xdr:cNvCxnSpPr/>
      </xdr:nvCxnSpPr>
      <xdr:spPr>
        <a:xfrm>
          <a:off x="9455594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39</xdr:row>
      <xdr:rowOff>83344</xdr:rowOff>
    </xdr:from>
    <xdr:to>
      <xdr:col>14</xdr:col>
      <xdr:colOff>469106</xdr:colOff>
      <xdr:row>39</xdr:row>
      <xdr:rowOff>83344</xdr:rowOff>
    </xdr:to>
    <xdr:cxnSp macro="">
      <xdr:nvCxnSpPr>
        <xdr:cNvPr id="117" name="直線矢印コネクタ 116"/>
        <xdr:cNvCxnSpPr/>
      </xdr:nvCxnSpPr>
      <xdr:spPr>
        <a:xfrm>
          <a:off x="10622687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41</xdr:row>
      <xdr:rowOff>83344</xdr:rowOff>
    </xdr:from>
    <xdr:to>
      <xdr:col>14</xdr:col>
      <xdr:colOff>469106</xdr:colOff>
      <xdr:row>41</xdr:row>
      <xdr:rowOff>83344</xdr:rowOff>
    </xdr:to>
    <xdr:cxnSp macro="">
      <xdr:nvCxnSpPr>
        <xdr:cNvPr id="118" name="直線矢印コネクタ 117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41</xdr:row>
      <xdr:rowOff>83344</xdr:rowOff>
    </xdr:from>
    <xdr:to>
      <xdr:col>12</xdr:col>
      <xdr:colOff>478631</xdr:colOff>
      <xdr:row>41</xdr:row>
      <xdr:rowOff>83344</xdr:rowOff>
    </xdr:to>
    <xdr:cxnSp macro="">
      <xdr:nvCxnSpPr>
        <xdr:cNvPr id="119" name="直線矢印コネクタ 118"/>
        <xdr:cNvCxnSpPr/>
      </xdr:nvCxnSpPr>
      <xdr:spPr>
        <a:xfrm>
          <a:off x="9455594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41</xdr:row>
      <xdr:rowOff>83344</xdr:rowOff>
    </xdr:from>
    <xdr:to>
      <xdr:col>14</xdr:col>
      <xdr:colOff>469106</xdr:colOff>
      <xdr:row>41</xdr:row>
      <xdr:rowOff>83344</xdr:rowOff>
    </xdr:to>
    <xdr:cxnSp macro="">
      <xdr:nvCxnSpPr>
        <xdr:cNvPr id="120" name="直線矢印コネクタ 119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42</xdr:row>
      <xdr:rowOff>83344</xdr:rowOff>
    </xdr:from>
    <xdr:to>
      <xdr:col>12</xdr:col>
      <xdr:colOff>478631</xdr:colOff>
      <xdr:row>42</xdr:row>
      <xdr:rowOff>83344</xdr:rowOff>
    </xdr:to>
    <xdr:cxnSp macro="">
      <xdr:nvCxnSpPr>
        <xdr:cNvPr id="121" name="直線矢印コネクタ 120"/>
        <xdr:cNvCxnSpPr/>
      </xdr:nvCxnSpPr>
      <xdr:spPr>
        <a:xfrm>
          <a:off x="9455594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42</xdr:row>
      <xdr:rowOff>83344</xdr:rowOff>
    </xdr:from>
    <xdr:to>
      <xdr:col>14</xdr:col>
      <xdr:colOff>469106</xdr:colOff>
      <xdr:row>42</xdr:row>
      <xdr:rowOff>83344</xdr:rowOff>
    </xdr:to>
    <xdr:cxnSp macro="">
      <xdr:nvCxnSpPr>
        <xdr:cNvPr id="122" name="直線矢印コネクタ 121"/>
        <xdr:cNvCxnSpPr/>
      </xdr:nvCxnSpPr>
      <xdr:spPr>
        <a:xfrm>
          <a:off x="10622687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44</xdr:row>
      <xdr:rowOff>83344</xdr:rowOff>
    </xdr:from>
    <xdr:to>
      <xdr:col>14</xdr:col>
      <xdr:colOff>469106</xdr:colOff>
      <xdr:row>44</xdr:row>
      <xdr:rowOff>83344</xdr:rowOff>
    </xdr:to>
    <xdr:cxnSp macro="">
      <xdr:nvCxnSpPr>
        <xdr:cNvPr id="123" name="直線矢印コネクタ 122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44</xdr:row>
      <xdr:rowOff>83344</xdr:rowOff>
    </xdr:from>
    <xdr:to>
      <xdr:col>12</xdr:col>
      <xdr:colOff>478631</xdr:colOff>
      <xdr:row>44</xdr:row>
      <xdr:rowOff>83344</xdr:rowOff>
    </xdr:to>
    <xdr:cxnSp macro="">
      <xdr:nvCxnSpPr>
        <xdr:cNvPr id="124" name="直線矢印コネクタ 123"/>
        <xdr:cNvCxnSpPr/>
      </xdr:nvCxnSpPr>
      <xdr:spPr>
        <a:xfrm>
          <a:off x="9455594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44</xdr:row>
      <xdr:rowOff>83344</xdr:rowOff>
    </xdr:from>
    <xdr:to>
      <xdr:col>14</xdr:col>
      <xdr:colOff>469106</xdr:colOff>
      <xdr:row>44</xdr:row>
      <xdr:rowOff>83344</xdr:rowOff>
    </xdr:to>
    <xdr:cxnSp macro="">
      <xdr:nvCxnSpPr>
        <xdr:cNvPr id="125" name="直線矢印コネクタ 124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45</xdr:row>
      <xdr:rowOff>83344</xdr:rowOff>
    </xdr:from>
    <xdr:to>
      <xdr:col>12</xdr:col>
      <xdr:colOff>478631</xdr:colOff>
      <xdr:row>45</xdr:row>
      <xdr:rowOff>83344</xdr:rowOff>
    </xdr:to>
    <xdr:cxnSp macro="">
      <xdr:nvCxnSpPr>
        <xdr:cNvPr id="126" name="直線矢印コネクタ 125"/>
        <xdr:cNvCxnSpPr/>
      </xdr:nvCxnSpPr>
      <xdr:spPr>
        <a:xfrm>
          <a:off x="9455594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45</xdr:row>
      <xdr:rowOff>83344</xdr:rowOff>
    </xdr:from>
    <xdr:to>
      <xdr:col>14</xdr:col>
      <xdr:colOff>469106</xdr:colOff>
      <xdr:row>45</xdr:row>
      <xdr:rowOff>83344</xdr:rowOff>
    </xdr:to>
    <xdr:cxnSp macro="">
      <xdr:nvCxnSpPr>
        <xdr:cNvPr id="127" name="直線矢印コネクタ 126"/>
        <xdr:cNvCxnSpPr/>
      </xdr:nvCxnSpPr>
      <xdr:spPr>
        <a:xfrm>
          <a:off x="10622687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47</xdr:row>
      <xdr:rowOff>83344</xdr:rowOff>
    </xdr:from>
    <xdr:to>
      <xdr:col>14</xdr:col>
      <xdr:colOff>469106</xdr:colOff>
      <xdr:row>47</xdr:row>
      <xdr:rowOff>83344</xdr:rowOff>
    </xdr:to>
    <xdr:cxnSp macro="">
      <xdr:nvCxnSpPr>
        <xdr:cNvPr id="128" name="直線矢印コネクタ 127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47</xdr:row>
      <xdr:rowOff>83344</xdr:rowOff>
    </xdr:from>
    <xdr:to>
      <xdr:col>12</xdr:col>
      <xdr:colOff>478631</xdr:colOff>
      <xdr:row>47</xdr:row>
      <xdr:rowOff>83344</xdr:rowOff>
    </xdr:to>
    <xdr:cxnSp macro="">
      <xdr:nvCxnSpPr>
        <xdr:cNvPr id="129" name="直線矢印コネクタ 128"/>
        <xdr:cNvCxnSpPr/>
      </xdr:nvCxnSpPr>
      <xdr:spPr>
        <a:xfrm>
          <a:off x="9455594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47</xdr:row>
      <xdr:rowOff>83344</xdr:rowOff>
    </xdr:from>
    <xdr:to>
      <xdr:col>14</xdr:col>
      <xdr:colOff>469106</xdr:colOff>
      <xdr:row>47</xdr:row>
      <xdr:rowOff>83344</xdr:rowOff>
    </xdr:to>
    <xdr:cxnSp macro="">
      <xdr:nvCxnSpPr>
        <xdr:cNvPr id="130" name="直線矢印コネクタ 129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48</xdr:row>
      <xdr:rowOff>83344</xdr:rowOff>
    </xdr:from>
    <xdr:to>
      <xdr:col>12</xdr:col>
      <xdr:colOff>478631</xdr:colOff>
      <xdr:row>48</xdr:row>
      <xdr:rowOff>83344</xdr:rowOff>
    </xdr:to>
    <xdr:cxnSp macro="">
      <xdr:nvCxnSpPr>
        <xdr:cNvPr id="131" name="直線矢印コネクタ 130"/>
        <xdr:cNvCxnSpPr/>
      </xdr:nvCxnSpPr>
      <xdr:spPr>
        <a:xfrm>
          <a:off x="9455594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48</xdr:row>
      <xdr:rowOff>83344</xdr:rowOff>
    </xdr:from>
    <xdr:to>
      <xdr:col>14</xdr:col>
      <xdr:colOff>469106</xdr:colOff>
      <xdr:row>48</xdr:row>
      <xdr:rowOff>83344</xdr:rowOff>
    </xdr:to>
    <xdr:cxnSp macro="">
      <xdr:nvCxnSpPr>
        <xdr:cNvPr id="132" name="直線矢印コネクタ 131"/>
        <xdr:cNvCxnSpPr/>
      </xdr:nvCxnSpPr>
      <xdr:spPr>
        <a:xfrm>
          <a:off x="10622687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50</xdr:row>
      <xdr:rowOff>83344</xdr:rowOff>
    </xdr:from>
    <xdr:to>
      <xdr:col>14</xdr:col>
      <xdr:colOff>469106</xdr:colOff>
      <xdr:row>50</xdr:row>
      <xdr:rowOff>83344</xdr:rowOff>
    </xdr:to>
    <xdr:cxnSp macro="">
      <xdr:nvCxnSpPr>
        <xdr:cNvPr id="133" name="直線矢印コネクタ 132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50</xdr:row>
      <xdr:rowOff>83344</xdr:rowOff>
    </xdr:from>
    <xdr:to>
      <xdr:col>12</xdr:col>
      <xdr:colOff>478631</xdr:colOff>
      <xdr:row>50</xdr:row>
      <xdr:rowOff>83344</xdr:rowOff>
    </xdr:to>
    <xdr:cxnSp macro="">
      <xdr:nvCxnSpPr>
        <xdr:cNvPr id="134" name="直線矢印コネクタ 133"/>
        <xdr:cNvCxnSpPr/>
      </xdr:nvCxnSpPr>
      <xdr:spPr>
        <a:xfrm>
          <a:off x="9455594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50</xdr:row>
      <xdr:rowOff>83344</xdr:rowOff>
    </xdr:from>
    <xdr:to>
      <xdr:col>14</xdr:col>
      <xdr:colOff>469106</xdr:colOff>
      <xdr:row>50</xdr:row>
      <xdr:rowOff>83344</xdr:rowOff>
    </xdr:to>
    <xdr:cxnSp macro="">
      <xdr:nvCxnSpPr>
        <xdr:cNvPr id="135" name="直線矢印コネクタ 134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51</xdr:row>
      <xdr:rowOff>83344</xdr:rowOff>
    </xdr:from>
    <xdr:to>
      <xdr:col>12</xdr:col>
      <xdr:colOff>478631</xdr:colOff>
      <xdr:row>51</xdr:row>
      <xdr:rowOff>83344</xdr:rowOff>
    </xdr:to>
    <xdr:cxnSp macro="">
      <xdr:nvCxnSpPr>
        <xdr:cNvPr id="136" name="直線矢印コネクタ 135"/>
        <xdr:cNvCxnSpPr/>
      </xdr:nvCxnSpPr>
      <xdr:spPr>
        <a:xfrm>
          <a:off x="9455594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51</xdr:row>
      <xdr:rowOff>83344</xdr:rowOff>
    </xdr:from>
    <xdr:to>
      <xdr:col>14</xdr:col>
      <xdr:colOff>469106</xdr:colOff>
      <xdr:row>51</xdr:row>
      <xdr:rowOff>83344</xdr:rowOff>
    </xdr:to>
    <xdr:cxnSp macro="">
      <xdr:nvCxnSpPr>
        <xdr:cNvPr id="137" name="直線矢印コネクタ 136"/>
        <xdr:cNvCxnSpPr/>
      </xdr:nvCxnSpPr>
      <xdr:spPr>
        <a:xfrm>
          <a:off x="10622687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53</xdr:row>
      <xdr:rowOff>83344</xdr:rowOff>
    </xdr:from>
    <xdr:to>
      <xdr:col>14</xdr:col>
      <xdr:colOff>469106</xdr:colOff>
      <xdr:row>53</xdr:row>
      <xdr:rowOff>83344</xdr:rowOff>
    </xdr:to>
    <xdr:cxnSp macro="">
      <xdr:nvCxnSpPr>
        <xdr:cNvPr id="138" name="直線矢印コネクタ 137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53</xdr:row>
      <xdr:rowOff>83344</xdr:rowOff>
    </xdr:from>
    <xdr:to>
      <xdr:col>12</xdr:col>
      <xdr:colOff>478631</xdr:colOff>
      <xdr:row>53</xdr:row>
      <xdr:rowOff>83344</xdr:rowOff>
    </xdr:to>
    <xdr:cxnSp macro="">
      <xdr:nvCxnSpPr>
        <xdr:cNvPr id="139" name="直線矢印コネクタ 138"/>
        <xdr:cNvCxnSpPr/>
      </xdr:nvCxnSpPr>
      <xdr:spPr>
        <a:xfrm>
          <a:off x="9455594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53</xdr:row>
      <xdr:rowOff>83344</xdr:rowOff>
    </xdr:from>
    <xdr:to>
      <xdr:col>14</xdr:col>
      <xdr:colOff>469106</xdr:colOff>
      <xdr:row>53</xdr:row>
      <xdr:rowOff>83344</xdr:rowOff>
    </xdr:to>
    <xdr:cxnSp macro="">
      <xdr:nvCxnSpPr>
        <xdr:cNvPr id="140" name="直線矢印コネクタ 139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54</xdr:row>
      <xdr:rowOff>83344</xdr:rowOff>
    </xdr:from>
    <xdr:to>
      <xdr:col>12</xdr:col>
      <xdr:colOff>478631</xdr:colOff>
      <xdr:row>54</xdr:row>
      <xdr:rowOff>83344</xdr:rowOff>
    </xdr:to>
    <xdr:cxnSp macro="">
      <xdr:nvCxnSpPr>
        <xdr:cNvPr id="141" name="直線矢印コネクタ 140"/>
        <xdr:cNvCxnSpPr/>
      </xdr:nvCxnSpPr>
      <xdr:spPr>
        <a:xfrm>
          <a:off x="9455594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54</xdr:row>
      <xdr:rowOff>83344</xdr:rowOff>
    </xdr:from>
    <xdr:to>
      <xdr:col>14</xdr:col>
      <xdr:colOff>469106</xdr:colOff>
      <xdr:row>54</xdr:row>
      <xdr:rowOff>83344</xdr:rowOff>
    </xdr:to>
    <xdr:cxnSp macro="">
      <xdr:nvCxnSpPr>
        <xdr:cNvPr id="142" name="直線矢印コネクタ 141"/>
        <xdr:cNvCxnSpPr/>
      </xdr:nvCxnSpPr>
      <xdr:spPr>
        <a:xfrm>
          <a:off x="10622687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56</xdr:row>
      <xdr:rowOff>83344</xdr:rowOff>
    </xdr:from>
    <xdr:to>
      <xdr:col>14</xdr:col>
      <xdr:colOff>469106</xdr:colOff>
      <xdr:row>56</xdr:row>
      <xdr:rowOff>83344</xdr:rowOff>
    </xdr:to>
    <xdr:cxnSp macro="">
      <xdr:nvCxnSpPr>
        <xdr:cNvPr id="143" name="直線矢印コネクタ 142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56</xdr:row>
      <xdr:rowOff>83344</xdr:rowOff>
    </xdr:from>
    <xdr:to>
      <xdr:col>12</xdr:col>
      <xdr:colOff>478631</xdr:colOff>
      <xdr:row>56</xdr:row>
      <xdr:rowOff>83344</xdr:rowOff>
    </xdr:to>
    <xdr:cxnSp macro="">
      <xdr:nvCxnSpPr>
        <xdr:cNvPr id="144" name="直線矢印コネクタ 143"/>
        <xdr:cNvCxnSpPr/>
      </xdr:nvCxnSpPr>
      <xdr:spPr>
        <a:xfrm>
          <a:off x="9455594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56</xdr:row>
      <xdr:rowOff>83344</xdr:rowOff>
    </xdr:from>
    <xdr:to>
      <xdr:col>14</xdr:col>
      <xdr:colOff>469106</xdr:colOff>
      <xdr:row>56</xdr:row>
      <xdr:rowOff>83344</xdr:rowOff>
    </xdr:to>
    <xdr:cxnSp macro="">
      <xdr:nvCxnSpPr>
        <xdr:cNvPr id="145" name="直線矢印コネクタ 144"/>
        <xdr:cNvCxnSpPr/>
      </xdr:nvCxnSpPr>
      <xdr:spPr>
        <a:xfrm>
          <a:off x="10622687" y="5966432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20241</xdr:colOff>
      <xdr:row>57</xdr:row>
      <xdr:rowOff>83344</xdr:rowOff>
    </xdr:from>
    <xdr:to>
      <xdr:col>12</xdr:col>
      <xdr:colOff>478631</xdr:colOff>
      <xdr:row>57</xdr:row>
      <xdr:rowOff>83344</xdr:rowOff>
    </xdr:to>
    <xdr:cxnSp macro="">
      <xdr:nvCxnSpPr>
        <xdr:cNvPr id="146" name="直線矢印コネクタ 145"/>
        <xdr:cNvCxnSpPr/>
      </xdr:nvCxnSpPr>
      <xdr:spPr>
        <a:xfrm>
          <a:off x="9455594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</xdr:colOff>
      <xdr:row>57</xdr:row>
      <xdr:rowOff>83344</xdr:rowOff>
    </xdr:from>
    <xdr:to>
      <xdr:col>14</xdr:col>
      <xdr:colOff>469106</xdr:colOff>
      <xdr:row>57</xdr:row>
      <xdr:rowOff>83344</xdr:rowOff>
    </xdr:to>
    <xdr:cxnSp macro="">
      <xdr:nvCxnSpPr>
        <xdr:cNvPr id="147" name="直線矢印コネクタ 146"/>
        <xdr:cNvCxnSpPr/>
      </xdr:nvCxnSpPr>
      <xdr:spPr>
        <a:xfrm>
          <a:off x="10622687" y="6134520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17860</xdr:colOff>
      <xdr:row>22</xdr:row>
      <xdr:rowOff>98482</xdr:rowOff>
    </xdr:from>
    <xdr:to>
      <xdr:col>10</xdr:col>
      <xdr:colOff>483177</xdr:colOff>
      <xdr:row>23</xdr:row>
      <xdr:rowOff>106815</xdr:rowOff>
    </xdr:to>
    <xdr:grpSp>
      <xdr:nvGrpSpPr>
        <xdr:cNvPr id="149" name="グループ化 148"/>
        <xdr:cNvGrpSpPr/>
      </xdr:nvGrpSpPr>
      <xdr:grpSpPr>
        <a:xfrm>
          <a:off x="7209235" y="3870382"/>
          <a:ext cx="465317" cy="179783"/>
          <a:chOff x="8820151" y="1615678"/>
          <a:chExt cx="458390" cy="179784"/>
        </a:xfrm>
      </xdr:grpSpPr>
      <xdr:cxnSp macro="">
        <xdr:nvCxnSpPr>
          <xdr:cNvPr id="150" name="直線矢印コネクタ 149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直線矢印コネクタ 150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17860</xdr:colOff>
      <xdr:row>28</xdr:row>
      <xdr:rowOff>93038</xdr:rowOff>
    </xdr:from>
    <xdr:to>
      <xdr:col>10</xdr:col>
      <xdr:colOff>483177</xdr:colOff>
      <xdr:row>29</xdr:row>
      <xdr:rowOff>101372</xdr:rowOff>
    </xdr:to>
    <xdr:grpSp>
      <xdr:nvGrpSpPr>
        <xdr:cNvPr id="152" name="グループ化 151"/>
        <xdr:cNvGrpSpPr/>
      </xdr:nvGrpSpPr>
      <xdr:grpSpPr>
        <a:xfrm>
          <a:off x="7209235" y="4893638"/>
          <a:ext cx="465317" cy="179784"/>
          <a:chOff x="8820151" y="1615678"/>
          <a:chExt cx="458390" cy="179784"/>
        </a:xfrm>
      </xdr:grpSpPr>
      <xdr:cxnSp macro="">
        <xdr:nvCxnSpPr>
          <xdr:cNvPr id="153" name="直線矢印コネクタ 152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直線矢印コネクタ 153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17860</xdr:colOff>
      <xdr:row>31</xdr:row>
      <xdr:rowOff>93038</xdr:rowOff>
    </xdr:from>
    <xdr:to>
      <xdr:col>10</xdr:col>
      <xdr:colOff>483177</xdr:colOff>
      <xdr:row>32</xdr:row>
      <xdr:rowOff>101371</xdr:rowOff>
    </xdr:to>
    <xdr:grpSp>
      <xdr:nvGrpSpPr>
        <xdr:cNvPr id="155" name="グループ化 154"/>
        <xdr:cNvGrpSpPr/>
      </xdr:nvGrpSpPr>
      <xdr:grpSpPr>
        <a:xfrm>
          <a:off x="7209235" y="5407988"/>
          <a:ext cx="465317" cy="179783"/>
          <a:chOff x="8820151" y="1615678"/>
          <a:chExt cx="458390" cy="179784"/>
        </a:xfrm>
      </xdr:grpSpPr>
      <xdr:cxnSp macro="">
        <xdr:nvCxnSpPr>
          <xdr:cNvPr id="156" name="直線矢印コネクタ 155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直線矢印コネクタ 156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17860</xdr:colOff>
      <xdr:row>35</xdr:row>
      <xdr:rowOff>98480</xdr:rowOff>
    </xdr:from>
    <xdr:to>
      <xdr:col>10</xdr:col>
      <xdr:colOff>483177</xdr:colOff>
      <xdr:row>36</xdr:row>
      <xdr:rowOff>106814</xdr:rowOff>
    </xdr:to>
    <xdr:grpSp>
      <xdr:nvGrpSpPr>
        <xdr:cNvPr id="158" name="グループ化 157"/>
        <xdr:cNvGrpSpPr/>
      </xdr:nvGrpSpPr>
      <xdr:grpSpPr>
        <a:xfrm>
          <a:off x="7209235" y="6099230"/>
          <a:ext cx="465317" cy="179784"/>
          <a:chOff x="8820151" y="1615678"/>
          <a:chExt cx="458390" cy="179784"/>
        </a:xfrm>
      </xdr:grpSpPr>
      <xdr:cxnSp macro="">
        <xdr:nvCxnSpPr>
          <xdr:cNvPr id="159" name="直線矢印コネクタ 158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直線矢印コネクタ 159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17860</xdr:colOff>
      <xdr:row>38</xdr:row>
      <xdr:rowOff>76709</xdr:rowOff>
    </xdr:from>
    <xdr:to>
      <xdr:col>10</xdr:col>
      <xdr:colOff>483177</xdr:colOff>
      <xdr:row>39</xdr:row>
      <xdr:rowOff>85042</xdr:rowOff>
    </xdr:to>
    <xdr:grpSp>
      <xdr:nvGrpSpPr>
        <xdr:cNvPr id="161" name="グループ化 160"/>
        <xdr:cNvGrpSpPr/>
      </xdr:nvGrpSpPr>
      <xdr:grpSpPr>
        <a:xfrm>
          <a:off x="7209235" y="6591809"/>
          <a:ext cx="465317" cy="179783"/>
          <a:chOff x="8820151" y="1615678"/>
          <a:chExt cx="458390" cy="179784"/>
        </a:xfrm>
      </xdr:grpSpPr>
      <xdr:cxnSp macro="">
        <xdr:nvCxnSpPr>
          <xdr:cNvPr id="162" name="直線矢印コネクタ 161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直線矢印コネクタ 162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17860</xdr:colOff>
      <xdr:row>41</xdr:row>
      <xdr:rowOff>82151</xdr:rowOff>
    </xdr:from>
    <xdr:to>
      <xdr:col>10</xdr:col>
      <xdr:colOff>483177</xdr:colOff>
      <xdr:row>42</xdr:row>
      <xdr:rowOff>90485</xdr:rowOff>
    </xdr:to>
    <xdr:grpSp>
      <xdr:nvGrpSpPr>
        <xdr:cNvPr id="167" name="グループ化 166"/>
        <xdr:cNvGrpSpPr/>
      </xdr:nvGrpSpPr>
      <xdr:grpSpPr>
        <a:xfrm>
          <a:off x="7209235" y="7111601"/>
          <a:ext cx="465317" cy="179784"/>
          <a:chOff x="8820151" y="1615678"/>
          <a:chExt cx="458390" cy="179784"/>
        </a:xfrm>
      </xdr:grpSpPr>
      <xdr:cxnSp macro="">
        <xdr:nvCxnSpPr>
          <xdr:cNvPr id="168" name="直線矢印コネクタ 167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直線矢印コネクタ 168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17860</xdr:colOff>
      <xdr:row>44</xdr:row>
      <xdr:rowOff>71265</xdr:rowOff>
    </xdr:from>
    <xdr:to>
      <xdr:col>10</xdr:col>
      <xdr:colOff>483177</xdr:colOff>
      <xdr:row>45</xdr:row>
      <xdr:rowOff>79599</xdr:rowOff>
    </xdr:to>
    <xdr:grpSp>
      <xdr:nvGrpSpPr>
        <xdr:cNvPr id="170" name="グループ化 169"/>
        <xdr:cNvGrpSpPr/>
      </xdr:nvGrpSpPr>
      <xdr:grpSpPr>
        <a:xfrm>
          <a:off x="7209235" y="7615065"/>
          <a:ext cx="465317" cy="179784"/>
          <a:chOff x="8820151" y="1615678"/>
          <a:chExt cx="458390" cy="179784"/>
        </a:xfrm>
      </xdr:grpSpPr>
      <xdr:cxnSp macro="">
        <xdr:nvCxnSpPr>
          <xdr:cNvPr id="171" name="直線矢印コネクタ 170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直線矢印コネクタ 171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17860</xdr:colOff>
      <xdr:row>47</xdr:row>
      <xdr:rowOff>87594</xdr:rowOff>
    </xdr:from>
    <xdr:to>
      <xdr:col>10</xdr:col>
      <xdr:colOff>483177</xdr:colOff>
      <xdr:row>48</xdr:row>
      <xdr:rowOff>95927</xdr:rowOff>
    </xdr:to>
    <xdr:grpSp>
      <xdr:nvGrpSpPr>
        <xdr:cNvPr id="173" name="グループ化 172"/>
        <xdr:cNvGrpSpPr/>
      </xdr:nvGrpSpPr>
      <xdr:grpSpPr>
        <a:xfrm>
          <a:off x="7209235" y="8145744"/>
          <a:ext cx="465317" cy="179783"/>
          <a:chOff x="8820151" y="1615678"/>
          <a:chExt cx="458390" cy="179784"/>
        </a:xfrm>
      </xdr:grpSpPr>
      <xdr:cxnSp macro="">
        <xdr:nvCxnSpPr>
          <xdr:cNvPr id="174" name="直線矢印コネクタ 173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直線矢印コネクタ 174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17860</xdr:colOff>
      <xdr:row>50</xdr:row>
      <xdr:rowOff>82152</xdr:rowOff>
    </xdr:from>
    <xdr:to>
      <xdr:col>10</xdr:col>
      <xdr:colOff>483177</xdr:colOff>
      <xdr:row>51</xdr:row>
      <xdr:rowOff>90485</xdr:rowOff>
    </xdr:to>
    <xdr:grpSp>
      <xdr:nvGrpSpPr>
        <xdr:cNvPr id="176" name="グループ化 175"/>
        <xdr:cNvGrpSpPr/>
      </xdr:nvGrpSpPr>
      <xdr:grpSpPr>
        <a:xfrm>
          <a:off x="7209235" y="8654652"/>
          <a:ext cx="465317" cy="179783"/>
          <a:chOff x="8820151" y="1615678"/>
          <a:chExt cx="458390" cy="179784"/>
        </a:xfrm>
      </xdr:grpSpPr>
      <xdr:cxnSp macro="">
        <xdr:nvCxnSpPr>
          <xdr:cNvPr id="177" name="直線矢印コネクタ 176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直線矢印コネクタ 177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17860</xdr:colOff>
      <xdr:row>53</xdr:row>
      <xdr:rowOff>93037</xdr:rowOff>
    </xdr:from>
    <xdr:to>
      <xdr:col>10</xdr:col>
      <xdr:colOff>483177</xdr:colOff>
      <xdr:row>54</xdr:row>
      <xdr:rowOff>101371</xdr:rowOff>
    </xdr:to>
    <xdr:grpSp>
      <xdr:nvGrpSpPr>
        <xdr:cNvPr id="179" name="グループ化 178"/>
        <xdr:cNvGrpSpPr/>
      </xdr:nvGrpSpPr>
      <xdr:grpSpPr>
        <a:xfrm>
          <a:off x="7209235" y="9179887"/>
          <a:ext cx="465317" cy="179784"/>
          <a:chOff x="8820151" y="1615678"/>
          <a:chExt cx="458390" cy="179784"/>
        </a:xfrm>
      </xdr:grpSpPr>
      <xdr:cxnSp macro="">
        <xdr:nvCxnSpPr>
          <xdr:cNvPr id="180" name="直線矢印コネクタ 179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直線矢印コネクタ 180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17860</xdr:colOff>
      <xdr:row>56</xdr:row>
      <xdr:rowOff>93037</xdr:rowOff>
    </xdr:from>
    <xdr:to>
      <xdr:col>10</xdr:col>
      <xdr:colOff>483177</xdr:colOff>
      <xdr:row>57</xdr:row>
      <xdr:rowOff>101371</xdr:rowOff>
    </xdr:to>
    <xdr:grpSp>
      <xdr:nvGrpSpPr>
        <xdr:cNvPr id="182" name="グループ化 181"/>
        <xdr:cNvGrpSpPr/>
      </xdr:nvGrpSpPr>
      <xdr:grpSpPr>
        <a:xfrm>
          <a:off x="7209235" y="9694237"/>
          <a:ext cx="465317" cy="179784"/>
          <a:chOff x="8820151" y="1615678"/>
          <a:chExt cx="458390" cy="179784"/>
        </a:xfrm>
      </xdr:grpSpPr>
      <xdr:cxnSp macro="">
        <xdr:nvCxnSpPr>
          <xdr:cNvPr id="183" name="直線矢印コネクタ 182"/>
          <xdr:cNvCxnSpPr/>
        </xdr:nvCxnSpPr>
        <xdr:spPr>
          <a:xfrm>
            <a:off x="8820151" y="1615678"/>
            <a:ext cx="45839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直線矢印コネクタ 183"/>
          <xdr:cNvCxnSpPr/>
        </xdr:nvCxnSpPr>
        <xdr:spPr>
          <a:xfrm>
            <a:off x="8824062" y="1620536"/>
            <a:ext cx="439001" cy="17492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10026</xdr:colOff>
      <xdr:row>35</xdr:row>
      <xdr:rowOff>90237</xdr:rowOff>
    </xdr:from>
    <xdr:to>
      <xdr:col>6</xdr:col>
      <xdr:colOff>454270</xdr:colOff>
      <xdr:row>47</xdr:row>
      <xdr:rowOff>87923</xdr:rowOff>
    </xdr:to>
    <xdr:cxnSp macro="">
      <xdr:nvCxnSpPr>
        <xdr:cNvPr id="186" name="直線矢印コネクタ 185"/>
        <xdr:cNvCxnSpPr/>
      </xdr:nvCxnSpPr>
      <xdr:spPr>
        <a:xfrm>
          <a:off x="3589421" y="6055895"/>
          <a:ext cx="444244" cy="204305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1191</xdr:colOff>
      <xdr:row>35</xdr:row>
      <xdr:rowOff>90671</xdr:rowOff>
    </xdr:from>
    <xdr:to>
      <xdr:col>6</xdr:col>
      <xdr:colOff>459581</xdr:colOff>
      <xdr:row>35</xdr:row>
      <xdr:rowOff>90671</xdr:rowOff>
    </xdr:to>
    <xdr:cxnSp macro="">
      <xdr:nvCxnSpPr>
        <xdr:cNvPr id="188" name="直線矢印コネクタ 187"/>
        <xdr:cNvCxnSpPr/>
      </xdr:nvCxnSpPr>
      <xdr:spPr>
        <a:xfrm>
          <a:off x="3584056" y="5988844"/>
          <a:ext cx="45839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887329</xdr:colOff>
      <xdr:row>35</xdr:row>
      <xdr:rowOff>80210</xdr:rowOff>
    </xdr:from>
    <xdr:to>
      <xdr:col>8</xdr:col>
      <xdr:colOff>466224</xdr:colOff>
      <xdr:row>44</xdr:row>
      <xdr:rowOff>110290</xdr:rowOff>
    </xdr:to>
    <xdr:grpSp>
      <xdr:nvGrpSpPr>
        <xdr:cNvPr id="197" name="グループ化 196"/>
        <xdr:cNvGrpSpPr/>
      </xdr:nvGrpSpPr>
      <xdr:grpSpPr>
        <a:xfrm>
          <a:off x="4964029" y="6080960"/>
          <a:ext cx="464720" cy="1573130"/>
          <a:chOff x="4963026" y="6045868"/>
          <a:chExt cx="466224" cy="1564106"/>
        </a:xfrm>
      </xdr:grpSpPr>
      <xdr:cxnSp macro="">
        <xdr:nvCxnSpPr>
          <xdr:cNvPr id="190" name="直線矢印コネクタ 189"/>
          <xdr:cNvCxnSpPr/>
        </xdr:nvCxnSpPr>
        <xdr:spPr>
          <a:xfrm>
            <a:off x="4963026" y="6055895"/>
            <a:ext cx="41910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直線矢印コネクタ 191"/>
          <xdr:cNvCxnSpPr/>
        </xdr:nvCxnSpPr>
        <xdr:spPr>
          <a:xfrm>
            <a:off x="4963026" y="6045868"/>
            <a:ext cx="466224" cy="526382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直線矢印コネクタ 193"/>
          <xdr:cNvCxnSpPr/>
        </xdr:nvCxnSpPr>
        <xdr:spPr>
          <a:xfrm>
            <a:off x="4968039" y="6045868"/>
            <a:ext cx="456198" cy="1052764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直線矢印コネクタ 195"/>
          <xdr:cNvCxnSpPr/>
        </xdr:nvCxnSpPr>
        <xdr:spPr>
          <a:xfrm>
            <a:off x="4968039" y="6050882"/>
            <a:ext cx="456198" cy="1559092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887329</xdr:colOff>
      <xdr:row>47</xdr:row>
      <xdr:rowOff>82216</xdr:rowOff>
    </xdr:from>
    <xdr:to>
      <xdr:col>8</xdr:col>
      <xdr:colOff>466224</xdr:colOff>
      <xdr:row>56</xdr:row>
      <xdr:rowOff>112295</xdr:rowOff>
    </xdr:to>
    <xdr:grpSp>
      <xdr:nvGrpSpPr>
        <xdr:cNvPr id="198" name="グループ化 197"/>
        <xdr:cNvGrpSpPr/>
      </xdr:nvGrpSpPr>
      <xdr:grpSpPr>
        <a:xfrm>
          <a:off x="4964029" y="8140366"/>
          <a:ext cx="464720" cy="1573129"/>
          <a:chOff x="4963026" y="6045868"/>
          <a:chExt cx="466224" cy="1564106"/>
        </a:xfrm>
      </xdr:grpSpPr>
      <xdr:cxnSp macro="">
        <xdr:nvCxnSpPr>
          <xdr:cNvPr id="199" name="直線矢印コネクタ 198"/>
          <xdr:cNvCxnSpPr/>
        </xdr:nvCxnSpPr>
        <xdr:spPr>
          <a:xfrm>
            <a:off x="4963026" y="6055895"/>
            <a:ext cx="41910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直線矢印コネクタ 199"/>
          <xdr:cNvCxnSpPr/>
        </xdr:nvCxnSpPr>
        <xdr:spPr>
          <a:xfrm>
            <a:off x="4963026" y="6045868"/>
            <a:ext cx="466224" cy="526382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直線矢印コネクタ 200"/>
          <xdr:cNvCxnSpPr/>
        </xdr:nvCxnSpPr>
        <xdr:spPr>
          <a:xfrm>
            <a:off x="4968039" y="6045868"/>
            <a:ext cx="456198" cy="1052764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直線矢印コネクタ 201"/>
          <xdr:cNvCxnSpPr/>
        </xdr:nvCxnSpPr>
        <xdr:spPr>
          <a:xfrm>
            <a:off x="4968039" y="6050882"/>
            <a:ext cx="456198" cy="1559092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3490</xdr:colOff>
      <xdr:row>4</xdr:row>
      <xdr:rowOff>88928</xdr:rowOff>
    </xdr:from>
    <xdr:to>
      <xdr:col>6</xdr:col>
      <xdr:colOff>479535</xdr:colOff>
      <xdr:row>6</xdr:row>
      <xdr:rowOff>91965</xdr:rowOff>
    </xdr:to>
    <xdr:cxnSp macro="">
      <xdr:nvCxnSpPr>
        <xdr:cNvPr id="164" name="直線矢印コネクタ 163"/>
        <xdr:cNvCxnSpPr/>
      </xdr:nvCxnSpPr>
      <xdr:spPr>
        <a:xfrm>
          <a:off x="3596714" y="772100"/>
          <a:ext cx="476045" cy="3446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tabSelected="1" topLeftCell="A16" zoomScale="94" zoomScaleNormal="85" workbookViewId="0">
      <selection activeCell="H45" sqref="H45"/>
    </sheetView>
  </sheetViews>
  <sheetFormatPr defaultRowHeight="13.5"/>
  <cols>
    <col min="1" max="1" width="9" customWidth="1"/>
  </cols>
  <sheetData/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H55"/>
  <sheetViews>
    <sheetView workbookViewId="0">
      <selection activeCell="K9" sqref="K9"/>
    </sheetView>
  </sheetViews>
  <sheetFormatPr defaultRowHeight="13.5"/>
  <sheetData>
    <row r="1" spans="2:8" ht="21" customHeight="1">
      <c r="B1" s="727" t="s">
        <v>231</v>
      </c>
      <c r="C1" s="727"/>
      <c r="D1" s="727"/>
      <c r="E1" s="727"/>
      <c r="F1" s="727"/>
      <c r="G1" s="727"/>
      <c r="H1" s="727"/>
    </row>
    <row r="2" spans="2:8" ht="36" customHeight="1">
      <c r="B2" s="128" t="s">
        <v>156</v>
      </c>
      <c r="C2" s="729">
        <f>①プログラム原稿!D9</f>
        <v>0</v>
      </c>
      <c r="D2" s="729"/>
      <c r="E2" s="729"/>
      <c r="F2" s="729"/>
      <c r="G2" s="729"/>
    </row>
    <row r="3" spans="2:8" ht="13.5" customHeight="1">
      <c r="B3" s="728" t="s">
        <v>229</v>
      </c>
    </row>
    <row r="4" spans="2:8">
      <c r="B4" s="728"/>
    </row>
    <row r="5" spans="2:8">
      <c r="B5" s="728"/>
    </row>
    <row r="6" spans="2:8">
      <c r="B6" s="728"/>
    </row>
    <row r="7" spans="2:8">
      <c r="B7" s="728"/>
    </row>
    <row r="8" spans="2:8" ht="13.5" customHeight="1">
      <c r="B8" s="728"/>
    </row>
    <row r="9" spans="2:8">
      <c r="B9" s="728"/>
    </row>
    <row r="10" spans="2:8">
      <c r="B10" s="728"/>
    </row>
    <row r="11" spans="2:8">
      <c r="B11" s="728"/>
    </row>
    <row r="12" spans="2:8">
      <c r="B12" s="728"/>
    </row>
    <row r="13" spans="2:8">
      <c r="B13" s="728"/>
    </row>
    <row r="14" spans="2:8">
      <c r="B14" s="728"/>
    </row>
    <row r="15" spans="2:8">
      <c r="B15" s="728"/>
    </row>
    <row r="16" spans="2:8">
      <c r="B16" s="728"/>
    </row>
    <row r="17" spans="2:3">
      <c r="B17" s="728"/>
    </row>
    <row r="18" spans="2:3">
      <c r="B18" s="728"/>
    </row>
    <row r="19" spans="2:3">
      <c r="B19" s="728"/>
    </row>
    <row r="20" spans="2:3">
      <c r="B20" s="728"/>
    </row>
    <row r="21" spans="2:3">
      <c r="B21" s="728"/>
    </row>
    <row r="22" spans="2:3">
      <c r="B22" s="728"/>
    </row>
    <row r="23" spans="2:3">
      <c r="B23" s="728"/>
    </row>
    <row r="24" spans="2:3">
      <c r="B24" s="728"/>
    </row>
    <row r="25" spans="2:3">
      <c r="B25" s="728"/>
    </row>
    <row r="26" spans="2:3">
      <c r="B26" s="193"/>
    </row>
    <row r="27" spans="2:3">
      <c r="B27" s="193"/>
      <c r="C27" s="194" t="s">
        <v>228</v>
      </c>
    </row>
    <row r="29" spans="2:3">
      <c r="B29" s="728" t="s">
        <v>230</v>
      </c>
    </row>
    <row r="30" spans="2:3">
      <c r="B30" s="728"/>
    </row>
    <row r="31" spans="2:3" ht="13.5" customHeight="1">
      <c r="B31" s="728"/>
    </row>
    <row r="32" spans="2:3">
      <c r="B32" s="728"/>
    </row>
    <row r="33" spans="2:2">
      <c r="B33" s="728"/>
    </row>
    <row r="34" spans="2:2">
      <c r="B34" s="728"/>
    </row>
    <row r="35" spans="2:2">
      <c r="B35" s="728"/>
    </row>
    <row r="36" spans="2:2" ht="55.5" customHeight="1">
      <c r="B36" s="728"/>
    </row>
    <row r="37" spans="2:2">
      <c r="B37" s="728"/>
    </row>
    <row r="38" spans="2:2">
      <c r="B38" s="728"/>
    </row>
    <row r="39" spans="2:2">
      <c r="B39" s="728"/>
    </row>
    <row r="40" spans="2:2">
      <c r="B40" s="728"/>
    </row>
    <row r="41" spans="2:2">
      <c r="B41" s="728"/>
    </row>
    <row r="42" spans="2:2">
      <c r="B42" s="728"/>
    </row>
    <row r="43" spans="2:2">
      <c r="B43" s="728"/>
    </row>
    <row r="44" spans="2:2">
      <c r="B44" s="728"/>
    </row>
    <row r="45" spans="2:2">
      <c r="B45" s="728"/>
    </row>
    <row r="46" spans="2:2">
      <c r="B46" s="728"/>
    </row>
    <row r="47" spans="2:2">
      <c r="B47" s="728"/>
    </row>
    <row r="48" spans="2:2">
      <c r="B48" s="728"/>
    </row>
    <row r="49" spans="2:3">
      <c r="B49" s="728"/>
    </row>
    <row r="50" spans="2:3">
      <c r="B50" s="728"/>
    </row>
    <row r="51" spans="2:3">
      <c r="B51" s="728"/>
    </row>
    <row r="52" spans="2:3">
      <c r="B52" s="193"/>
    </row>
    <row r="53" spans="2:3">
      <c r="B53" s="193"/>
      <c r="C53" s="194" t="s">
        <v>228</v>
      </c>
    </row>
    <row r="54" spans="2:3">
      <c r="B54" s="193"/>
    </row>
    <row r="55" spans="2:3">
      <c r="B55" s="193"/>
    </row>
  </sheetData>
  <mergeCells count="4">
    <mergeCell ref="B1:H1"/>
    <mergeCell ref="B29:B51"/>
    <mergeCell ref="C2:G2"/>
    <mergeCell ref="B3:B25"/>
  </mergeCells>
  <phoneticPr fontId="1"/>
  <pageMargins left="0.25" right="0.25" top="0.75" bottom="0.75" header="0.3" footer="0.3"/>
  <pageSetup paperSize="9"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4:R58"/>
  <sheetViews>
    <sheetView topLeftCell="A34" zoomScaleNormal="100" workbookViewId="0">
      <selection activeCell="D5" sqref="D5:D23"/>
    </sheetView>
  </sheetViews>
  <sheetFormatPr defaultRowHeight="13.5"/>
  <cols>
    <col min="1" max="3" width="1.25" customWidth="1"/>
    <col min="4" max="4" width="18.375" bestFit="1" customWidth="1"/>
    <col min="5" max="5" width="2.125" style="108" customWidth="1"/>
    <col min="6" max="6" width="22.75" style="128" bestFit="1" customWidth="1"/>
    <col min="7" max="7" width="6.5" style="108" customWidth="1"/>
    <col min="8" max="8" width="11.625" bestFit="1" customWidth="1"/>
    <col min="9" max="9" width="6.5" customWidth="1"/>
    <col min="10" max="10" width="22.75" bestFit="1" customWidth="1"/>
    <col min="11" max="11" width="6.5" customWidth="1"/>
    <col min="12" max="12" width="22.75" bestFit="1" customWidth="1"/>
    <col min="13" max="13" width="6.5" customWidth="1"/>
    <col min="15" max="15" width="6.5" customWidth="1"/>
  </cols>
  <sheetData>
    <row r="4" spans="4:18">
      <c r="D4" s="131"/>
      <c r="E4" s="132"/>
      <c r="F4" s="141"/>
      <c r="G4" s="132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t="s">
        <v>206</v>
      </c>
    </row>
    <row r="5" spans="4:18">
      <c r="D5" s="730" t="s">
        <v>113</v>
      </c>
      <c r="E5" s="133"/>
      <c r="F5" s="142" t="s">
        <v>72</v>
      </c>
      <c r="G5" s="134"/>
      <c r="H5" s="135" t="s">
        <v>179</v>
      </c>
      <c r="I5" s="131"/>
      <c r="J5" s="131"/>
      <c r="K5" s="131"/>
      <c r="L5" s="135" t="s">
        <v>180</v>
      </c>
      <c r="M5" s="131"/>
      <c r="N5" s="135" t="s">
        <v>189</v>
      </c>
      <c r="O5" s="131"/>
      <c r="P5" s="135" t="s">
        <v>190</v>
      </c>
      <c r="Q5" s="131"/>
      <c r="R5" t="s">
        <v>192</v>
      </c>
    </row>
    <row r="6" spans="4:18">
      <c r="D6" s="730"/>
      <c r="E6" s="136"/>
      <c r="F6" s="141"/>
      <c r="G6" s="132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t="s">
        <v>200</v>
      </c>
    </row>
    <row r="7" spans="4:18">
      <c r="D7" s="730"/>
      <c r="E7" s="136"/>
      <c r="F7" s="141"/>
      <c r="G7" s="132"/>
      <c r="H7" s="135" t="s">
        <v>181</v>
      </c>
      <c r="I7" s="131"/>
      <c r="J7" s="135" t="s">
        <v>196</v>
      </c>
      <c r="K7" s="131"/>
      <c r="L7" s="135" t="s">
        <v>182</v>
      </c>
      <c r="M7" s="131"/>
      <c r="N7" s="135" t="s">
        <v>189</v>
      </c>
      <c r="O7" s="131"/>
      <c r="P7" s="135" t="s">
        <v>190</v>
      </c>
      <c r="Q7" s="131"/>
      <c r="R7" t="s">
        <v>201</v>
      </c>
    </row>
    <row r="8" spans="4:18">
      <c r="D8" s="730"/>
      <c r="E8" s="136"/>
      <c r="F8" s="141"/>
      <c r="G8" s="132"/>
      <c r="H8" s="131"/>
      <c r="I8" s="131"/>
      <c r="J8" s="131"/>
      <c r="K8" s="131"/>
      <c r="L8" s="135" t="s">
        <v>183</v>
      </c>
      <c r="M8" s="131"/>
      <c r="N8" s="135" t="s">
        <v>189</v>
      </c>
      <c r="O8" s="131"/>
      <c r="P8" s="135" t="s">
        <v>190</v>
      </c>
      <c r="Q8" s="131"/>
      <c r="R8" t="s">
        <v>193</v>
      </c>
    </row>
    <row r="9" spans="4:18">
      <c r="D9" s="730"/>
      <c r="E9" s="136"/>
      <c r="F9" s="141"/>
      <c r="G9" s="132"/>
      <c r="H9" s="131"/>
      <c r="I9" s="131"/>
      <c r="J9" s="131"/>
      <c r="K9" s="131"/>
      <c r="L9" s="135" t="s">
        <v>188</v>
      </c>
      <c r="M9" s="131"/>
      <c r="N9" s="135" t="s">
        <v>189</v>
      </c>
      <c r="O9" s="131"/>
      <c r="P9" s="131"/>
      <c r="Q9" s="131"/>
      <c r="R9" t="s">
        <v>202</v>
      </c>
    </row>
    <row r="10" spans="4:18">
      <c r="D10" s="730"/>
      <c r="E10" s="136"/>
      <c r="F10" s="141"/>
      <c r="G10" s="132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t="s">
        <v>203</v>
      </c>
    </row>
    <row r="11" spans="4:18">
      <c r="D11" s="730"/>
      <c r="E11" s="136"/>
      <c r="F11" s="141"/>
      <c r="G11" s="132"/>
      <c r="H11" s="131"/>
      <c r="I11" s="131"/>
      <c r="J11" s="135" t="s">
        <v>197</v>
      </c>
      <c r="K11" s="131"/>
      <c r="L11" s="135" t="s">
        <v>182</v>
      </c>
      <c r="M11" s="131"/>
      <c r="N11" s="135" t="s">
        <v>189</v>
      </c>
      <c r="O11" s="131"/>
      <c r="P11" s="135" t="s">
        <v>190</v>
      </c>
      <c r="Q11" s="131"/>
      <c r="R11" t="s">
        <v>194</v>
      </c>
    </row>
    <row r="12" spans="4:18">
      <c r="D12" s="730"/>
      <c r="E12" s="136"/>
      <c r="F12" s="141"/>
      <c r="G12" s="132"/>
      <c r="H12" s="131"/>
      <c r="I12" s="131"/>
      <c r="J12" s="131"/>
      <c r="K12" s="131"/>
      <c r="L12" s="135" t="s">
        <v>183</v>
      </c>
      <c r="M12" s="131"/>
      <c r="N12" s="135" t="s">
        <v>189</v>
      </c>
      <c r="O12" s="131"/>
      <c r="P12" s="135" t="s">
        <v>190</v>
      </c>
      <c r="Q12" s="131"/>
      <c r="R12" t="s">
        <v>204</v>
      </c>
    </row>
    <row r="13" spans="4:18">
      <c r="D13" s="730"/>
      <c r="E13" s="136"/>
      <c r="F13" s="141"/>
      <c r="G13" s="132"/>
      <c r="H13" s="131"/>
      <c r="I13" s="131"/>
      <c r="J13" s="131"/>
      <c r="K13" s="131"/>
      <c r="L13" s="135" t="s">
        <v>188</v>
      </c>
      <c r="M13" s="131"/>
      <c r="N13" s="135" t="s">
        <v>189</v>
      </c>
      <c r="O13" s="131"/>
      <c r="P13" s="131"/>
      <c r="Q13" s="131"/>
      <c r="R13" t="s">
        <v>195</v>
      </c>
    </row>
    <row r="14" spans="4:18">
      <c r="D14" s="730"/>
      <c r="E14" s="136"/>
      <c r="F14" s="141"/>
      <c r="G14" s="132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t="s">
        <v>205</v>
      </c>
    </row>
    <row r="15" spans="4:18">
      <c r="D15" s="730"/>
      <c r="E15" s="136"/>
      <c r="F15" s="141"/>
      <c r="G15" s="132"/>
      <c r="H15" s="131"/>
      <c r="I15" s="131"/>
      <c r="J15" s="135" t="s">
        <v>198</v>
      </c>
      <c r="K15" s="131"/>
      <c r="L15" s="135" t="s">
        <v>182</v>
      </c>
      <c r="M15" s="131"/>
      <c r="N15" s="135" t="s">
        <v>189</v>
      </c>
      <c r="O15" s="131"/>
      <c r="P15" s="135" t="s">
        <v>190</v>
      </c>
      <c r="Q15" s="131"/>
    </row>
    <row r="16" spans="4:18">
      <c r="D16" s="730"/>
      <c r="E16" s="136"/>
      <c r="F16" s="141"/>
      <c r="G16" s="132"/>
      <c r="H16" s="131"/>
      <c r="I16" s="131"/>
      <c r="J16" s="131"/>
      <c r="K16" s="131"/>
      <c r="L16" s="135" t="s">
        <v>183</v>
      </c>
      <c r="M16" s="131"/>
      <c r="N16" s="135" t="s">
        <v>189</v>
      </c>
      <c r="O16" s="131"/>
      <c r="P16" s="135" t="s">
        <v>190</v>
      </c>
      <c r="Q16" s="131"/>
    </row>
    <row r="17" spans="4:17">
      <c r="D17" s="730"/>
      <c r="E17" s="136"/>
      <c r="F17" s="141"/>
      <c r="G17" s="132"/>
      <c r="H17" s="131"/>
      <c r="I17" s="131"/>
      <c r="J17" s="131"/>
      <c r="K17" s="131"/>
      <c r="L17" s="135" t="s">
        <v>188</v>
      </c>
      <c r="M17" s="131"/>
      <c r="N17" s="135" t="s">
        <v>189</v>
      </c>
      <c r="O17" s="131"/>
      <c r="P17" s="131"/>
      <c r="Q17" s="131"/>
    </row>
    <row r="18" spans="4:17">
      <c r="D18" s="730"/>
      <c r="E18" s="136"/>
      <c r="F18" s="141"/>
      <c r="G18" s="132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4:17">
      <c r="D19" s="730"/>
      <c r="E19" s="136"/>
      <c r="F19" s="141"/>
      <c r="G19" s="132"/>
      <c r="H19" s="131"/>
      <c r="I19" s="131"/>
      <c r="J19" s="135" t="s">
        <v>199</v>
      </c>
      <c r="K19" s="131"/>
      <c r="L19" s="135" t="s">
        <v>182</v>
      </c>
      <c r="M19" s="131"/>
      <c r="N19" s="135" t="s">
        <v>189</v>
      </c>
      <c r="O19" s="131"/>
      <c r="P19" s="135" t="s">
        <v>190</v>
      </c>
      <c r="Q19" s="131"/>
    </row>
    <row r="20" spans="4:17">
      <c r="D20" s="730"/>
      <c r="E20" s="136"/>
      <c r="F20" s="141"/>
      <c r="G20" s="132"/>
      <c r="H20" s="131"/>
      <c r="I20" s="131"/>
      <c r="J20" s="131"/>
      <c r="K20" s="131"/>
      <c r="L20" s="135" t="s">
        <v>183</v>
      </c>
      <c r="M20" s="131"/>
      <c r="N20" s="135" t="s">
        <v>189</v>
      </c>
      <c r="O20" s="131"/>
      <c r="P20" s="135" t="s">
        <v>190</v>
      </c>
      <c r="Q20" s="131"/>
    </row>
    <row r="21" spans="4:17">
      <c r="D21" s="730"/>
      <c r="E21" s="136"/>
      <c r="F21" s="141"/>
      <c r="G21" s="132"/>
      <c r="H21" s="131"/>
      <c r="I21" s="131"/>
      <c r="J21" s="131"/>
      <c r="K21" s="131"/>
      <c r="L21" s="135" t="s">
        <v>188</v>
      </c>
      <c r="M21" s="131"/>
      <c r="N21" s="135" t="s">
        <v>189</v>
      </c>
      <c r="O21" s="131"/>
      <c r="P21" s="131"/>
      <c r="Q21" s="131"/>
    </row>
    <row r="22" spans="4:17">
      <c r="D22" s="730"/>
      <c r="E22" s="136"/>
      <c r="F22" s="141"/>
      <c r="G22" s="132"/>
      <c r="H22" s="131"/>
      <c r="I22" s="131"/>
      <c r="J22" s="131"/>
      <c r="K22" s="131"/>
      <c r="L22" s="131"/>
      <c r="M22" s="131"/>
      <c r="N22" s="131"/>
      <c r="O22" s="131"/>
      <c r="P22" s="131"/>
      <c r="Q22" s="131"/>
    </row>
    <row r="23" spans="4:17">
      <c r="D23" s="730"/>
      <c r="E23" s="133"/>
      <c r="F23" s="143" t="s">
        <v>178</v>
      </c>
      <c r="G23" s="134"/>
      <c r="H23" s="129" t="s">
        <v>184</v>
      </c>
      <c r="I23" s="131"/>
      <c r="J23" s="129" t="s">
        <v>105</v>
      </c>
      <c r="K23" s="131"/>
      <c r="L23" s="130" t="s">
        <v>136</v>
      </c>
      <c r="M23" s="131"/>
      <c r="N23" s="137" t="s">
        <v>189</v>
      </c>
      <c r="O23" s="131"/>
      <c r="P23" s="137" t="s">
        <v>190</v>
      </c>
      <c r="Q23" s="131"/>
    </row>
    <row r="24" spans="4:17">
      <c r="D24" s="131"/>
      <c r="E24" s="132"/>
      <c r="F24" s="141"/>
      <c r="G24" s="132"/>
      <c r="H24" s="131"/>
      <c r="I24" s="131"/>
      <c r="J24" s="131"/>
      <c r="K24" s="131"/>
      <c r="L24" s="130" t="s">
        <v>104</v>
      </c>
      <c r="M24" s="131"/>
      <c r="N24" s="137" t="s">
        <v>189</v>
      </c>
      <c r="O24" s="131"/>
      <c r="P24" s="131"/>
      <c r="Q24" s="131"/>
    </row>
    <row r="25" spans="4:17">
      <c r="D25" s="131"/>
      <c r="E25" s="132"/>
      <c r="F25" s="141"/>
      <c r="G25" s="132"/>
      <c r="H25" s="131"/>
      <c r="I25" s="131"/>
      <c r="J25" s="131"/>
      <c r="K25" s="131"/>
      <c r="L25" s="131"/>
      <c r="M25" s="131"/>
      <c r="N25" s="131"/>
      <c r="O25" s="131"/>
      <c r="P25" s="131"/>
      <c r="Q25" s="131"/>
    </row>
    <row r="26" spans="4:17">
      <c r="D26" s="131"/>
      <c r="E26" s="132"/>
      <c r="F26" s="141"/>
      <c r="G26" s="132"/>
      <c r="H26" s="129" t="s">
        <v>185</v>
      </c>
      <c r="I26" s="131"/>
      <c r="J26" s="129" t="s">
        <v>106</v>
      </c>
      <c r="K26" s="131"/>
      <c r="L26" s="130" t="s">
        <v>136</v>
      </c>
      <c r="M26" s="131"/>
      <c r="N26" s="137" t="s">
        <v>189</v>
      </c>
      <c r="O26" s="131"/>
      <c r="P26" s="137" t="s">
        <v>190</v>
      </c>
      <c r="Q26" s="131"/>
    </row>
    <row r="27" spans="4:17">
      <c r="D27" s="131"/>
      <c r="E27" s="132"/>
      <c r="F27" s="141"/>
      <c r="G27" s="132"/>
      <c r="H27" s="131"/>
      <c r="I27" s="131"/>
      <c r="J27" s="131"/>
      <c r="K27" s="131"/>
      <c r="L27" s="130" t="s">
        <v>104</v>
      </c>
      <c r="M27" s="131"/>
      <c r="N27" s="137" t="s">
        <v>189</v>
      </c>
      <c r="O27" s="131"/>
      <c r="P27" s="131"/>
      <c r="Q27" s="131"/>
    </row>
    <row r="28" spans="4:17">
      <c r="D28" s="131"/>
      <c r="E28" s="132"/>
      <c r="F28" s="141"/>
      <c r="G28" s="132"/>
      <c r="H28" s="131"/>
      <c r="I28" s="131"/>
      <c r="J28" s="131"/>
      <c r="K28" s="131"/>
      <c r="L28" s="131"/>
      <c r="M28" s="131"/>
      <c r="N28" s="131"/>
      <c r="O28" s="131"/>
      <c r="P28" s="131"/>
      <c r="Q28" s="131"/>
    </row>
    <row r="29" spans="4:17">
      <c r="D29" s="131"/>
      <c r="E29" s="132"/>
      <c r="F29" s="141"/>
      <c r="G29" s="132"/>
      <c r="H29" s="129" t="s">
        <v>186</v>
      </c>
      <c r="I29" s="131"/>
      <c r="J29" s="129" t="s">
        <v>107</v>
      </c>
      <c r="K29" s="131"/>
      <c r="L29" s="130" t="s">
        <v>136</v>
      </c>
      <c r="M29" s="131"/>
      <c r="N29" s="137" t="s">
        <v>189</v>
      </c>
      <c r="O29" s="131"/>
      <c r="P29" s="137" t="s">
        <v>190</v>
      </c>
      <c r="Q29" s="131"/>
    </row>
    <row r="30" spans="4:17">
      <c r="D30" s="131"/>
      <c r="E30" s="132"/>
      <c r="F30" s="141"/>
      <c r="G30" s="132"/>
      <c r="H30" s="131"/>
      <c r="I30" s="131"/>
      <c r="J30" s="131"/>
      <c r="K30" s="131"/>
      <c r="L30" s="130" t="s">
        <v>104</v>
      </c>
      <c r="M30" s="131"/>
      <c r="N30" s="137" t="s">
        <v>189</v>
      </c>
      <c r="O30" s="131"/>
      <c r="P30" s="131"/>
      <c r="Q30" s="131"/>
    </row>
    <row r="31" spans="4:17">
      <c r="D31" s="131"/>
      <c r="E31" s="132"/>
      <c r="F31" s="141"/>
      <c r="G31" s="132"/>
      <c r="H31" s="131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4:17">
      <c r="D32" s="131"/>
      <c r="E32" s="132"/>
      <c r="F32" s="141"/>
      <c r="G32" s="132"/>
      <c r="H32" s="129" t="s">
        <v>187</v>
      </c>
      <c r="I32" s="131"/>
      <c r="J32" s="129" t="s">
        <v>108</v>
      </c>
      <c r="K32" s="131"/>
      <c r="L32" s="130" t="s">
        <v>136</v>
      </c>
      <c r="M32" s="131"/>
      <c r="N32" s="137" t="s">
        <v>189</v>
      </c>
      <c r="O32" s="131"/>
      <c r="P32" s="137" t="s">
        <v>190</v>
      </c>
      <c r="Q32" s="131"/>
    </row>
    <row r="33" spans="4:17">
      <c r="D33" s="131"/>
      <c r="E33" s="132"/>
      <c r="F33" s="141"/>
      <c r="G33" s="132"/>
      <c r="H33" s="131"/>
      <c r="I33" s="131"/>
      <c r="J33" s="131"/>
      <c r="K33" s="131"/>
      <c r="L33" s="130" t="s">
        <v>104</v>
      </c>
      <c r="M33" s="131"/>
      <c r="N33" s="137" t="s">
        <v>189</v>
      </c>
      <c r="O33" s="131"/>
      <c r="P33" s="131"/>
      <c r="Q33" s="131"/>
    </row>
    <row r="34" spans="4:17">
      <c r="D34" s="131"/>
      <c r="E34" s="132"/>
      <c r="F34" s="141"/>
      <c r="G34" s="132"/>
      <c r="H34" s="131"/>
      <c r="I34" s="131"/>
      <c r="J34" s="131"/>
      <c r="K34" s="131"/>
      <c r="L34" s="131"/>
      <c r="M34" s="131"/>
      <c r="N34" s="131"/>
      <c r="O34" s="131"/>
      <c r="P34" s="131"/>
      <c r="Q34" s="131"/>
    </row>
    <row r="36" spans="4:17">
      <c r="D36" s="731" t="s">
        <v>222</v>
      </c>
      <c r="F36" s="144" t="s">
        <v>70</v>
      </c>
      <c r="H36" s="138" t="s">
        <v>212</v>
      </c>
      <c r="J36" s="139" t="s">
        <v>207</v>
      </c>
      <c r="L36" s="138" t="s">
        <v>208</v>
      </c>
      <c r="M36" s="131"/>
      <c r="N36" s="140" t="s">
        <v>189</v>
      </c>
      <c r="O36" s="131"/>
      <c r="P36" s="140" t="s">
        <v>190</v>
      </c>
    </row>
    <row r="37" spans="4:17">
      <c r="D37" s="731"/>
      <c r="L37" s="138" t="s">
        <v>209</v>
      </c>
      <c r="M37" s="131"/>
      <c r="N37" s="140" t="s">
        <v>189</v>
      </c>
      <c r="O37" s="131"/>
      <c r="P37" s="140" t="s">
        <v>190</v>
      </c>
    </row>
    <row r="38" spans="4:17">
      <c r="D38" s="731"/>
    </row>
    <row r="39" spans="4:17">
      <c r="D39" s="731"/>
      <c r="J39" s="138" t="s">
        <v>210</v>
      </c>
      <c r="L39" s="138" t="s">
        <v>208</v>
      </c>
      <c r="M39" s="131"/>
      <c r="N39" s="140" t="s">
        <v>189</v>
      </c>
      <c r="O39" s="131"/>
      <c r="P39" s="140" t="s">
        <v>190</v>
      </c>
    </row>
    <row r="40" spans="4:17">
      <c r="D40" s="731"/>
      <c r="L40" s="138" t="s">
        <v>209</v>
      </c>
      <c r="M40" s="131"/>
      <c r="N40" s="140" t="s">
        <v>189</v>
      </c>
      <c r="O40" s="131"/>
      <c r="P40" s="140" t="s">
        <v>190</v>
      </c>
    </row>
    <row r="41" spans="4:17">
      <c r="D41" s="731"/>
    </row>
    <row r="42" spans="4:17">
      <c r="D42" s="731"/>
      <c r="J42" s="138" t="s">
        <v>211</v>
      </c>
      <c r="L42" s="138" t="s">
        <v>208</v>
      </c>
      <c r="M42" s="131"/>
      <c r="N42" s="140" t="s">
        <v>189</v>
      </c>
      <c r="O42" s="131"/>
      <c r="P42" s="140" t="s">
        <v>190</v>
      </c>
    </row>
    <row r="43" spans="4:17">
      <c r="D43" s="731"/>
      <c r="L43" s="138" t="s">
        <v>209</v>
      </c>
      <c r="M43" s="131"/>
      <c r="N43" s="140" t="s">
        <v>189</v>
      </c>
      <c r="O43" s="131"/>
      <c r="P43" s="140" t="s">
        <v>190</v>
      </c>
    </row>
    <row r="44" spans="4:17">
      <c r="D44" s="731"/>
    </row>
    <row r="45" spans="4:17">
      <c r="D45" s="731"/>
      <c r="J45" s="138" t="s">
        <v>213</v>
      </c>
      <c r="L45" s="138" t="s">
        <v>208</v>
      </c>
      <c r="M45" s="131"/>
      <c r="N45" s="140" t="s">
        <v>189</v>
      </c>
      <c r="O45" s="131"/>
      <c r="P45" s="140" t="s">
        <v>190</v>
      </c>
    </row>
    <row r="46" spans="4:17">
      <c r="D46" s="731"/>
      <c r="L46" s="138" t="s">
        <v>209</v>
      </c>
      <c r="M46" s="131"/>
      <c r="N46" s="140" t="s">
        <v>189</v>
      </c>
      <c r="O46" s="131"/>
      <c r="P46" s="140" t="s">
        <v>190</v>
      </c>
    </row>
    <row r="47" spans="4:17">
      <c r="D47" s="731"/>
    </row>
    <row r="48" spans="4:17">
      <c r="D48" s="731"/>
      <c r="H48" s="138" t="s">
        <v>199</v>
      </c>
      <c r="J48" s="138" t="s">
        <v>214</v>
      </c>
      <c r="L48" s="138" t="s">
        <v>208</v>
      </c>
      <c r="M48" s="131"/>
      <c r="N48" s="140" t="s">
        <v>189</v>
      </c>
      <c r="O48" s="131"/>
      <c r="P48" s="140" t="s">
        <v>190</v>
      </c>
    </row>
    <row r="49" spans="4:16">
      <c r="D49" s="731"/>
      <c r="L49" s="138" t="s">
        <v>209</v>
      </c>
      <c r="M49" s="131"/>
      <c r="N49" s="140" t="s">
        <v>189</v>
      </c>
      <c r="O49" s="131"/>
      <c r="P49" s="140" t="s">
        <v>190</v>
      </c>
    </row>
    <row r="50" spans="4:16">
      <c r="D50" s="731"/>
    </row>
    <row r="51" spans="4:16">
      <c r="D51" s="731"/>
      <c r="J51" s="138" t="s">
        <v>215</v>
      </c>
      <c r="L51" s="138" t="s">
        <v>208</v>
      </c>
      <c r="M51" s="131"/>
      <c r="N51" s="140" t="s">
        <v>189</v>
      </c>
      <c r="O51" s="131"/>
      <c r="P51" s="140" t="s">
        <v>190</v>
      </c>
    </row>
    <row r="52" spans="4:16">
      <c r="D52" s="731"/>
      <c r="L52" s="138" t="s">
        <v>209</v>
      </c>
      <c r="M52" s="131"/>
      <c r="N52" s="140" t="s">
        <v>189</v>
      </c>
      <c r="O52" s="131"/>
      <c r="P52" s="140" t="s">
        <v>190</v>
      </c>
    </row>
    <row r="53" spans="4:16">
      <c r="D53" s="731"/>
    </row>
    <row r="54" spans="4:16">
      <c r="D54" s="731"/>
      <c r="J54" s="138" t="s">
        <v>216</v>
      </c>
      <c r="L54" s="138" t="s">
        <v>208</v>
      </c>
      <c r="M54" s="131"/>
      <c r="N54" s="140" t="s">
        <v>189</v>
      </c>
      <c r="O54" s="131"/>
      <c r="P54" s="140" t="s">
        <v>190</v>
      </c>
    </row>
    <row r="55" spans="4:16">
      <c r="L55" s="138" t="s">
        <v>209</v>
      </c>
      <c r="M55" s="131"/>
      <c r="N55" s="140" t="s">
        <v>189</v>
      </c>
      <c r="O55" s="131"/>
      <c r="P55" s="140" t="s">
        <v>190</v>
      </c>
    </row>
    <row r="57" spans="4:16">
      <c r="J57" s="138" t="s">
        <v>217</v>
      </c>
      <c r="L57" s="138" t="s">
        <v>208</v>
      </c>
      <c r="M57" s="131"/>
      <c r="N57" s="140" t="s">
        <v>189</v>
      </c>
      <c r="O57" s="131"/>
      <c r="P57" s="140" t="s">
        <v>190</v>
      </c>
    </row>
    <row r="58" spans="4:16">
      <c r="L58" s="138" t="s">
        <v>209</v>
      </c>
      <c r="M58" s="131"/>
      <c r="N58" s="140" t="s">
        <v>189</v>
      </c>
      <c r="O58" s="131"/>
      <c r="P58" s="140" t="s">
        <v>190</v>
      </c>
    </row>
  </sheetData>
  <mergeCells count="2">
    <mergeCell ref="D5:D23"/>
    <mergeCell ref="D36:D54"/>
  </mergeCells>
  <phoneticPr fontId="1"/>
  <conditionalFormatting sqref="J36">
    <cfRule type="containsText" dxfId="2" priority="2" stopIfTrue="1" operator="containsText" text="【※入力】">
      <formula>NOT(ISERROR(SEARCH("【※入力】",J36)))</formula>
    </cfRule>
    <cfRule type="containsText" dxfId="1" priority="3" stopIfTrue="1" operator="containsText" text="【※選択】">
      <formula>NOT(ISERROR(SEARCH("【※選択】",J36)))</formula>
    </cfRule>
  </conditionalFormatting>
  <conditionalFormatting sqref="J36">
    <cfRule type="containsText" dxfId="0" priority="1" stopIfTrue="1" operator="containsText" text="※リストから選択して下さい">
      <formula>NOT(ISERROR(SEARCH("※リストから選択して下さい",J36)))</formula>
    </cfRule>
  </conditionalFormatting>
  <pageMargins left="0.7" right="0.7" top="0.75" bottom="0.75" header="0.3" footer="0.3"/>
  <pageSetup paperSize="9" scale="71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18"/>
  <sheetViews>
    <sheetView topLeftCell="D1" zoomScale="85" zoomScaleNormal="85" workbookViewId="0">
      <selection activeCell="H11" sqref="H11"/>
    </sheetView>
  </sheetViews>
  <sheetFormatPr defaultRowHeight="13.5"/>
  <cols>
    <col min="1" max="1" width="9" style="108"/>
    <col min="2" max="2" width="14.5" style="108" customWidth="1"/>
    <col min="3" max="3" width="22.75" style="108" bestFit="1" customWidth="1"/>
    <col min="4" max="4" width="18.375" style="108" bestFit="1" customWidth="1"/>
    <col min="5" max="5" width="8.5" style="108" bestFit="1" customWidth="1"/>
    <col min="6" max="8" width="8.5" style="108" customWidth="1"/>
    <col min="9" max="9" width="11.625" style="108" bestFit="1" customWidth="1"/>
    <col min="10" max="10" width="5.375" style="108" customWidth="1"/>
    <col min="11" max="11" width="5.5" style="108" bestFit="1" customWidth="1"/>
    <col min="12" max="12" width="5.375" style="108" customWidth="1"/>
    <col min="13" max="13" width="4.5" style="108" bestFit="1" customWidth="1"/>
    <col min="14" max="14" width="5.375" style="108" customWidth="1"/>
    <col min="15" max="15" width="5.5" style="108" bestFit="1" customWidth="1"/>
    <col min="16" max="16" width="5.375" style="108" customWidth="1"/>
    <col min="17" max="17" width="6.5" style="108" bestFit="1" customWidth="1"/>
    <col min="18" max="18" width="5.375" style="108" customWidth="1"/>
    <col min="19" max="19" width="6.5" style="108" bestFit="1" customWidth="1"/>
    <col min="20" max="16384" width="9" style="108"/>
  </cols>
  <sheetData>
    <row r="2" spans="2:23">
      <c r="B2" s="114" t="s">
        <v>173</v>
      </c>
      <c r="C2" s="733" t="s">
        <v>134</v>
      </c>
      <c r="D2" s="733"/>
      <c r="E2" s="733"/>
      <c r="F2" s="734" t="s">
        <v>135</v>
      </c>
      <c r="G2" s="734"/>
      <c r="H2" s="734"/>
      <c r="I2" s="121" t="s">
        <v>177</v>
      </c>
      <c r="J2" s="737" t="s">
        <v>221</v>
      </c>
      <c r="K2" s="737"/>
      <c r="L2" s="738" t="s">
        <v>73</v>
      </c>
      <c r="M2" s="738"/>
      <c r="N2" s="737" t="s">
        <v>64</v>
      </c>
      <c r="O2" s="737"/>
      <c r="P2" s="738" t="s">
        <v>174</v>
      </c>
      <c r="Q2" s="738"/>
      <c r="R2" s="737" t="s">
        <v>175</v>
      </c>
      <c r="S2" s="737"/>
      <c r="T2" s="116"/>
      <c r="U2" s="186" t="s">
        <v>218</v>
      </c>
      <c r="V2" s="186" t="s">
        <v>224</v>
      </c>
      <c r="W2" s="109" t="s">
        <v>220</v>
      </c>
    </row>
    <row r="3" spans="2:23">
      <c r="B3" s="114">
        <f>①プログラム原稿!D9</f>
        <v>0</v>
      </c>
      <c r="C3" s="113"/>
      <c r="D3" s="113"/>
      <c r="E3" s="113"/>
      <c r="F3" s="112"/>
      <c r="G3" s="112"/>
      <c r="H3" s="112"/>
      <c r="I3" s="122"/>
      <c r="J3" s="111">
        <f>④申込書!K15</f>
        <v>0</v>
      </c>
      <c r="K3" s="111">
        <f>④申込書!O15</f>
        <v>0</v>
      </c>
      <c r="L3" s="110">
        <f>④申込書!K16</f>
        <v>0</v>
      </c>
      <c r="M3" s="110">
        <f>④申込書!O16</f>
        <v>0</v>
      </c>
      <c r="N3" s="111">
        <f>④申込書!K17</f>
        <v>1</v>
      </c>
      <c r="O3" s="111">
        <f>④申込書!O17</f>
        <v>300</v>
      </c>
      <c r="P3" s="110">
        <f>④申込書!K18</f>
        <v>0</v>
      </c>
      <c r="Q3" s="110">
        <f>④申込書!O18</f>
        <v>0</v>
      </c>
      <c r="R3" s="111">
        <f>④申込書!K19</f>
        <v>0</v>
      </c>
      <c r="S3" s="111">
        <f>④申込書!O19</f>
        <v>0</v>
      </c>
      <c r="T3" s="115">
        <f>④申込書!O20</f>
        <v>300</v>
      </c>
      <c r="U3" s="187">
        <f>③実行委員!J11</f>
        <v>0</v>
      </c>
      <c r="V3" s="187">
        <f>④申込書!F29</f>
        <v>0</v>
      </c>
      <c r="W3" s="108">
        <f>'②引率、運搬'!I51</f>
        <v>0</v>
      </c>
    </row>
    <row r="14" spans="2:23">
      <c r="J14" s="732" t="str">
        <f>④申込書!K10</f>
        <v>選択</v>
      </c>
      <c r="K14" s="732"/>
      <c r="L14" s="118"/>
      <c r="M14" s="732" t="str">
        <f>④申込書!N10</f>
        <v>第2希望</v>
      </c>
      <c r="N14" s="732"/>
    </row>
    <row r="15" spans="2:23">
      <c r="J15" s="732" t="str">
        <f>④申込書!K11</f>
        <v>選択</v>
      </c>
      <c r="K15" s="732"/>
      <c r="L15" s="117" t="s">
        <v>68</v>
      </c>
      <c r="M15" s="119"/>
      <c r="N15" s="120"/>
    </row>
    <row r="16" spans="2:23">
      <c r="J16" s="732" t="str">
        <f>④申込書!K12</f>
        <v>選択</v>
      </c>
      <c r="K16" s="732"/>
      <c r="L16" s="117" t="str">
        <f>④申込書!M12</f>
        <v>選択</v>
      </c>
      <c r="M16" s="732" t="str">
        <f>④申込書!N12</f>
        <v>選択</v>
      </c>
      <c r="N16" s="732"/>
    </row>
    <row r="17" spans="10:14">
      <c r="J17" s="732" t="str">
        <f>④申込書!K13</f>
        <v>選択</v>
      </c>
      <c r="K17" s="732"/>
      <c r="L17" s="117" t="str">
        <f>④申込書!M13</f>
        <v>選択</v>
      </c>
      <c r="M17" s="735" t="str">
        <f>④申込書!N13</f>
        <v>選択</v>
      </c>
      <c r="N17" s="736"/>
    </row>
    <row r="18" spans="10:14">
      <c r="J18" s="732" t="str">
        <f>④申込書!K14</f>
        <v>選択</v>
      </c>
      <c r="K18" s="732"/>
      <c r="L18" s="118"/>
      <c r="M18" s="118"/>
      <c r="N18" s="120"/>
    </row>
  </sheetData>
  <protectedRanges>
    <protectedRange sqref="J14:J18" name="範囲1"/>
  </protectedRanges>
  <mergeCells count="15">
    <mergeCell ref="J18:K18"/>
    <mergeCell ref="C2:E2"/>
    <mergeCell ref="F2:H2"/>
    <mergeCell ref="M17:N17"/>
    <mergeCell ref="R2:S2"/>
    <mergeCell ref="J14:K14"/>
    <mergeCell ref="J15:K15"/>
    <mergeCell ref="J16:K16"/>
    <mergeCell ref="J17:K17"/>
    <mergeCell ref="M14:N14"/>
    <mergeCell ref="M16:N16"/>
    <mergeCell ref="J2:K2"/>
    <mergeCell ref="L2:M2"/>
    <mergeCell ref="N2:O2"/>
    <mergeCell ref="P2:Q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46"/>
  <sheetViews>
    <sheetView showGridLines="0" zoomScale="70" zoomScaleNormal="70" workbookViewId="0">
      <selection activeCell="D22" sqref="D22:H22"/>
    </sheetView>
  </sheetViews>
  <sheetFormatPr defaultRowHeight="13.5"/>
  <cols>
    <col min="1" max="1" width="3.375" style="1" customWidth="1"/>
    <col min="2" max="2" width="12" style="1" customWidth="1"/>
    <col min="3" max="3" width="8.375" style="1" customWidth="1"/>
    <col min="4" max="8" width="17.625" style="1" customWidth="1"/>
    <col min="9" max="9" width="6" style="1" customWidth="1"/>
    <col min="10" max="10" width="43.625" style="1" customWidth="1"/>
    <col min="11" max="11" width="0" style="1" hidden="1" customWidth="1"/>
    <col min="12" max="13" width="9" style="1" hidden="1" customWidth="1"/>
    <col min="14" max="16384" width="9" style="1"/>
  </cols>
  <sheetData>
    <row r="2" spans="1:12" ht="18.75">
      <c r="B2" s="384" t="s">
        <v>80</v>
      </c>
      <c r="C2" s="384"/>
      <c r="D2" s="384"/>
      <c r="E2" s="384"/>
      <c r="F2" s="384"/>
      <c r="G2" s="384"/>
      <c r="H2" s="384"/>
      <c r="J2" s="15"/>
      <c r="K2" s="15"/>
      <c r="L2" s="15"/>
    </row>
    <row r="3" spans="1:12" ht="32.25">
      <c r="A3" s="7"/>
      <c r="B3" s="392" t="s">
        <v>63</v>
      </c>
      <c r="C3" s="392"/>
      <c r="D3" s="392"/>
      <c r="E3" s="392"/>
      <c r="F3" s="391"/>
      <c r="G3" s="391"/>
      <c r="H3" s="391"/>
      <c r="J3" s="16"/>
      <c r="K3" s="16"/>
      <c r="L3" s="16"/>
    </row>
    <row r="4" spans="1:12" ht="41.25">
      <c r="B4" s="388" t="s">
        <v>19</v>
      </c>
      <c r="C4" s="389"/>
      <c r="D4" s="389"/>
      <c r="E4" s="389"/>
      <c r="F4" s="389"/>
      <c r="G4" s="389"/>
      <c r="H4" s="389"/>
      <c r="J4" s="16"/>
      <c r="K4" s="16"/>
      <c r="L4" s="16"/>
    </row>
    <row r="5" spans="1:12" s="11" customFormat="1" ht="24">
      <c r="A5" s="12"/>
      <c r="B5" s="390"/>
      <c r="C5" s="390"/>
      <c r="D5" s="390"/>
      <c r="E5" s="390"/>
      <c r="F5" s="390"/>
      <c r="G5" s="390"/>
      <c r="H5" s="390"/>
      <c r="J5" s="17"/>
      <c r="K5" s="17"/>
      <c r="L5" s="17"/>
    </row>
    <row r="6" spans="1:12">
      <c r="J6" s="16"/>
      <c r="K6" s="16"/>
      <c r="L6" s="16"/>
    </row>
    <row r="7" spans="1:12">
      <c r="B7" s="5" t="s">
        <v>7</v>
      </c>
      <c r="J7" s="16"/>
      <c r="K7" s="16"/>
      <c r="L7" s="16"/>
    </row>
    <row r="8" spans="1:12" ht="24">
      <c r="A8" s="2"/>
      <c r="B8" s="362"/>
      <c r="C8" s="363"/>
      <c r="D8" s="385" t="s">
        <v>0</v>
      </c>
      <c r="E8" s="386"/>
      <c r="F8" s="386"/>
      <c r="G8" s="386"/>
      <c r="H8" s="387"/>
      <c r="J8" s="16"/>
      <c r="K8" s="16"/>
      <c r="L8" s="16"/>
    </row>
    <row r="9" spans="1:12" ht="25.5">
      <c r="A9" s="4"/>
      <c r="B9" s="330" t="s">
        <v>1</v>
      </c>
      <c r="C9" s="330"/>
      <c r="D9" s="345"/>
      <c r="E9" s="348"/>
      <c r="F9" s="348"/>
      <c r="G9" s="348"/>
      <c r="H9" s="349"/>
      <c r="J9" s="16"/>
      <c r="K9" s="16"/>
      <c r="L9" s="16"/>
    </row>
    <row r="10" spans="1:12" ht="25.5">
      <c r="A10" s="4"/>
      <c r="B10" s="330" t="s">
        <v>3</v>
      </c>
      <c r="C10" s="330"/>
      <c r="D10" s="345"/>
      <c r="E10" s="348"/>
      <c r="F10" s="348"/>
      <c r="G10" s="348"/>
      <c r="H10" s="349"/>
      <c r="J10" s="15"/>
      <c r="K10" s="15"/>
      <c r="L10" s="15"/>
    </row>
    <row r="11" spans="1:12" ht="17.25">
      <c r="A11" s="3"/>
      <c r="B11" s="356" t="s">
        <v>6</v>
      </c>
      <c r="C11" s="357"/>
      <c r="D11" s="345"/>
      <c r="E11" s="348"/>
      <c r="F11" s="348"/>
      <c r="G11" s="348"/>
      <c r="H11" s="349"/>
    </row>
    <row r="12" spans="1:12" ht="17.25">
      <c r="A12" s="3"/>
      <c r="B12" s="358"/>
      <c r="C12" s="359"/>
      <c r="D12" s="345"/>
      <c r="E12" s="346"/>
      <c r="F12" s="346"/>
      <c r="G12" s="346"/>
      <c r="H12" s="347"/>
    </row>
    <row r="13" spans="1:12" ht="17.25">
      <c r="A13" s="3"/>
      <c r="B13" s="358"/>
      <c r="C13" s="359"/>
      <c r="D13" s="345"/>
      <c r="E13" s="346"/>
      <c r="F13" s="346"/>
      <c r="G13" s="346"/>
      <c r="H13" s="347"/>
    </row>
    <row r="14" spans="1:12" ht="17.25">
      <c r="A14" s="3"/>
      <c r="B14" s="358"/>
      <c r="C14" s="359"/>
      <c r="D14" s="345"/>
      <c r="E14" s="346"/>
      <c r="F14" s="346"/>
      <c r="G14" s="346"/>
      <c r="H14" s="347"/>
    </row>
    <row r="15" spans="1:12" ht="17.25">
      <c r="A15" s="3"/>
      <c r="B15" s="360"/>
      <c r="C15" s="361"/>
      <c r="D15" s="345"/>
      <c r="E15" s="346"/>
      <c r="F15" s="346"/>
      <c r="G15" s="346"/>
      <c r="H15" s="347"/>
    </row>
    <row r="17" spans="1:12">
      <c r="B17" s="5" t="s">
        <v>8</v>
      </c>
    </row>
    <row r="18" spans="1:12" ht="24">
      <c r="A18" s="2"/>
      <c r="B18" s="362"/>
      <c r="C18" s="363"/>
      <c r="D18" s="364" t="s">
        <v>0</v>
      </c>
      <c r="E18" s="365"/>
      <c r="F18" s="365"/>
      <c r="G18" s="365"/>
      <c r="H18" s="366"/>
    </row>
    <row r="19" spans="1:12" ht="24">
      <c r="A19" s="2"/>
      <c r="B19" s="330" t="s">
        <v>1</v>
      </c>
      <c r="C19" s="330"/>
      <c r="D19" s="375">
        <f>D9</f>
        <v>0</v>
      </c>
      <c r="E19" s="376"/>
      <c r="F19" s="376"/>
      <c r="G19" s="376"/>
      <c r="H19" s="377"/>
    </row>
    <row r="20" spans="1:12" ht="24">
      <c r="A20" s="2"/>
      <c r="B20" s="330" t="s">
        <v>3</v>
      </c>
      <c r="C20" s="330"/>
      <c r="D20" s="350">
        <f>D10</f>
        <v>0</v>
      </c>
      <c r="E20" s="351"/>
      <c r="F20" s="351"/>
      <c r="G20" s="351"/>
      <c r="H20" s="352"/>
    </row>
    <row r="21" spans="1:12" ht="24">
      <c r="A21" s="2"/>
      <c r="B21" s="364" t="s">
        <v>2</v>
      </c>
      <c r="C21" s="366"/>
      <c r="D21" s="345"/>
      <c r="E21" s="348"/>
      <c r="F21" s="348"/>
      <c r="G21" s="348"/>
      <c r="H21" s="349"/>
      <c r="I21" s="8" t="s">
        <v>9</v>
      </c>
      <c r="J21" s="1" t="s">
        <v>57</v>
      </c>
    </row>
    <row r="22" spans="1:12" ht="25.5">
      <c r="A22" s="4"/>
      <c r="B22" s="364" t="s">
        <v>157</v>
      </c>
      <c r="C22" s="366"/>
      <c r="D22" s="345"/>
      <c r="E22" s="348"/>
      <c r="F22" s="348"/>
      <c r="G22" s="348"/>
      <c r="H22" s="349"/>
      <c r="I22" s="8" t="s">
        <v>9</v>
      </c>
      <c r="J22" s="1" t="s">
        <v>12</v>
      </c>
    </row>
    <row r="23" spans="1:12" ht="25.5">
      <c r="A23" s="4"/>
      <c r="B23" s="364" t="s">
        <v>61</v>
      </c>
      <c r="C23" s="366"/>
      <c r="D23" s="145"/>
      <c r="E23" s="145"/>
      <c r="F23" s="145"/>
      <c r="G23" s="145"/>
      <c r="H23" s="145"/>
      <c r="I23" s="8"/>
      <c r="L23" s="26">
        <f>COUNTA(D23:H23)</f>
        <v>0</v>
      </c>
    </row>
    <row r="24" spans="1:12" ht="24">
      <c r="A24" s="2"/>
      <c r="B24" s="364" t="s">
        <v>20</v>
      </c>
      <c r="C24" s="366"/>
      <c r="D24" s="145"/>
      <c r="E24" s="145"/>
      <c r="F24" s="145"/>
      <c r="G24" s="145"/>
      <c r="H24" s="145"/>
      <c r="I24" s="8"/>
      <c r="L24" s="26">
        <f>COUNTA(D24:H24)</f>
        <v>0</v>
      </c>
    </row>
    <row r="25" spans="1:12" ht="24" hidden="1">
      <c r="A25" s="2"/>
      <c r="B25" s="397" t="s">
        <v>4</v>
      </c>
      <c r="C25" s="398"/>
      <c r="D25" s="401"/>
      <c r="E25" s="402"/>
      <c r="F25" s="402"/>
      <c r="G25" s="402"/>
      <c r="H25" s="403"/>
      <c r="I25" s="395" t="s">
        <v>9</v>
      </c>
      <c r="J25" s="396" t="s">
        <v>10</v>
      </c>
    </row>
    <row r="26" spans="1:12" ht="24" hidden="1">
      <c r="A26" s="2"/>
      <c r="B26" s="399"/>
      <c r="C26" s="400"/>
      <c r="D26" s="401"/>
      <c r="E26" s="402"/>
      <c r="F26" s="402"/>
      <c r="G26" s="402"/>
      <c r="H26" s="403"/>
      <c r="I26" s="395"/>
      <c r="J26" s="396"/>
    </row>
    <row r="27" spans="1:12" ht="17.25">
      <c r="A27" s="3"/>
      <c r="B27" s="367" t="s">
        <v>11</v>
      </c>
      <c r="C27" s="368"/>
      <c r="D27" s="145"/>
      <c r="E27" s="145"/>
      <c r="F27" s="145"/>
      <c r="G27" s="145"/>
      <c r="H27" s="145"/>
      <c r="I27" s="8" t="s">
        <v>9</v>
      </c>
      <c r="J27" s="393" t="s">
        <v>21</v>
      </c>
      <c r="L27" s="26">
        <f>COUNTA(D27:H38)</f>
        <v>0</v>
      </c>
    </row>
    <row r="28" spans="1:12" ht="17.25">
      <c r="A28" s="3"/>
      <c r="B28" s="369"/>
      <c r="C28" s="370"/>
      <c r="D28" s="145"/>
      <c r="E28" s="145"/>
      <c r="F28" s="145"/>
      <c r="G28" s="145"/>
      <c r="H28" s="145"/>
      <c r="J28" s="394"/>
      <c r="L28" s="1">
        <f>SUM(L23:L27)</f>
        <v>0</v>
      </c>
    </row>
    <row r="29" spans="1:12" ht="17.25">
      <c r="A29" s="3"/>
      <c r="B29" s="369"/>
      <c r="C29" s="370"/>
      <c r="D29" s="145"/>
      <c r="E29" s="145"/>
      <c r="F29" s="145"/>
      <c r="G29" s="145"/>
      <c r="H29" s="145"/>
      <c r="J29" s="394"/>
    </row>
    <row r="30" spans="1:12" ht="17.25">
      <c r="A30" s="3"/>
      <c r="B30" s="369"/>
      <c r="C30" s="370"/>
      <c r="D30" s="145"/>
      <c r="E30" s="145"/>
      <c r="F30" s="145"/>
      <c r="G30" s="145"/>
      <c r="H30" s="145"/>
      <c r="J30" s="394"/>
    </row>
    <row r="31" spans="1:12" ht="17.25">
      <c r="A31" s="3"/>
      <c r="B31" s="369"/>
      <c r="C31" s="370"/>
      <c r="D31" s="145"/>
      <c r="E31" s="145"/>
      <c r="F31" s="145"/>
      <c r="G31" s="145"/>
      <c r="H31" s="145"/>
      <c r="J31" s="394"/>
    </row>
    <row r="32" spans="1:12" ht="17.25">
      <c r="A32" s="3"/>
      <c r="B32" s="369"/>
      <c r="C32" s="370"/>
      <c r="D32" s="145"/>
      <c r="E32" s="145"/>
      <c r="F32" s="145"/>
      <c r="G32" s="145"/>
      <c r="H32" s="145"/>
      <c r="J32" s="394"/>
    </row>
    <row r="33" spans="1:10" ht="17.25">
      <c r="A33" s="3"/>
      <c r="B33" s="369"/>
      <c r="C33" s="370"/>
      <c r="D33" s="145"/>
      <c r="E33" s="145"/>
      <c r="F33" s="145"/>
      <c r="G33" s="145"/>
      <c r="H33" s="145"/>
      <c r="J33" s="394"/>
    </row>
    <row r="34" spans="1:10" ht="17.25">
      <c r="A34" s="3"/>
      <c r="B34" s="369"/>
      <c r="C34" s="370"/>
      <c r="D34" s="145"/>
      <c r="E34" s="145"/>
      <c r="F34" s="145"/>
      <c r="G34" s="145"/>
      <c r="H34" s="145"/>
      <c r="J34" s="394"/>
    </row>
    <row r="35" spans="1:10" ht="17.25">
      <c r="A35" s="3"/>
      <c r="B35" s="369"/>
      <c r="C35" s="370"/>
      <c r="D35" s="145"/>
      <c r="E35" s="145"/>
      <c r="F35" s="145"/>
      <c r="G35" s="145"/>
      <c r="H35" s="145"/>
      <c r="J35" s="394"/>
    </row>
    <row r="36" spans="1:10" ht="17.25">
      <c r="A36" s="3"/>
      <c r="B36" s="369"/>
      <c r="C36" s="370"/>
      <c r="D36" s="145"/>
      <c r="E36" s="145"/>
      <c r="F36" s="145"/>
      <c r="G36" s="145"/>
      <c r="H36" s="145"/>
      <c r="J36" s="394"/>
    </row>
    <row r="37" spans="1:10" ht="17.25">
      <c r="A37" s="3"/>
      <c r="B37" s="369"/>
      <c r="C37" s="370"/>
      <c r="D37" s="145"/>
      <c r="E37" s="145"/>
      <c r="F37" s="145"/>
      <c r="G37" s="145"/>
      <c r="H37" s="145"/>
      <c r="J37" s="394"/>
    </row>
    <row r="38" spans="1:10" ht="17.25">
      <c r="A38" s="3"/>
      <c r="B38" s="371"/>
      <c r="C38" s="372"/>
      <c r="D38" s="145"/>
      <c r="E38" s="145"/>
      <c r="F38" s="145"/>
      <c r="G38" s="145"/>
      <c r="H38" s="145"/>
      <c r="J38" s="394"/>
    </row>
    <row r="39" spans="1:10" ht="92.25" customHeight="1">
      <c r="A39" s="6"/>
      <c r="B39" s="373" t="s">
        <v>5</v>
      </c>
      <c r="C39" s="374"/>
      <c r="D39" s="337"/>
      <c r="E39" s="338"/>
      <c r="F39" s="338"/>
      <c r="G39" s="338"/>
      <c r="H39" s="339"/>
      <c r="I39" s="10" t="s">
        <v>9</v>
      </c>
      <c r="J39" s="9" t="s">
        <v>18</v>
      </c>
    </row>
    <row r="41" spans="1:10" ht="13.5" customHeight="1">
      <c r="B41" s="378" t="s">
        <v>14</v>
      </c>
      <c r="C41" s="379"/>
      <c r="D41" s="343" t="s">
        <v>13</v>
      </c>
      <c r="E41" s="334" t="s">
        <v>78</v>
      </c>
      <c r="F41" s="335"/>
      <c r="G41" s="335"/>
      <c r="H41" s="336"/>
    </row>
    <row r="42" spans="1:10">
      <c r="B42" s="380"/>
      <c r="C42" s="381"/>
      <c r="D42" s="344"/>
      <c r="E42" s="340"/>
      <c r="F42" s="341"/>
      <c r="G42" s="341"/>
      <c r="H42" s="342"/>
    </row>
    <row r="44" spans="1:10" ht="13.5" customHeight="1">
      <c r="B44" s="378" t="s">
        <v>15</v>
      </c>
      <c r="C44" s="379"/>
      <c r="D44" s="13" t="s">
        <v>16</v>
      </c>
      <c r="E44" s="334" t="s">
        <v>78</v>
      </c>
      <c r="F44" s="335"/>
      <c r="G44" s="335"/>
      <c r="H44" s="336"/>
    </row>
    <row r="45" spans="1:10">
      <c r="B45" s="382"/>
      <c r="C45" s="383"/>
      <c r="D45" s="14" t="s">
        <v>17</v>
      </c>
      <c r="E45" s="331"/>
      <c r="F45" s="332"/>
      <c r="G45" s="332"/>
      <c r="H45" s="333"/>
    </row>
    <row r="46" spans="1:10">
      <c r="B46" s="353"/>
      <c r="C46" s="354"/>
      <c r="D46" s="355"/>
      <c r="E46" s="340"/>
      <c r="F46" s="341"/>
      <c r="G46" s="341"/>
      <c r="H46" s="342"/>
    </row>
  </sheetData>
  <sheetProtection password="CF7A" sheet="1" objects="1" scenarios="1" selectLockedCells="1"/>
  <mergeCells count="47">
    <mergeCell ref="J27:J38"/>
    <mergeCell ref="I25:I26"/>
    <mergeCell ref="J25:J26"/>
    <mergeCell ref="B22:C22"/>
    <mergeCell ref="B25:C26"/>
    <mergeCell ref="D25:H25"/>
    <mergeCell ref="D26:H26"/>
    <mergeCell ref="D22:H22"/>
    <mergeCell ref="B2:H2"/>
    <mergeCell ref="B8:C8"/>
    <mergeCell ref="D8:H8"/>
    <mergeCell ref="B9:C9"/>
    <mergeCell ref="D9:H9"/>
    <mergeCell ref="B4:H4"/>
    <mergeCell ref="B5:H5"/>
    <mergeCell ref="F3:H3"/>
    <mergeCell ref="B3:E3"/>
    <mergeCell ref="B46:D46"/>
    <mergeCell ref="B11:C15"/>
    <mergeCell ref="B18:C18"/>
    <mergeCell ref="D18:H18"/>
    <mergeCell ref="E46:H46"/>
    <mergeCell ref="B23:C23"/>
    <mergeCell ref="B24:C24"/>
    <mergeCell ref="B27:C38"/>
    <mergeCell ref="B39:C39"/>
    <mergeCell ref="B19:C19"/>
    <mergeCell ref="D19:H19"/>
    <mergeCell ref="B21:C21"/>
    <mergeCell ref="B41:C42"/>
    <mergeCell ref="B44:C45"/>
    <mergeCell ref="B10:C10"/>
    <mergeCell ref="B20:C20"/>
    <mergeCell ref="E45:H45"/>
    <mergeCell ref="E44:H44"/>
    <mergeCell ref="D39:H39"/>
    <mergeCell ref="E41:H41"/>
    <mergeCell ref="E42:H42"/>
    <mergeCell ref="D41:D42"/>
    <mergeCell ref="D15:H15"/>
    <mergeCell ref="D10:H10"/>
    <mergeCell ref="D11:H11"/>
    <mergeCell ref="D12:H12"/>
    <mergeCell ref="D13:H13"/>
    <mergeCell ref="D14:H14"/>
    <mergeCell ref="D20:H20"/>
    <mergeCell ref="D21:H21"/>
  </mergeCells>
  <phoneticPr fontId="1"/>
  <printOptions horizontalCentered="1"/>
  <pageMargins left="0.59055118110236227" right="0.59055118110236227" top="0.78740157480314965" bottom="0.39370078740157483" header="0" footer="0"/>
  <pageSetup paperSize="9" scale="8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4"/>
  <sheetViews>
    <sheetView topLeftCell="A26" zoomScale="91" zoomScaleNormal="91" workbookViewId="0">
      <selection activeCell="G51" sqref="G51"/>
    </sheetView>
  </sheetViews>
  <sheetFormatPr defaultRowHeight="13.5"/>
  <cols>
    <col min="2" max="7" width="16" customWidth="1"/>
    <col min="8" max="8" width="3.25" style="108" customWidth="1"/>
    <col min="9" max="9" width="29.375" bestFit="1" customWidth="1"/>
    <col min="10" max="10" width="7.75" customWidth="1"/>
    <col min="11" max="11" width="13.875" customWidth="1"/>
  </cols>
  <sheetData>
    <row r="1" spans="2:11" ht="21" customHeight="1">
      <c r="B1" s="425" t="s">
        <v>235</v>
      </c>
      <c r="C1" s="425"/>
    </row>
    <row r="2" spans="2:11">
      <c r="B2" s="415" t="s">
        <v>246</v>
      </c>
      <c r="C2" s="415"/>
      <c r="D2" s="415"/>
      <c r="E2" s="415"/>
      <c r="F2" s="415"/>
      <c r="G2" s="415"/>
      <c r="H2" s="213"/>
    </row>
    <row r="3" spans="2:11" ht="25.5" customHeight="1">
      <c r="B3" s="415" t="s">
        <v>236</v>
      </c>
      <c r="C3" s="415"/>
      <c r="D3" s="415"/>
      <c r="E3" s="415"/>
      <c r="F3" s="415"/>
      <c r="G3" s="415"/>
      <c r="H3" s="213"/>
    </row>
    <row r="4" spans="2:11" ht="20.100000000000001" customHeight="1">
      <c r="B4" s="196"/>
      <c r="C4" s="413" t="s">
        <v>237</v>
      </c>
      <c r="D4" s="413"/>
      <c r="E4" s="413"/>
      <c r="F4" s="413"/>
      <c r="G4" s="413"/>
      <c r="H4" s="213"/>
      <c r="I4" s="411" t="s">
        <v>256</v>
      </c>
      <c r="J4" s="411"/>
      <c r="K4" s="411"/>
    </row>
    <row r="5" spans="2:11" ht="20.100000000000001" customHeight="1">
      <c r="B5" s="197" t="s">
        <v>156</v>
      </c>
      <c r="C5" s="426"/>
      <c r="D5" s="427"/>
      <c r="E5" s="427"/>
      <c r="F5" s="427"/>
      <c r="G5" s="428"/>
      <c r="H5" s="195"/>
      <c r="I5" s="411"/>
      <c r="J5" s="411"/>
      <c r="K5" s="411"/>
    </row>
    <row r="6" spans="2:11" ht="20.100000000000001" customHeight="1">
      <c r="B6" s="197" t="s">
        <v>238</v>
      </c>
      <c r="C6" s="419"/>
      <c r="D6" s="420"/>
      <c r="E6" s="420"/>
      <c r="F6" s="420"/>
      <c r="G6" s="421"/>
      <c r="H6" s="213"/>
      <c r="I6" s="411"/>
      <c r="J6" s="411"/>
      <c r="K6" s="411"/>
    </row>
    <row r="7" spans="2:11" ht="20.100000000000001" customHeight="1">
      <c r="B7" s="413" t="s">
        <v>239</v>
      </c>
      <c r="C7" s="419"/>
      <c r="D7" s="420"/>
      <c r="E7" s="420"/>
      <c r="F7" s="420"/>
      <c r="G7" s="421"/>
      <c r="H7" s="213"/>
      <c r="I7" s="411"/>
      <c r="J7" s="411"/>
      <c r="K7" s="411"/>
    </row>
    <row r="8" spans="2:11" ht="20.100000000000001" customHeight="1">
      <c r="B8" s="413"/>
      <c r="C8" s="419"/>
      <c r="D8" s="420"/>
      <c r="E8" s="420"/>
      <c r="F8" s="420"/>
      <c r="G8" s="421"/>
      <c r="H8" s="213"/>
      <c r="I8" s="411"/>
      <c r="J8" s="411"/>
      <c r="K8" s="411"/>
    </row>
    <row r="9" spans="2:11" ht="20.100000000000001" customHeight="1">
      <c r="B9" s="413"/>
      <c r="C9" s="419"/>
      <c r="D9" s="420"/>
      <c r="E9" s="420"/>
      <c r="F9" s="420"/>
      <c r="G9" s="421"/>
      <c r="H9" s="213"/>
      <c r="I9" s="411"/>
      <c r="J9" s="411"/>
      <c r="K9" s="411"/>
    </row>
    <row r="10" spans="2:11" ht="20.100000000000001" customHeight="1">
      <c r="B10" s="413"/>
      <c r="C10" s="419"/>
      <c r="D10" s="420"/>
      <c r="E10" s="420"/>
      <c r="F10" s="420"/>
      <c r="G10" s="421"/>
      <c r="H10" s="213"/>
      <c r="I10" s="411"/>
      <c r="J10" s="411"/>
      <c r="K10" s="411"/>
    </row>
    <row r="11" spans="2:11" ht="20.100000000000001" customHeight="1">
      <c r="B11" s="413"/>
      <c r="C11" s="419"/>
      <c r="D11" s="420"/>
      <c r="E11" s="420"/>
      <c r="F11" s="420"/>
      <c r="G11" s="421"/>
      <c r="H11" s="213"/>
      <c r="I11" s="411"/>
      <c r="J11" s="411"/>
      <c r="K11" s="411"/>
    </row>
    <row r="12" spans="2:11" ht="20.100000000000001" customHeight="1">
      <c r="I12" s="220"/>
      <c r="J12" s="412" t="s">
        <v>257</v>
      </c>
      <c r="K12" s="220"/>
    </row>
    <row r="13" spans="2:11" ht="25.5" customHeight="1" thickBot="1">
      <c r="B13" s="422" t="s">
        <v>240</v>
      </c>
      <c r="C13" s="422"/>
      <c r="D13" s="422"/>
      <c r="E13" s="422"/>
      <c r="F13" s="422"/>
      <c r="G13" s="422"/>
      <c r="H13" s="213"/>
      <c r="I13" s="220"/>
      <c r="J13" s="412"/>
      <c r="K13" s="220"/>
    </row>
    <row r="14" spans="2:11" ht="20.100000000000001" customHeight="1">
      <c r="B14" s="204" t="s">
        <v>156</v>
      </c>
      <c r="C14" s="423"/>
      <c r="D14" s="423"/>
      <c r="E14" s="423"/>
      <c r="F14" s="423"/>
      <c r="G14" s="424"/>
      <c r="H14" s="213"/>
    </row>
    <row r="15" spans="2:11" ht="20.100000000000001" customHeight="1">
      <c r="B15" s="205" t="s">
        <v>241</v>
      </c>
      <c r="C15" s="413"/>
      <c r="D15" s="413"/>
      <c r="E15" s="413"/>
      <c r="F15" s="413"/>
      <c r="G15" s="414"/>
      <c r="H15" s="213"/>
    </row>
    <row r="16" spans="2:11" ht="20.100000000000001" customHeight="1">
      <c r="B16" s="205" t="s">
        <v>242</v>
      </c>
      <c r="C16" s="413"/>
      <c r="D16" s="413"/>
      <c r="E16" s="413"/>
      <c r="F16" s="413"/>
      <c r="G16" s="414"/>
      <c r="H16" s="213"/>
    </row>
    <row r="17" spans="2:13" ht="20.100000000000001" customHeight="1" thickBot="1">
      <c r="B17" s="205" t="s">
        <v>245</v>
      </c>
      <c r="C17" s="413"/>
      <c r="D17" s="413"/>
      <c r="E17" s="413"/>
      <c r="F17" s="413"/>
      <c r="G17" s="414"/>
      <c r="H17" s="213"/>
    </row>
    <row r="18" spans="2:13" ht="20.100000000000001" customHeight="1" thickBot="1">
      <c r="B18" s="205" t="s">
        <v>243</v>
      </c>
      <c r="C18" s="196"/>
      <c r="D18" s="196"/>
      <c r="E18" s="196"/>
      <c r="F18" s="196"/>
      <c r="G18" s="206"/>
      <c r="H18" s="214"/>
      <c r="I18" s="212" t="s">
        <v>248</v>
      </c>
      <c r="J18" s="218">
        <v>2</v>
      </c>
      <c r="K18" s="217">
        <f>J18*M18</f>
        <v>600</v>
      </c>
      <c r="M18">
        <v>300</v>
      </c>
    </row>
    <row r="19" spans="2:13" ht="20.100000000000001" customHeight="1" thickBot="1">
      <c r="B19" s="207" t="s">
        <v>244</v>
      </c>
      <c r="C19" s="208"/>
      <c r="D19" s="208"/>
      <c r="E19" s="208"/>
      <c r="F19" s="208"/>
      <c r="G19" s="209"/>
      <c r="H19" s="214"/>
      <c r="I19" s="212" t="s">
        <v>249</v>
      </c>
      <c r="J19" s="218">
        <v>2</v>
      </c>
      <c r="K19" s="217">
        <f>J19*M19</f>
        <v>600</v>
      </c>
      <c r="M19">
        <v>300</v>
      </c>
    </row>
    <row r="20" spans="2:13" ht="20.100000000000001" customHeight="1">
      <c r="B20" s="416" t="s">
        <v>247</v>
      </c>
      <c r="C20" s="199" t="s">
        <v>251</v>
      </c>
      <c r="D20" s="199"/>
      <c r="E20" s="199"/>
      <c r="F20" s="199"/>
      <c r="G20" s="200"/>
      <c r="H20" s="215"/>
    </row>
    <row r="21" spans="2:13" ht="20.100000000000001" customHeight="1">
      <c r="B21" s="417"/>
      <c r="C21" s="198"/>
      <c r="D21" s="198"/>
      <c r="E21" s="198"/>
      <c r="F21" s="198"/>
      <c r="G21" s="201"/>
      <c r="H21" s="215"/>
    </row>
    <row r="22" spans="2:13" ht="20.100000000000001" customHeight="1">
      <c r="B22" s="417"/>
      <c r="C22" s="198"/>
      <c r="D22" s="198"/>
      <c r="E22" s="198"/>
      <c r="F22" s="198"/>
      <c r="G22" s="201"/>
      <c r="H22" s="215"/>
    </row>
    <row r="23" spans="2:13" ht="20.100000000000001" customHeight="1">
      <c r="B23" s="417"/>
      <c r="C23" s="198"/>
      <c r="D23" s="198"/>
      <c r="E23" s="198"/>
      <c r="F23" s="198"/>
      <c r="G23" s="201"/>
      <c r="H23" s="215"/>
    </row>
    <row r="24" spans="2:13" ht="20.100000000000001" customHeight="1">
      <c r="B24" s="417"/>
      <c r="C24" s="198"/>
      <c r="D24" s="198"/>
      <c r="E24" s="198"/>
      <c r="F24" s="198"/>
      <c r="G24" s="201"/>
      <c r="H24" s="215"/>
    </row>
    <row r="25" spans="2:13" ht="20.100000000000001" customHeight="1">
      <c r="B25" s="417"/>
      <c r="C25" s="198"/>
      <c r="D25" s="198"/>
      <c r="E25" s="198"/>
      <c r="F25" s="198"/>
      <c r="G25" s="201"/>
      <c r="H25" s="215"/>
    </row>
    <row r="26" spans="2:13" ht="20.100000000000001" customHeight="1">
      <c r="B26" s="417"/>
      <c r="C26" s="198"/>
      <c r="D26" s="198"/>
      <c r="E26" s="198"/>
      <c r="F26" s="198"/>
      <c r="G26" s="201"/>
      <c r="H26" s="215"/>
    </row>
    <row r="27" spans="2:13" ht="20.100000000000001" customHeight="1">
      <c r="B27" s="417"/>
      <c r="C27" s="198"/>
      <c r="D27" s="198"/>
      <c r="E27" s="198"/>
      <c r="F27" s="198"/>
      <c r="G27" s="201"/>
      <c r="H27" s="215"/>
    </row>
    <row r="28" spans="2:13" ht="20.100000000000001" customHeight="1">
      <c r="B28" s="417"/>
      <c r="C28" s="198"/>
      <c r="D28" s="198"/>
      <c r="E28" s="198"/>
      <c r="F28" s="198"/>
      <c r="G28" s="201"/>
      <c r="H28" s="215"/>
    </row>
    <row r="29" spans="2:13" ht="20.100000000000001" customHeight="1" thickBot="1">
      <c r="B29" s="417"/>
      <c r="C29" s="198"/>
      <c r="D29" s="198"/>
      <c r="E29" s="198"/>
      <c r="F29" s="198"/>
      <c r="G29" s="201"/>
      <c r="H29" s="215"/>
    </row>
    <row r="30" spans="2:13" ht="20.100000000000001" customHeight="1" thickBot="1">
      <c r="B30" s="417"/>
      <c r="C30" s="198"/>
      <c r="D30" s="198"/>
      <c r="E30" s="198"/>
      <c r="F30" s="198"/>
      <c r="G30" s="201"/>
      <c r="H30" s="216"/>
      <c r="I30" s="212" t="s">
        <v>250</v>
      </c>
      <c r="J30" s="219">
        <v>2</v>
      </c>
      <c r="K30" s="217">
        <f>J30*M30</f>
        <v>600</v>
      </c>
      <c r="M30">
        <v>300</v>
      </c>
    </row>
    <row r="31" spans="2:13" ht="20.100000000000001" customHeight="1" thickBot="1">
      <c r="B31" s="418"/>
      <c r="C31" s="202"/>
      <c r="D31" s="202"/>
      <c r="E31" s="202"/>
      <c r="F31" s="202"/>
      <c r="G31" s="203"/>
      <c r="H31" s="215"/>
      <c r="M31">
        <v>300</v>
      </c>
    </row>
    <row r="32" spans="2:13" ht="20.100000000000001" customHeight="1"/>
    <row r="33" spans="1:13" ht="20.100000000000001" customHeight="1">
      <c r="A33" s="128"/>
      <c r="B33" s="211" t="s">
        <v>253</v>
      </c>
    </row>
    <row r="34" spans="1:13" ht="20.100000000000001" customHeight="1">
      <c r="B34" s="211" t="s">
        <v>254</v>
      </c>
    </row>
    <row r="35" spans="1:13" ht="20.100000000000001" customHeight="1" thickBot="1">
      <c r="B35" s="410" t="s">
        <v>261</v>
      </c>
      <c r="C35" s="410"/>
    </row>
    <row r="36" spans="1:13" ht="20.100000000000001" customHeight="1">
      <c r="B36" s="408" t="s">
        <v>265</v>
      </c>
      <c r="C36" s="409"/>
      <c r="D36" s="223" t="s">
        <v>264</v>
      </c>
      <c r="E36" s="223" t="s">
        <v>264</v>
      </c>
      <c r="F36" s="223" t="s">
        <v>264</v>
      </c>
      <c r="G36" s="224" t="s">
        <v>264</v>
      </c>
    </row>
    <row r="37" spans="1:13" ht="20.100000000000001" customHeight="1">
      <c r="B37" s="406" t="s">
        <v>258</v>
      </c>
      <c r="C37" s="407"/>
      <c r="D37" s="221"/>
      <c r="E37" s="196"/>
      <c r="F37" s="196"/>
      <c r="G37" s="206"/>
    </row>
    <row r="38" spans="1:13" ht="20.100000000000001" customHeight="1">
      <c r="B38" s="406" t="s">
        <v>259</v>
      </c>
      <c r="C38" s="407"/>
      <c r="D38" s="221"/>
      <c r="E38" s="196"/>
      <c r="F38" s="196"/>
      <c r="G38" s="206"/>
    </row>
    <row r="39" spans="1:13" ht="20.100000000000001" customHeight="1">
      <c r="B39" s="406" t="s">
        <v>260</v>
      </c>
      <c r="C39" s="407"/>
      <c r="D39" s="221"/>
      <c r="E39" s="196"/>
      <c r="F39" s="196"/>
      <c r="G39" s="206"/>
    </row>
    <row r="40" spans="1:13" ht="20.100000000000001" customHeight="1" thickBot="1">
      <c r="B40" s="406" t="s">
        <v>269</v>
      </c>
      <c r="C40" s="407"/>
      <c r="D40" s="221"/>
      <c r="E40" s="196"/>
      <c r="F40" s="196"/>
      <c r="G40" s="206"/>
    </row>
    <row r="41" spans="1:13" ht="20.100000000000001" customHeight="1" thickBot="1">
      <c r="B41" s="404" t="s">
        <v>262</v>
      </c>
      <c r="C41" s="405"/>
      <c r="D41" s="222"/>
      <c r="E41" s="208"/>
      <c r="F41" s="208"/>
      <c r="G41" s="209"/>
      <c r="I41" s="212" t="s">
        <v>263</v>
      </c>
      <c r="J41" s="218">
        <v>2</v>
      </c>
      <c r="K41" s="217">
        <f>J41*M41</f>
        <v>600</v>
      </c>
      <c r="M41">
        <v>300</v>
      </c>
    </row>
    <row r="42" spans="1:13" ht="20.100000000000001" customHeight="1" thickBot="1"/>
    <row r="43" spans="1:13" ht="20.100000000000001" customHeight="1">
      <c r="B43" s="408" t="s">
        <v>266</v>
      </c>
      <c r="C43" s="409"/>
      <c r="D43" s="223" t="s">
        <v>264</v>
      </c>
      <c r="E43" s="223" t="s">
        <v>264</v>
      </c>
      <c r="F43" s="223" t="s">
        <v>264</v>
      </c>
      <c r="G43" s="224" t="s">
        <v>264</v>
      </c>
    </row>
    <row r="44" spans="1:13" ht="20.100000000000001" customHeight="1">
      <c r="B44" s="406" t="s">
        <v>258</v>
      </c>
      <c r="C44" s="407"/>
      <c r="D44" s="221"/>
      <c r="E44" s="196"/>
      <c r="F44" s="196"/>
      <c r="G44" s="206"/>
    </row>
    <row r="45" spans="1:13" ht="20.100000000000001" customHeight="1">
      <c r="B45" s="406" t="s">
        <v>259</v>
      </c>
      <c r="C45" s="407"/>
      <c r="D45" s="221"/>
      <c r="E45" s="196"/>
      <c r="F45" s="196"/>
      <c r="G45" s="206"/>
    </row>
    <row r="46" spans="1:13" ht="20.100000000000001" customHeight="1" thickBot="1">
      <c r="B46" s="406" t="s">
        <v>267</v>
      </c>
      <c r="C46" s="407"/>
      <c r="D46" s="221"/>
      <c r="E46" s="196"/>
      <c r="F46" s="196"/>
      <c r="G46" s="206"/>
    </row>
    <row r="47" spans="1:13" ht="20.100000000000001" customHeight="1" thickBot="1">
      <c r="B47" s="406" t="s">
        <v>268</v>
      </c>
      <c r="C47" s="407"/>
      <c r="D47" s="221"/>
      <c r="E47" s="196"/>
      <c r="F47" s="196"/>
      <c r="G47" s="206"/>
      <c r="I47" s="212" t="s">
        <v>263</v>
      </c>
      <c r="J47" s="218">
        <v>2</v>
      </c>
      <c r="K47" s="217">
        <f>J47*M47</f>
        <v>600</v>
      </c>
      <c r="M47">
        <v>300</v>
      </c>
    </row>
    <row r="48" spans="1:13" ht="20.100000000000001" customHeight="1" thickBot="1">
      <c r="B48" s="404" t="s">
        <v>262</v>
      </c>
      <c r="C48" s="405"/>
      <c r="D48" s="222"/>
      <c r="E48" s="208"/>
      <c r="F48" s="208"/>
      <c r="G48" s="209"/>
    </row>
    <row r="49" spans="9:13" ht="20.100000000000001" customHeight="1" thickBot="1">
      <c r="I49" s="225" t="s">
        <v>252</v>
      </c>
      <c r="J49" s="226">
        <f>J18+J19+J30+J41+J47</f>
        <v>10</v>
      </c>
      <c r="K49" s="227">
        <f>J49*M49</f>
        <v>3000</v>
      </c>
      <c r="M49">
        <v>300</v>
      </c>
    </row>
    <row r="50" spans="9:13" ht="20.100000000000001" customHeight="1"/>
    <row r="51" spans="9:13" ht="20.100000000000001" customHeight="1"/>
    <row r="52" spans="9:13" ht="20.100000000000001" customHeight="1"/>
    <row r="53" spans="9:13" ht="20.100000000000001" customHeight="1"/>
    <row r="54" spans="9:13" ht="20.100000000000001" customHeight="1"/>
    <row r="55" spans="9:13" ht="20.100000000000001" customHeight="1"/>
    <row r="56" spans="9:13" ht="20.100000000000001" customHeight="1"/>
    <row r="57" spans="9:13" ht="20.100000000000001" customHeight="1"/>
    <row r="58" spans="9:13" ht="20.100000000000001" customHeight="1"/>
    <row r="59" spans="9:13" ht="20.100000000000001" customHeight="1"/>
    <row r="60" spans="9:13" ht="20.100000000000001" customHeight="1"/>
    <row r="61" spans="9:13" ht="20.100000000000001" customHeight="1"/>
    <row r="62" spans="9:13" ht="20.100000000000001" customHeight="1"/>
    <row r="63" spans="9:13" ht="20.100000000000001" customHeight="1"/>
    <row r="64" spans="9:13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</sheetData>
  <mergeCells count="33">
    <mergeCell ref="B1:C1"/>
    <mergeCell ref="B3:G3"/>
    <mergeCell ref="C4:G4"/>
    <mergeCell ref="C5:G5"/>
    <mergeCell ref="B7:B11"/>
    <mergeCell ref="C7:G7"/>
    <mergeCell ref="C8:G8"/>
    <mergeCell ref="C9:G9"/>
    <mergeCell ref="B20:B31"/>
    <mergeCell ref="C10:G10"/>
    <mergeCell ref="C11:G11"/>
    <mergeCell ref="C6:G6"/>
    <mergeCell ref="B13:G13"/>
    <mergeCell ref="C14:G14"/>
    <mergeCell ref="C15:G15"/>
    <mergeCell ref="I4:K11"/>
    <mergeCell ref="J12:J13"/>
    <mergeCell ref="C16:G16"/>
    <mergeCell ref="C17:G17"/>
    <mergeCell ref="B2:G2"/>
    <mergeCell ref="B38:C38"/>
    <mergeCell ref="B35:C35"/>
    <mergeCell ref="B36:C36"/>
    <mergeCell ref="B37:C37"/>
    <mergeCell ref="B39:C39"/>
    <mergeCell ref="B48:C48"/>
    <mergeCell ref="B47:C47"/>
    <mergeCell ref="B40:C40"/>
    <mergeCell ref="B41:C41"/>
    <mergeCell ref="B43:C43"/>
    <mergeCell ref="B44:C44"/>
    <mergeCell ref="B45:C45"/>
    <mergeCell ref="B46:C46"/>
  </mergeCells>
  <phoneticPr fontId="1"/>
  <pageMargins left="0.25" right="0.25" top="0.75" bottom="0.75" header="0.3" footer="0.3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4"/>
  <sheetViews>
    <sheetView topLeftCell="A13" zoomScale="91" zoomScaleNormal="91" workbookViewId="0">
      <selection activeCell="F51" sqref="F51"/>
    </sheetView>
  </sheetViews>
  <sheetFormatPr defaultRowHeight="13.5"/>
  <cols>
    <col min="2" max="7" width="16" customWidth="1"/>
    <col min="8" max="8" width="3.25" style="108" customWidth="1"/>
    <col min="9" max="9" width="32" customWidth="1"/>
    <col min="10" max="10" width="7.75" customWidth="1"/>
    <col min="11" max="11" width="18" customWidth="1"/>
    <col min="13" max="13" width="26" hidden="1" customWidth="1"/>
    <col min="14" max="15" width="9" hidden="1" customWidth="1"/>
    <col min="16" max="17" width="0" hidden="1" customWidth="1"/>
  </cols>
  <sheetData>
    <row r="1" spans="2:15" ht="21" customHeight="1">
      <c r="B1" s="425" t="s">
        <v>235</v>
      </c>
      <c r="C1" s="425"/>
    </row>
    <row r="2" spans="2:15" ht="32.25" customHeight="1">
      <c r="B2" s="481" t="s">
        <v>246</v>
      </c>
      <c r="C2" s="481"/>
      <c r="D2" s="481"/>
      <c r="E2" s="481"/>
      <c r="F2" s="481"/>
      <c r="G2" s="481"/>
      <c r="H2" s="213"/>
    </row>
    <row r="3" spans="2:15" ht="25.5" customHeight="1" thickBot="1">
      <c r="B3" s="415" t="s">
        <v>236</v>
      </c>
      <c r="C3" s="415"/>
      <c r="D3" s="415"/>
      <c r="E3" s="415"/>
      <c r="F3" s="415"/>
      <c r="G3" s="415"/>
      <c r="H3" s="213"/>
    </row>
    <row r="4" spans="2:15" ht="20.100000000000001" customHeight="1">
      <c r="B4" s="245"/>
      <c r="C4" s="450" t="s">
        <v>237</v>
      </c>
      <c r="D4" s="450"/>
      <c r="E4" s="450"/>
      <c r="F4" s="450"/>
      <c r="G4" s="451"/>
      <c r="H4" s="213"/>
      <c r="I4" s="433" t="s">
        <v>325</v>
      </c>
      <c r="J4" s="433"/>
      <c r="K4" s="433"/>
      <c r="M4" s="243">
        <f>D52</f>
        <v>0</v>
      </c>
      <c r="N4" s="243"/>
      <c r="O4" s="243"/>
    </row>
    <row r="5" spans="2:15" ht="20.100000000000001" customHeight="1">
      <c r="B5" s="246" t="s">
        <v>156</v>
      </c>
      <c r="C5" s="472"/>
      <c r="D5" s="473"/>
      <c r="E5" s="473"/>
      <c r="F5" s="473"/>
      <c r="G5" s="474"/>
      <c r="H5" s="195"/>
      <c r="I5" s="433"/>
      <c r="J5" s="433"/>
      <c r="K5" s="433"/>
      <c r="M5" s="243">
        <f>D53</f>
        <v>0</v>
      </c>
      <c r="N5" s="243"/>
      <c r="O5" s="243"/>
    </row>
    <row r="6" spans="2:15" ht="20.100000000000001" customHeight="1">
      <c r="B6" s="246" t="s">
        <v>238</v>
      </c>
      <c r="C6" s="472"/>
      <c r="D6" s="473"/>
      <c r="E6" s="473"/>
      <c r="F6" s="473"/>
      <c r="G6" s="474"/>
      <c r="H6" s="213"/>
      <c r="I6" s="433"/>
      <c r="J6" s="433"/>
      <c r="K6" s="433"/>
      <c r="M6" s="244">
        <f>D54</f>
        <v>0</v>
      </c>
      <c r="N6" s="243"/>
      <c r="O6" s="243"/>
    </row>
    <row r="7" spans="2:15" ht="20.100000000000001" customHeight="1">
      <c r="B7" s="470" t="s">
        <v>239</v>
      </c>
      <c r="C7" s="472"/>
      <c r="D7" s="473"/>
      <c r="E7" s="473"/>
      <c r="F7" s="473"/>
      <c r="G7" s="474"/>
      <c r="H7" s="213"/>
      <c r="I7" s="433"/>
      <c r="J7" s="433"/>
      <c r="K7" s="433"/>
      <c r="M7" s="243"/>
      <c r="N7" s="243"/>
      <c r="O7" s="243"/>
    </row>
    <row r="8" spans="2:15" ht="20.100000000000001" customHeight="1">
      <c r="B8" s="470"/>
      <c r="C8" s="472"/>
      <c r="D8" s="473"/>
      <c r="E8" s="473"/>
      <c r="F8" s="473"/>
      <c r="G8" s="474"/>
      <c r="H8" s="213"/>
      <c r="I8" s="264"/>
      <c r="J8" s="432" t="s">
        <v>255</v>
      </c>
      <c r="K8" s="264"/>
      <c r="M8" s="243"/>
      <c r="N8" s="243"/>
      <c r="O8" s="243"/>
    </row>
    <row r="9" spans="2:15" ht="20.100000000000001" customHeight="1">
      <c r="B9" s="470"/>
      <c r="C9" s="472"/>
      <c r="D9" s="473"/>
      <c r="E9" s="473"/>
      <c r="F9" s="473"/>
      <c r="G9" s="474"/>
      <c r="H9" s="213"/>
      <c r="I9" s="264"/>
      <c r="J9" s="432"/>
      <c r="K9" s="264"/>
      <c r="M9" s="243"/>
      <c r="N9" s="243"/>
      <c r="O9" s="243"/>
    </row>
    <row r="10" spans="2:15" ht="20.100000000000001" customHeight="1">
      <c r="B10" s="470"/>
      <c r="C10" s="472"/>
      <c r="D10" s="473"/>
      <c r="E10" s="473"/>
      <c r="F10" s="473"/>
      <c r="G10" s="474"/>
      <c r="H10" s="213"/>
      <c r="I10" s="264"/>
      <c r="J10" s="432" t="s">
        <v>255</v>
      </c>
      <c r="K10" s="264"/>
      <c r="M10" s="243"/>
      <c r="N10" s="243"/>
      <c r="O10" s="243"/>
    </row>
    <row r="11" spans="2:15" ht="20.100000000000001" customHeight="1" thickBot="1">
      <c r="B11" s="471"/>
      <c r="C11" s="475"/>
      <c r="D11" s="476"/>
      <c r="E11" s="476"/>
      <c r="F11" s="476"/>
      <c r="G11" s="477"/>
      <c r="H11" s="213"/>
      <c r="I11" s="264"/>
      <c r="J11" s="432"/>
      <c r="K11" s="264"/>
      <c r="M11" s="243"/>
      <c r="N11" s="243"/>
      <c r="O11" s="243"/>
    </row>
    <row r="12" spans="2:15" ht="20.100000000000001" customHeight="1">
      <c r="B12" s="242"/>
      <c r="C12" s="242"/>
      <c r="D12" s="242"/>
      <c r="E12" s="242"/>
      <c r="F12" s="301">
        <f>D52</f>
        <v>0</v>
      </c>
      <c r="G12" s="301">
        <f>D53</f>
        <v>0</v>
      </c>
      <c r="I12" s="255"/>
      <c r="J12" s="432" t="s">
        <v>255</v>
      </c>
      <c r="K12" s="255"/>
      <c r="M12" s="243"/>
      <c r="N12" s="243"/>
      <c r="O12" s="243"/>
    </row>
    <row r="13" spans="2:15" ht="25.5" customHeight="1" thickBot="1">
      <c r="B13" s="478" t="s">
        <v>240</v>
      </c>
      <c r="C13" s="478"/>
      <c r="D13" s="478"/>
      <c r="E13" s="478"/>
      <c r="F13" s="478"/>
      <c r="G13" s="478"/>
      <c r="H13" s="213"/>
      <c r="I13" s="255"/>
      <c r="J13" s="432"/>
      <c r="K13" s="255"/>
      <c r="M13" s="243"/>
      <c r="N13" s="243"/>
      <c r="O13" s="243"/>
    </row>
    <row r="14" spans="2:15" ht="20.100000000000001" customHeight="1">
      <c r="B14" s="247" t="s">
        <v>156</v>
      </c>
      <c r="C14" s="479">
        <f>C5</f>
        <v>0</v>
      </c>
      <c r="D14" s="479"/>
      <c r="E14" s="479"/>
      <c r="F14" s="479"/>
      <c r="G14" s="480"/>
      <c r="H14" s="213"/>
      <c r="I14" s="242"/>
      <c r="J14" s="432" t="s">
        <v>255</v>
      </c>
      <c r="K14" s="242"/>
      <c r="M14" s="243"/>
      <c r="N14" s="243"/>
      <c r="O14" s="243"/>
    </row>
    <row r="15" spans="2:15" ht="20.100000000000001" customHeight="1">
      <c r="B15" s="246" t="s">
        <v>241</v>
      </c>
      <c r="C15" s="465">
        <f>C6</f>
        <v>0</v>
      </c>
      <c r="D15" s="465"/>
      <c r="E15" s="465"/>
      <c r="F15" s="465"/>
      <c r="G15" s="466"/>
      <c r="H15" s="213"/>
      <c r="I15" s="242"/>
      <c r="J15" s="432"/>
      <c r="K15" s="242"/>
      <c r="M15" s="243"/>
      <c r="N15" s="243"/>
      <c r="O15" s="243"/>
    </row>
    <row r="16" spans="2:15" ht="20.100000000000001" customHeight="1">
      <c r="B16" s="246" t="s">
        <v>242</v>
      </c>
      <c r="C16" s="467"/>
      <c r="D16" s="467"/>
      <c r="E16" s="467"/>
      <c r="F16" s="467"/>
      <c r="G16" s="468"/>
      <c r="H16" s="213"/>
      <c r="I16" s="242"/>
      <c r="J16" s="430" t="s">
        <v>255</v>
      </c>
      <c r="K16" s="242"/>
      <c r="M16" s="243"/>
      <c r="N16" s="243"/>
      <c r="O16" s="243"/>
    </row>
    <row r="17" spans="2:15" ht="20.100000000000001" customHeight="1" thickBot="1">
      <c r="B17" s="246" t="s">
        <v>245</v>
      </c>
      <c r="C17" s="467"/>
      <c r="D17" s="467"/>
      <c r="E17" s="467"/>
      <c r="F17" s="467"/>
      <c r="G17" s="468"/>
      <c r="H17" s="213"/>
      <c r="I17" s="242"/>
      <c r="J17" s="431"/>
      <c r="K17" s="242"/>
      <c r="M17" s="243"/>
      <c r="N17" s="243"/>
      <c r="O17" s="243"/>
    </row>
    <row r="18" spans="2:15" ht="20.100000000000001" customHeight="1" thickBot="1">
      <c r="B18" s="246" t="s">
        <v>243</v>
      </c>
      <c r="C18" s="303"/>
      <c r="D18" s="303"/>
      <c r="E18" s="303"/>
      <c r="F18" s="303"/>
      <c r="G18" s="304"/>
      <c r="H18" s="214"/>
      <c r="I18" s="256" t="s">
        <v>248</v>
      </c>
      <c r="J18" s="300">
        <v>0</v>
      </c>
      <c r="K18" s="257">
        <f>J18*M18</f>
        <v>0</v>
      </c>
      <c r="M18" s="243">
        <v>300</v>
      </c>
      <c r="N18" s="243"/>
      <c r="O18" s="243"/>
    </row>
    <row r="19" spans="2:15" ht="20.100000000000001" customHeight="1" thickBot="1">
      <c r="B19" s="248" t="s">
        <v>244</v>
      </c>
      <c r="C19" s="305"/>
      <c r="D19" s="305"/>
      <c r="E19" s="305"/>
      <c r="F19" s="305"/>
      <c r="G19" s="306"/>
      <c r="H19" s="214"/>
      <c r="I19" s="256" t="s">
        <v>290</v>
      </c>
      <c r="J19" s="300">
        <v>0</v>
      </c>
      <c r="K19" s="257">
        <f>J19*M19</f>
        <v>0</v>
      </c>
      <c r="M19" s="243">
        <v>300</v>
      </c>
      <c r="N19" s="243"/>
      <c r="O19" s="243"/>
    </row>
    <row r="20" spans="2:15" ht="20.100000000000001" customHeight="1">
      <c r="B20" s="469" t="s">
        <v>247</v>
      </c>
      <c r="C20" s="307"/>
      <c r="D20" s="307"/>
      <c r="E20" s="307"/>
      <c r="F20" s="307"/>
      <c r="G20" s="308"/>
      <c r="H20" s="215"/>
      <c r="I20" s="242"/>
      <c r="J20" s="242"/>
      <c r="K20" s="242"/>
      <c r="M20" s="243"/>
      <c r="N20" s="243"/>
      <c r="O20" s="243"/>
    </row>
    <row r="21" spans="2:15" ht="20.100000000000001" customHeight="1">
      <c r="B21" s="470"/>
      <c r="C21" s="303"/>
      <c r="D21" s="303"/>
      <c r="E21" s="303"/>
      <c r="F21" s="303"/>
      <c r="G21" s="304"/>
      <c r="H21" s="215"/>
      <c r="I21" s="242"/>
      <c r="J21" s="242"/>
      <c r="K21" s="242"/>
      <c r="M21" s="243"/>
      <c r="N21" s="243"/>
      <c r="O21" s="243"/>
    </row>
    <row r="22" spans="2:15" ht="20.100000000000001" customHeight="1">
      <c r="B22" s="470"/>
      <c r="C22" s="303"/>
      <c r="D22" s="303"/>
      <c r="E22" s="303"/>
      <c r="F22" s="303"/>
      <c r="G22" s="304"/>
      <c r="H22" s="215"/>
      <c r="I22" s="242"/>
      <c r="J22" s="242"/>
      <c r="K22" s="242"/>
      <c r="M22" s="243"/>
      <c r="N22" s="243"/>
      <c r="O22" s="243"/>
    </row>
    <row r="23" spans="2:15" ht="20.100000000000001" customHeight="1">
      <c r="B23" s="470"/>
      <c r="C23" s="303"/>
      <c r="D23" s="303"/>
      <c r="E23" s="303"/>
      <c r="F23" s="303"/>
      <c r="G23" s="304"/>
      <c r="H23" s="215"/>
      <c r="I23" s="242"/>
      <c r="J23" s="242"/>
      <c r="K23" s="242"/>
      <c r="M23" s="243"/>
      <c r="N23" s="243"/>
      <c r="O23" s="243"/>
    </row>
    <row r="24" spans="2:15" ht="20.100000000000001" customHeight="1">
      <c r="B24" s="470"/>
      <c r="C24" s="303"/>
      <c r="D24" s="303"/>
      <c r="E24" s="303"/>
      <c r="F24" s="303"/>
      <c r="G24" s="304"/>
      <c r="H24" s="215"/>
      <c r="I24" s="242"/>
      <c r="J24" s="242"/>
      <c r="K24" s="242"/>
      <c r="M24" s="243"/>
      <c r="N24" s="243"/>
      <c r="O24" s="243"/>
    </row>
    <row r="25" spans="2:15" ht="20.100000000000001" customHeight="1">
      <c r="B25" s="470"/>
      <c r="C25" s="303"/>
      <c r="D25" s="303"/>
      <c r="E25" s="303"/>
      <c r="F25" s="303"/>
      <c r="G25" s="304"/>
      <c r="H25" s="215"/>
      <c r="I25" s="242"/>
      <c r="J25" s="242"/>
      <c r="K25" s="242"/>
      <c r="M25" s="243"/>
      <c r="N25" s="243"/>
      <c r="O25" s="243"/>
    </row>
    <row r="26" spans="2:15" ht="20.100000000000001" customHeight="1">
      <c r="B26" s="470"/>
      <c r="C26" s="303"/>
      <c r="D26" s="303"/>
      <c r="E26" s="303"/>
      <c r="F26" s="303"/>
      <c r="G26" s="304"/>
      <c r="H26" s="215"/>
      <c r="I26" s="242"/>
      <c r="J26" s="242"/>
      <c r="K26" s="242"/>
      <c r="M26" s="243"/>
      <c r="N26" s="243"/>
      <c r="O26" s="243"/>
    </row>
    <row r="27" spans="2:15" ht="20.100000000000001" customHeight="1">
      <c r="B27" s="470"/>
      <c r="C27" s="303"/>
      <c r="D27" s="303"/>
      <c r="E27" s="303"/>
      <c r="F27" s="303"/>
      <c r="G27" s="304"/>
      <c r="H27" s="215"/>
      <c r="I27" s="242"/>
      <c r="J27" s="242"/>
      <c r="K27" s="242"/>
      <c r="M27" s="243"/>
      <c r="N27" s="243"/>
      <c r="O27" s="243"/>
    </row>
    <row r="28" spans="2:15" ht="20.100000000000001" customHeight="1">
      <c r="B28" s="470"/>
      <c r="C28" s="303"/>
      <c r="D28" s="303"/>
      <c r="E28" s="303"/>
      <c r="F28" s="303"/>
      <c r="G28" s="304"/>
      <c r="H28" s="215"/>
      <c r="I28" s="242"/>
      <c r="J28" s="242"/>
      <c r="K28" s="242"/>
      <c r="M28" s="243"/>
      <c r="N28" s="243"/>
      <c r="O28" s="243"/>
    </row>
    <row r="29" spans="2:15" ht="20.100000000000001" customHeight="1" thickBot="1">
      <c r="B29" s="470"/>
      <c r="C29" s="303"/>
      <c r="D29" s="303"/>
      <c r="E29" s="303"/>
      <c r="F29" s="303"/>
      <c r="G29" s="304"/>
      <c r="H29" s="215"/>
      <c r="I29" s="242"/>
      <c r="J29" s="242"/>
      <c r="K29" s="242"/>
      <c r="M29" s="243"/>
      <c r="N29" s="243"/>
      <c r="O29" s="243"/>
    </row>
    <row r="30" spans="2:15" ht="20.100000000000001" customHeight="1" thickBot="1">
      <c r="B30" s="470"/>
      <c r="C30" s="303"/>
      <c r="D30" s="303"/>
      <c r="E30" s="303"/>
      <c r="F30" s="303"/>
      <c r="G30" s="304"/>
      <c r="H30" s="216"/>
      <c r="I30" s="256" t="s">
        <v>250</v>
      </c>
      <c r="J30" s="300">
        <v>0</v>
      </c>
      <c r="K30" s="257">
        <f>J30*M30</f>
        <v>0</v>
      </c>
      <c r="M30" s="243">
        <v>300</v>
      </c>
      <c r="N30" s="243"/>
      <c r="O30" s="243"/>
    </row>
    <row r="31" spans="2:15" ht="20.100000000000001" customHeight="1" thickBot="1">
      <c r="B31" s="471"/>
      <c r="C31" s="305"/>
      <c r="D31" s="305"/>
      <c r="E31" s="305"/>
      <c r="F31" s="305"/>
      <c r="G31" s="306"/>
      <c r="H31" s="215"/>
      <c r="I31" s="242"/>
      <c r="J31" s="242"/>
      <c r="K31" s="242"/>
      <c r="M31" s="243">
        <v>300</v>
      </c>
      <c r="N31" s="243"/>
      <c r="O31" s="243"/>
    </row>
    <row r="32" spans="2:15" ht="20.100000000000001" customHeight="1">
      <c r="B32" s="242"/>
      <c r="C32" s="242"/>
      <c r="D32" s="242"/>
      <c r="E32" s="242"/>
      <c r="F32" s="242"/>
      <c r="G32" s="242"/>
      <c r="I32" s="242"/>
      <c r="J32" s="242"/>
      <c r="K32" s="242"/>
      <c r="M32" s="243"/>
      <c r="N32" s="243"/>
      <c r="O32" s="243"/>
    </row>
    <row r="33" spans="1:15" ht="20.100000000000001" customHeight="1">
      <c r="A33" s="128"/>
      <c r="B33" s="249" t="s">
        <v>253</v>
      </c>
      <c r="C33" s="242"/>
      <c r="D33" s="242"/>
      <c r="E33" s="242"/>
      <c r="F33" s="242"/>
      <c r="G33" s="242"/>
      <c r="I33" s="242"/>
      <c r="J33" s="242"/>
      <c r="K33" s="242"/>
      <c r="M33" s="243"/>
      <c r="N33" s="243"/>
      <c r="O33" s="243"/>
    </row>
    <row r="34" spans="1:15" ht="20.100000000000001" customHeight="1">
      <c r="B34" s="249" t="s">
        <v>254</v>
      </c>
      <c r="C34" s="242"/>
      <c r="D34" s="242"/>
      <c r="E34" s="242"/>
      <c r="F34" s="242"/>
      <c r="G34" s="242"/>
      <c r="I34" s="242"/>
      <c r="J34" s="242"/>
      <c r="K34" s="242"/>
      <c r="M34" s="243"/>
      <c r="N34" s="243"/>
      <c r="O34" s="243"/>
    </row>
    <row r="35" spans="1:15" ht="20.100000000000001" customHeight="1" thickBot="1">
      <c r="B35" s="447" t="s">
        <v>261</v>
      </c>
      <c r="C35" s="447"/>
      <c r="D35" s="242"/>
      <c r="E35" s="242"/>
      <c r="F35" s="242"/>
      <c r="G35" s="242"/>
      <c r="I35" s="242"/>
      <c r="J35" s="242"/>
      <c r="K35" s="242"/>
      <c r="M35" s="243"/>
      <c r="N35" s="243"/>
      <c r="O35" s="243"/>
    </row>
    <row r="36" spans="1:15" ht="20.100000000000001" customHeight="1">
      <c r="B36" s="463" t="s">
        <v>265</v>
      </c>
      <c r="C36" s="464"/>
      <c r="D36" s="250" t="s">
        <v>264</v>
      </c>
      <c r="E36" s="250" t="s">
        <v>264</v>
      </c>
      <c r="F36" s="250" t="s">
        <v>264</v>
      </c>
      <c r="G36" s="251" t="s">
        <v>264</v>
      </c>
      <c r="I36" s="242"/>
      <c r="J36" s="242"/>
      <c r="K36" s="242"/>
      <c r="M36" s="243"/>
      <c r="N36" s="243"/>
      <c r="O36" s="243"/>
    </row>
    <row r="37" spans="1:15" ht="20.100000000000001" customHeight="1">
      <c r="B37" s="459" t="s">
        <v>258</v>
      </c>
      <c r="C37" s="460"/>
      <c r="D37" s="309"/>
      <c r="E37" s="303"/>
      <c r="F37" s="303"/>
      <c r="G37" s="304"/>
      <c r="I37" s="242"/>
      <c r="J37" s="242"/>
      <c r="K37" s="242"/>
      <c r="M37" s="243"/>
      <c r="N37" s="243"/>
      <c r="O37" s="243"/>
    </row>
    <row r="38" spans="1:15" ht="20.100000000000001" customHeight="1">
      <c r="B38" s="459" t="s">
        <v>259</v>
      </c>
      <c r="C38" s="460"/>
      <c r="D38" s="309"/>
      <c r="E38" s="303"/>
      <c r="F38" s="303"/>
      <c r="G38" s="304"/>
      <c r="I38" s="242"/>
      <c r="J38" s="242"/>
      <c r="K38" s="242"/>
      <c r="M38" s="243"/>
      <c r="N38" s="243"/>
      <c r="O38" s="243"/>
    </row>
    <row r="39" spans="1:15" ht="20.100000000000001" customHeight="1">
      <c r="B39" s="459" t="s">
        <v>260</v>
      </c>
      <c r="C39" s="460"/>
      <c r="D39" s="309"/>
      <c r="E39" s="303"/>
      <c r="F39" s="303"/>
      <c r="G39" s="304"/>
      <c r="I39" s="242"/>
      <c r="J39" s="242"/>
      <c r="K39" s="242"/>
      <c r="M39" s="243"/>
      <c r="N39" s="243"/>
      <c r="O39" s="243"/>
    </row>
    <row r="40" spans="1:15" ht="20.100000000000001" customHeight="1" thickBot="1">
      <c r="B40" s="459" t="s">
        <v>269</v>
      </c>
      <c r="C40" s="460"/>
      <c r="D40" s="309"/>
      <c r="E40" s="303"/>
      <c r="F40" s="303"/>
      <c r="G40" s="304"/>
      <c r="I40" s="242"/>
      <c r="J40" s="242"/>
      <c r="K40" s="242"/>
      <c r="M40" s="243"/>
      <c r="N40" s="243"/>
      <c r="O40" s="243"/>
    </row>
    <row r="41" spans="1:15" ht="20.100000000000001" customHeight="1" thickBot="1">
      <c r="B41" s="461" t="s">
        <v>262</v>
      </c>
      <c r="C41" s="462"/>
      <c r="D41" s="310"/>
      <c r="E41" s="305"/>
      <c r="F41" s="305"/>
      <c r="G41" s="306"/>
      <c r="I41" s="256" t="s">
        <v>263</v>
      </c>
      <c r="J41" s="300">
        <v>0</v>
      </c>
      <c r="K41" s="257">
        <f>J41*M41</f>
        <v>0</v>
      </c>
      <c r="M41" s="243">
        <v>300</v>
      </c>
      <c r="N41" s="243"/>
      <c r="O41" s="243"/>
    </row>
    <row r="42" spans="1:15" ht="20.100000000000001" customHeight="1" thickBot="1">
      <c r="B42" s="242"/>
      <c r="C42" s="242"/>
      <c r="D42" s="242"/>
      <c r="E42" s="242"/>
      <c r="F42" s="242"/>
      <c r="G42" s="242"/>
      <c r="I42" s="242"/>
      <c r="J42" s="242"/>
      <c r="K42" s="242"/>
      <c r="M42" s="243"/>
      <c r="N42" s="243"/>
      <c r="O42" s="243"/>
    </row>
    <row r="43" spans="1:15" ht="20.100000000000001" customHeight="1">
      <c r="B43" s="463" t="s">
        <v>266</v>
      </c>
      <c r="C43" s="464"/>
      <c r="D43" s="250" t="s">
        <v>264</v>
      </c>
      <c r="E43" s="250" t="s">
        <v>264</v>
      </c>
      <c r="F43" s="250" t="s">
        <v>264</v>
      </c>
      <c r="G43" s="251" t="s">
        <v>264</v>
      </c>
      <c r="I43" s="242"/>
      <c r="J43" s="242"/>
      <c r="K43" s="242"/>
      <c r="M43" s="243"/>
      <c r="N43" s="243"/>
      <c r="O43" s="243"/>
    </row>
    <row r="44" spans="1:15" ht="20.100000000000001" customHeight="1">
      <c r="B44" s="459" t="s">
        <v>258</v>
      </c>
      <c r="C44" s="460"/>
      <c r="D44" s="309"/>
      <c r="E44" s="303"/>
      <c r="F44" s="303"/>
      <c r="G44" s="304"/>
      <c r="I44" s="242"/>
      <c r="J44" s="242"/>
      <c r="K44" s="242"/>
      <c r="M44" s="265" t="s">
        <v>312</v>
      </c>
      <c r="N44" s="266">
        <f>K52+K53</f>
        <v>0</v>
      </c>
      <c r="O44" s="265"/>
    </row>
    <row r="45" spans="1:15" ht="20.100000000000001" customHeight="1">
      <c r="B45" s="459" t="s">
        <v>259</v>
      </c>
      <c r="C45" s="460"/>
      <c r="D45" s="309"/>
      <c r="E45" s="303"/>
      <c r="F45" s="303"/>
      <c r="G45" s="304"/>
      <c r="I45" s="242"/>
      <c r="J45" s="242"/>
      <c r="K45" s="242"/>
      <c r="M45" s="243"/>
      <c r="N45" s="243"/>
      <c r="O45" s="243"/>
    </row>
    <row r="46" spans="1:15" ht="20.100000000000001" customHeight="1" thickBot="1">
      <c r="B46" s="459" t="s">
        <v>267</v>
      </c>
      <c r="C46" s="460"/>
      <c r="D46" s="309"/>
      <c r="E46" s="303"/>
      <c r="F46" s="303"/>
      <c r="G46" s="304"/>
      <c r="I46" s="242"/>
      <c r="J46" s="242"/>
      <c r="K46" s="242"/>
      <c r="M46" s="243"/>
      <c r="N46" s="243"/>
      <c r="O46" s="243"/>
    </row>
    <row r="47" spans="1:15" ht="20.100000000000001" customHeight="1" thickBot="1">
      <c r="B47" s="459" t="s">
        <v>315</v>
      </c>
      <c r="C47" s="460"/>
      <c r="D47" s="309"/>
      <c r="E47" s="303"/>
      <c r="F47" s="303"/>
      <c r="G47" s="304"/>
      <c r="I47" s="256" t="s">
        <v>289</v>
      </c>
      <c r="J47" s="300">
        <v>0</v>
      </c>
      <c r="K47" s="257">
        <f>J47*M47</f>
        <v>0</v>
      </c>
      <c r="M47" s="243">
        <v>300</v>
      </c>
      <c r="N47" s="243"/>
      <c r="O47" s="243"/>
    </row>
    <row r="48" spans="1:15" ht="20.100000000000001" customHeight="1" thickBot="1">
      <c r="B48" s="461" t="s">
        <v>262</v>
      </c>
      <c r="C48" s="462"/>
      <c r="D48" s="310"/>
      <c r="E48" s="305"/>
      <c r="F48" s="305"/>
      <c r="G48" s="306"/>
      <c r="I48" s="242"/>
      <c r="J48" s="242"/>
      <c r="K48" s="242"/>
      <c r="M48" s="243"/>
      <c r="N48" s="243"/>
      <c r="O48" s="243"/>
    </row>
    <row r="49" spans="2:15" ht="20.100000000000001" customHeight="1" thickBot="1">
      <c r="B49" s="242"/>
      <c r="C49" s="242"/>
      <c r="D49" s="242"/>
      <c r="E49" s="242"/>
      <c r="F49" s="242"/>
      <c r="G49" s="242"/>
      <c r="I49" s="258" t="s">
        <v>252</v>
      </c>
      <c r="J49" s="263">
        <f>SUM(J18:J47)</f>
        <v>0</v>
      </c>
      <c r="K49" s="260">
        <f>J49*M49</f>
        <v>0</v>
      </c>
      <c r="M49" s="243">
        <v>300</v>
      </c>
      <c r="N49" s="243"/>
      <c r="O49" s="243"/>
    </row>
    <row r="50" spans="2:15" ht="20.100000000000001" customHeight="1">
      <c r="B50" s="447"/>
      <c r="C50" s="447"/>
      <c r="D50" s="242"/>
      <c r="E50" s="242"/>
      <c r="F50" s="242"/>
      <c r="G50" s="242"/>
      <c r="I50" s="242"/>
      <c r="J50" s="242"/>
      <c r="K50" s="242"/>
      <c r="M50" s="243" t="s">
        <v>286</v>
      </c>
      <c r="N50" s="243"/>
      <c r="O50" s="243"/>
    </row>
    <row r="51" spans="2:15" ht="20.100000000000001" customHeight="1" thickBot="1">
      <c r="B51" s="447" t="s">
        <v>287</v>
      </c>
      <c r="C51" s="447"/>
      <c r="D51" s="242"/>
      <c r="E51" s="242"/>
      <c r="F51" s="242"/>
      <c r="G51" s="242"/>
      <c r="I51" s="242"/>
      <c r="J51" s="242"/>
      <c r="K51" s="242"/>
      <c r="M51" s="243" t="s">
        <v>270</v>
      </c>
      <c r="N51" s="243"/>
      <c r="O51" s="243"/>
    </row>
    <row r="52" spans="2:15" ht="20.100000000000001" customHeight="1" thickBot="1">
      <c r="B52" s="442" t="s">
        <v>326</v>
      </c>
      <c r="C52" s="443"/>
      <c r="D52" s="444"/>
      <c r="E52" s="445"/>
      <c r="F52" s="445"/>
      <c r="G52" s="446"/>
      <c r="I52" s="259">
        <f>D52</f>
        <v>0</v>
      </c>
      <c r="J52" s="262"/>
      <c r="K52" s="261">
        <f>IF(O52=0,0,5000)</f>
        <v>0</v>
      </c>
      <c r="M52" s="243" t="s">
        <v>271</v>
      </c>
      <c r="N52" s="243"/>
      <c r="O52" s="243">
        <f>D52</f>
        <v>0</v>
      </c>
    </row>
    <row r="53" spans="2:15" ht="20.100000000000001" customHeight="1" thickBot="1">
      <c r="B53" s="452" t="s">
        <v>327</v>
      </c>
      <c r="C53" s="453"/>
      <c r="D53" s="454"/>
      <c r="E53" s="455"/>
      <c r="F53" s="455"/>
      <c r="G53" s="456"/>
      <c r="I53" s="259">
        <f>D53</f>
        <v>0</v>
      </c>
      <c r="J53" s="262"/>
      <c r="K53" s="261">
        <f>IF(O53=0,0,5000)</f>
        <v>0</v>
      </c>
      <c r="M53" s="243" t="s">
        <v>272</v>
      </c>
      <c r="N53" s="243"/>
      <c r="O53" s="243">
        <f>D53</f>
        <v>0</v>
      </c>
    </row>
    <row r="54" spans="2:15" ht="20.100000000000001" customHeight="1" thickBot="1">
      <c r="B54" s="442" t="s">
        <v>328</v>
      </c>
      <c r="C54" s="443"/>
      <c r="D54" s="444"/>
      <c r="E54" s="445"/>
      <c r="F54" s="445"/>
      <c r="G54" s="446"/>
      <c r="I54" s="242"/>
      <c r="J54" s="242"/>
      <c r="K54" s="242"/>
      <c r="M54" s="243" t="s">
        <v>298</v>
      </c>
      <c r="N54" s="243"/>
      <c r="O54" s="243"/>
    </row>
    <row r="55" spans="2:15" ht="20.100000000000001" customHeight="1" thickBot="1">
      <c r="B55" s="242"/>
      <c r="C55" s="242"/>
      <c r="D55" s="242"/>
      <c r="E55" s="242"/>
      <c r="F55" s="242"/>
      <c r="G55" s="242"/>
      <c r="I55" s="457" t="s">
        <v>288</v>
      </c>
      <c r="J55" s="458"/>
      <c r="K55" s="302">
        <f>K49+K52+K53</f>
        <v>0</v>
      </c>
      <c r="M55" s="243" t="s">
        <v>299</v>
      </c>
      <c r="N55" s="243"/>
      <c r="O55" s="243"/>
    </row>
    <row r="56" spans="2:15" ht="20.100000000000001" customHeight="1">
      <c r="B56" s="447" t="s">
        <v>294</v>
      </c>
      <c r="C56" s="447"/>
      <c r="D56" s="242"/>
      <c r="E56" s="242"/>
      <c r="F56" s="242"/>
      <c r="G56" s="242"/>
      <c r="I56" s="242"/>
      <c r="J56" s="242"/>
      <c r="K56" s="242"/>
      <c r="M56" s="243" t="s">
        <v>300</v>
      </c>
      <c r="N56" s="243"/>
      <c r="O56" s="243"/>
    </row>
    <row r="57" spans="2:15" ht="20.100000000000001" customHeight="1" thickBot="1">
      <c r="B57" s="448" t="s">
        <v>291</v>
      </c>
      <c r="C57" s="448"/>
      <c r="D57" s="448"/>
      <c r="E57" s="448"/>
      <c r="F57" s="448"/>
      <c r="G57" s="448"/>
      <c r="I57" s="242"/>
      <c r="J57" s="242"/>
      <c r="K57" s="242"/>
      <c r="M57" s="243" t="s">
        <v>301</v>
      </c>
      <c r="N57" s="243"/>
      <c r="O57" s="243"/>
    </row>
    <row r="58" spans="2:15" ht="20.100000000000001" customHeight="1" thickBot="1">
      <c r="B58" s="252" t="s">
        <v>225</v>
      </c>
      <c r="C58" s="311"/>
      <c r="D58" s="311"/>
      <c r="E58" s="311"/>
      <c r="F58" s="311"/>
      <c r="G58" s="312"/>
      <c r="I58" s="242"/>
      <c r="J58" s="242"/>
      <c r="K58" s="242"/>
      <c r="M58" s="243" t="s">
        <v>273</v>
      </c>
      <c r="N58" s="243"/>
      <c r="O58" s="243"/>
    </row>
    <row r="59" spans="2:15" ht="20.100000000000001" customHeight="1">
      <c r="B59" s="449" t="s">
        <v>292</v>
      </c>
      <c r="C59" s="449"/>
      <c r="D59" s="449"/>
      <c r="E59" s="449"/>
      <c r="F59" s="449"/>
      <c r="G59" s="449"/>
      <c r="I59" s="242"/>
      <c r="J59" s="242"/>
      <c r="K59" s="242"/>
      <c r="M59" s="243" t="s">
        <v>274</v>
      </c>
      <c r="N59" s="243"/>
      <c r="O59" s="243"/>
    </row>
    <row r="60" spans="2:15" ht="20.100000000000001" customHeight="1">
      <c r="B60" s="447" t="s">
        <v>293</v>
      </c>
      <c r="C60" s="447"/>
      <c r="D60" s="447"/>
      <c r="E60" s="447"/>
      <c r="F60" s="447"/>
      <c r="G60" s="447"/>
      <c r="I60" s="242"/>
      <c r="J60" s="242"/>
      <c r="K60" s="242"/>
      <c r="M60" s="243" t="s">
        <v>275</v>
      </c>
      <c r="N60" s="243"/>
      <c r="O60" s="243"/>
    </row>
    <row r="61" spans="2:15" ht="20.100000000000001" customHeight="1">
      <c r="B61" s="242"/>
      <c r="C61" s="242"/>
      <c r="D61" s="242"/>
      <c r="E61" s="242"/>
      <c r="F61" s="242"/>
      <c r="G61" s="242"/>
      <c r="I61" s="242"/>
      <c r="J61" s="242"/>
      <c r="K61" s="242"/>
      <c r="M61" s="243" t="s">
        <v>276</v>
      </c>
      <c r="N61" s="243"/>
      <c r="O61" s="243"/>
    </row>
    <row r="62" spans="2:15" ht="20.100000000000001" customHeight="1" thickBot="1">
      <c r="B62" s="447" t="s">
        <v>295</v>
      </c>
      <c r="C62" s="447"/>
      <c r="D62" s="242"/>
      <c r="E62" s="242"/>
      <c r="F62" s="242"/>
      <c r="G62" s="242"/>
      <c r="I62" s="242"/>
      <c r="J62" s="242"/>
      <c r="K62" s="242"/>
      <c r="M62" s="243" t="s">
        <v>285</v>
      </c>
      <c r="N62" s="243"/>
      <c r="O62" s="243"/>
    </row>
    <row r="63" spans="2:15" ht="20.100000000000001" customHeight="1">
      <c r="B63" s="245"/>
      <c r="C63" s="450" t="s">
        <v>296</v>
      </c>
      <c r="D63" s="450"/>
      <c r="E63" s="450" t="s">
        <v>297</v>
      </c>
      <c r="F63" s="451"/>
      <c r="G63" s="242"/>
      <c r="I63" s="242"/>
      <c r="J63" s="242"/>
      <c r="K63" s="242"/>
      <c r="M63" s="243" t="s">
        <v>277</v>
      </c>
      <c r="N63" s="243"/>
      <c r="O63" s="243"/>
    </row>
    <row r="64" spans="2:15" ht="20.100000000000001" customHeight="1">
      <c r="B64" s="253" t="s">
        <v>317</v>
      </c>
      <c r="C64" s="438"/>
      <c r="D64" s="438"/>
      <c r="E64" s="438"/>
      <c r="F64" s="439"/>
      <c r="G64" s="242"/>
      <c r="I64" s="242"/>
      <c r="J64" s="242"/>
      <c r="K64" s="242"/>
      <c r="M64" s="243" t="s">
        <v>278</v>
      </c>
      <c r="N64" s="243"/>
      <c r="O64" s="243"/>
    </row>
    <row r="65" spans="2:15" ht="20.100000000000001" customHeight="1" thickBot="1">
      <c r="B65" s="254" t="s">
        <v>316</v>
      </c>
      <c r="C65" s="440"/>
      <c r="D65" s="440"/>
      <c r="E65" s="440"/>
      <c r="F65" s="441"/>
      <c r="G65" s="242"/>
      <c r="I65" s="242"/>
      <c r="J65" s="242"/>
      <c r="K65" s="242"/>
      <c r="M65" s="243" t="s">
        <v>279</v>
      </c>
      <c r="N65" s="243"/>
      <c r="O65" s="243"/>
    </row>
    <row r="66" spans="2:15" ht="20.100000000000001" customHeight="1">
      <c r="B66" s="242"/>
      <c r="C66" s="242"/>
      <c r="D66" s="242"/>
      <c r="E66" s="242"/>
      <c r="F66" s="242"/>
      <c r="G66" s="242"/>
      <c r="I66" s="242"/>
      <c r="J66" s="242"/>
      <c r="K66" s="242"/>
      <c r="M66" s="243" t="s">
        <v>280</v>
      </c>
      <c r="N66" s="243"/>
      <c r="O66" s="243"/>
    </row>
    <row r="67" spans="2:15" ht="20.100000000000001" customHeight="1">
      <c r="B67" s="242"/>
      <c r="C67" s="242"/>
      <c r="D67" s="242"/>
      <c r="E67" s="242"/>
      <c r="F67" s="242"/>
      <c r="G67" s="242"/>
      <c r="I67" s="242"/>
      <c r="J67" s="242"/>
      <c r="K67" s="242"/>
      <c r="M67" s="243" t="s">
        <v>281</v>
      </c>
      <c r="N67" s="243"/>
      <c r="O67" s="243"/>
    </row>
    <row r="68" spans="2:15" ht="20.100000000000001" customHeight="1" thickBot="1">
      <c r="B68" s="242"/>
      <c r="C68" s="242"/>
      <c r="D68" s="242"/>
      <c r="E68" s="242"/>
      <c r="F68" s="242"/>
      <c r="G68" s="242"/>
      <c r="I68" s="242"/>
      <c r="J68" s="242"/>
      <c r="K68" s="242"/>
      <c r="M68" s="243" t="s">
        <v>282</v>
      </c>
      <c r="N68" s="243"/>
      <c r="O68" s="243"/>
    </row>
    <row r="69" spans="2:15" ht="20.100000000000001" customHeight="1" thickBot="1">
      <c r="B69" s="434" t="s">
        <v>313</v>
      </c>
      <c r="C69" s="435"/>
      <c r="D69" s="436" t="s">
        <v>346</v>
      </c>
      <c r="E69" s="437"/>
      <c r="F69" s="269"/>
      <c r="G69" s="269"/>
      <c r="I69" s="242"/>
      <c r="J69" s="242"/>
      <c r="K69" s="242"/>
      <c r="M69" s="243" t="s">
        <v>283</v>
      </c>
      <c r="N69" s="243"/>
      <c r="O69" s="243"/>
    </row>
    <row r="70" spans="2:15" ht="20.100000000000001" customHeight="1">
      <c r="B70" s="429"/>
      <c r="C70" s="429"/>
      <c r="D70" s="429"/>
      <c r="E70" s="429"/>
      <c r="F70" s="429"/>
      <c r="G70" s="429"/>
      <c r="I70" s="242"/>
      <c r="J70" s="242"/>
      <c r="K70" s="242"/>
      <c r="M70" s="243" t="s">
        <v>284</v>
      </c>
      <c r="N70" s="243"/>
      <c r="O70" s="243"/>
    </row>
    <row r="71" spans="2:15" ht="20.100000000000001" customHeight="1">
      <c r="M71" s="243"/>
      <c r="N71" s="243"/>
      <c r="O71" s="243"/>
    </row>
    <row r="72" spans="2:15" ht="20.100000000000001" customHeight="1">
      <c r="M72" s="243" t="s">
        <v>176</v>
      </c>
      <c r="N72" s="243"/>
      <c r="O72" s="243"/>
    </row>
    <row r="73" spans="2:15" ht="20.100000000000001" customHeight="1">
      <c r="I73" s="268"/>
      <c r="M73" s="243" t="s">
        <v>143</v>
      </c>
      <c r="N73" s="243"/>
      <c r="O73" s="243"/>
    </row>
    <row r="74" spans="2:15" ht="20.100000000000001" customHeight="1"/>
    <row r="75" spans="2:15" ht="20.100000000000001" customHeight="1"/>
    <row r="76" spans="2:15" ht="20.100000000000001" customHeight="1"/>
    <row r="77" spans="2:15" ht="20.100000000000001" customHeight="1"/>
    <row r="78" spans="2:15" ht="20.100000000000001" customHeight="1"/>
    <row r="79" spans="2:15" ht="20.100000000000001" customHeight="1"/>
    <row r="80" spans="2:15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</sheetData>
  <sheetProtection sheet="1" objects="1" scenarios="1"/>
  <mergeCells count="60">
    <mergeCell ref="C6:G6"/>
    <mergeCell ref="B7:B11"/>
    <mergeCell ref="C7:G7"/>
    <mergeCell ref="C8:G8"/>
    <mergeCell ref="B1:C1"/>
    <mergeCell ref="B2:G2"/>
    <mergeCell ref="B3:G3"/>
    <mergeCell ref="C4:G4"/>
    <mergeCell ref="C5:G5"/>
    <mergeCell ref="B36:C36"/>
    <mergeCell ref="C9:G9"/>
    <mergeCell ref="C10:G10"/>
    <mergeCell ref="C11:G11"/>
    <mergeCell ref="J12:J13"/>
    <mergeCell ref="B13:G13"/>
    <mergeCell ref="C14:G14"/>
    <mergeCell ref="C15:G15"/>
    <mergeCell ref="C16:G16"/>
    <mergeCell ref="C17:G17"/>
    <mergeCell ref="B20:B31"/>
    <mergeCell ref="B35:C35"/>
    <mergeCell ref="B50:C50"/>
    <mergeCell ref="B37:C37"/>
    <mergeCell ref="B38:C38"/>
    <mergeCell ref="B39:C39"/>
    <mergeCell ref="B40:C40"/>
    <mergeCell ref="B41:C41"/>
    <mergeCell ref="B43:C43"/>
    <mergeCell ref="I4:K7"/>
    <mergeCell ref="B69:C69"/>
    <mergeCell ref="D69:E69"/>
    <mergeCell ref="C64:D64"/>
    <mergeCell ref="E64:F64"/>
    <mergeCell ref="C65:D65"/>
    <mergeCell ref="E65:F65"/>
    <mergeCell ref="B54:C54"/>
    <mergeCell ref="D54:G54"/>
    <mergeCell ref="B56:C56"/>
    <mergeCell ref="B57:G57"/>
    <mergeCell ref="B59:G59"/>
    <mergeCell ref="B60:G60"/>
    <mergeCell ref="B62:C62"/>
    <mergeCell ref="C63:D63"/>
    <mergeCell ref="E63:F63"/>
    <mergeCell ref="B70:G70"/>
    <mergeCell ref="J16:J17"/>
    <mergeCell ref="J14:J15"/>
    <mergeCell ref="J10:J11"/>
    <mergeCell ref="J8:J9"/>
    <mergeCell ref="B51:C51"/>
    <mergeCell ref="B52:C52"/>
    <mergeCell ref="D52:G52"/>
    <mergeCell ref="B53:C53"/>
    <mergeCell ref="D53:G53"/>
    <mergeCell ref="I55:J55"/>
    <mergeCell ref="B44:C44"/>
    <mergeCell ref="B45:C45"/>
    <mergeCell ref="B46:C46"/>
    <mergeCell ref="B47:C47"/>
    <mergeCell ref="B48:C48"/>
  </mergeCells>
  <phoneticPr fontId="1"/>
  <dataValidations count="2">
    <dataValidation type="list" allowBlank="1" showInputMessage="1" showErrorMessage="1" sqref="D52:G53">
      <formula1>$M$50:$M$70</formula1>
    </dataValidation>
    <dataValidation type="list" allowBlank="1" showInputMessage="1" showErrorMessage="1" sqref="D54:G54">
      <formula1>$M$72:$M$73</formula1>
    </dataValidation>
  </dataValidations>
  <pageMargins left="0.25" right="0.25" top="0.75" bottom="0.75" header="0.3" footer="0.3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2"/>
  <sheetViews>
    <sheetView zoomScale="91" zoomScaleNormal="91" workbookViewId="0">
      <selection activeCell="B1" sqref="B1:G1"/>
    </sheetView>
  </sheetViews>
  <sheetFormatPr defaultRowHeight="13.5"/>
  <cols>
    <col min="2" max="7" width="16" customWidth="1"/>
    <col min="8" max="8" width="3.25" style="108" customWidth="1"/>
    <col min="9" max="9" width="32" customWidth="1"/>
    <col min="10" max="10" width="7.75" customWidth="1"/>
    <col min="11" max="11" width="18" customWidth="1"/>
    <col min="13" max="13" width="26" customWidth="1"/>
  </cols>
  <sheetData>
    <row r="1" spans="2:11" s="122" customFormat="1" ht="35.25" customHeight="1" thickBot="1">
      <c r="B1" s="509" t="s">
        <v>345</v>
      </c>
      <c r="C1" s="509"/>
      <c r="D1" s="509"/>
      <c r="E1" s="509"/>
      <c r="F1" s="509"/>
      <c r="G1" s="509"/>
    </row>
    <row r="2" spans="2:11" s="122" customFormat="1" ht="25.5" customHeight="1">
      <c r="B2" s="274" t="s">
        <v>156</v>
      </c>
      <c r="C2" s="510">
        <f>記入用シート!C5</f>
        <v>0</v>
      </c>
      <c r="D2" s="510"/>
      <c r="E2" s="510"/>
      <c r="F2" s="510"/>
      <c r="G2" s="511"/>
      <c r="H2" s="210"/>
    </row>
    <row r="3" spans="2:11" s="122" customFormat="1" ht="25.5" customHeight="1">
      <c r="B3" s="275" t="s">
        <v>302</v>
      </c>
      <c r="C3" s="512">
        <f>記入用シート!D52</f>
        <v>0</v>
      </c>
      <c r="D3" s="512"/>
      <c r="E3" s="512"/>
      <c r="F3" s="512"/>
      <c r="G3" s="513"/>
      <c r="H3" s="210"/>
    </row>
    <row r="4" spans="2:11" s="122" customFormat="1" ht="25.5" customHeight="1">
      <c r="B4" s="275" t="s">
        <v>303</v>
      </c>
      <c r="C4" s="512">
        <f>記入用シート!D53</f>
        <v>0</v>
      </c>
      <c r="D4" s="512"/>
      <c r="E4" s="512"/>
      <c r="F4" s="512"/>
      <c r="G4" s="513"/>
      <c r="H4" s="210"/>
      <c r="I4" s="239"/>
      <c r="J4" s="239"/>
      <c r="K4" s="239"/>
    </row>
    <row r="5" spans="2:11" s="122" customFormat="1" ht="25.5" customHeight="1">
      <c r="B5" s="275" t="s">
        <v>304</v>
      </c>
      <c r="C5" s="512">
        <f>記入用シート!D54</f>
        <v>0</v>
      </c>
      <c r="D5" s="516"/>
      <c r="E5" s="516"/>
      <c r="F5" s="512"/>
      <c r="G5" s="513"/>
      <c r="H5" s="211"/>
      <c r="I5" s="239"/>
      <c r="J5" s="239"/>
      <c r="K5" s="239"/>
    </row>
    <row r="6" spans="2:11" s="122" customFormat="1" ht="25.5" customHeight="1">
      <c r="B6" s="505" t="s">
        <v>311</v>
      </c>
      <c r="C6" s="506"/>
      <c r="D6" s="494"/>
      <c r="E6" s="495"/>
      <c r="F6" s="295">
        <f>記入用シート!N44</f>
        <v>0</v>
      </c>
      <c r="G6" s="276" t="s">
        <v>306</v>
      </c>
      <c r="H6" s="210"/>
    </row>
    <row r="7" spans="2:11" s="122" customFormat="1" ht="25.5" customHeight="1">
      <c r="B7" s="505" t="s">
        <v>307</v>
      </c>
      <c r="C7" s="506"/>
      <c r="D7" s="277">
        <f>記入用シート!J30</f>
        <v>0</v>
      </c>
      <c r="E7" s="278" t="s">
        <v>305</v>
      </c>
      <c r="F7" s="279">
        <f>記入用シート!K30</f>
        <v>0</v>
      </c>
      <c r="G7" s="276" t="s">
        <v>306</v>
      </c>
      <c r="H7" s="210"/>
    </row>
    <row r="8" spans="2:11" s="122" customFormat="1" ht="25.5" customHeight="1">
      <c r="B8" s="505" t="s">
        <v>243</v>
      </c>
      <c r="C8" s="506"/>
      <c r="D8" s="277">
        <f>記入用シート!J18</f>
        <v>0</v>
      </c>
      <c r="E8" s="280" t="s">
        <v>305</v>
      </c>
      <c r="F8" s="281">
        <f>記入用シート!K18</f>
        <v>0</v>
      </c>
      <c r="G8" s="282" t="s">
        <v>306</v>
      </c>
      <c r="H8" s="210"/>
    </row>
    <row r="9" spans="2:11" s="122" customFormat="1" ht="25.5" customHeight="1">
      <c r="B9" s="505" t="s">
        <v>309</v>
      </c>
      <c r="C9" s="506"/>
      <c r="D9" s="283">
        <f>記入用シート!J19</f>
        <v>0</v>
      </c>
      <c r="E9" s="280" t="s">
        <v>305</v>
      </c>
      <c r="F9" s="279">
        <f>記入用シート!K19</f>
        <v>0</v>
      </c>
      <c r="G9" s="276" t="s">
        <v>306</v>
      </c>
      <c r="H9" s="210"/>
    </row>
    <row r="10" spans="2:11" s="122" customFormat="1" ht="25.5" customHeight="1">
      <c r="B10" s="505" t="s">
        <v>265</v>
      </c>
      <c r="C10" s="506"/>
      <c r="D10" s="277">
        <f>記入用シート!J41</f>
        <v>0</v>
      </c>
      <c r="E10" s="278" t="s">
        <v>305</v>
      </c>
      <c r="F10" s="279">
        <f>記入用シート!K41</f>
        <v>0</v>
      </c>
      <c r="G10" s="276" t="s">
        <v>306</v>
      </c>
      <c r="H10" s="210"/>
    </row>
    <row r="11" spans="2:11" s="122" customFormat="1" ht="25.5" customHeight="1" thickBot="1">
      <c r="B11" s="507" t="s">
        <v>308</v>
      </c>
      <c r="C11" s="508"/>
      <c r="D11" s="284">
        <f>記入用シート!J47</f>
        <v>0</v>
      </c>
      <c r="E11" s="285" t="s">
        <v>305</v>
      </c>
      <c r="F11" s="286">
        <f>記入用シート!K47</f>
        <v>0</v>
      </c>
      <c r="G11" s="287" t="s">
        <v>306</v>
      </c>
      <c r="H11" s="210"/>
      <c r="I11" s="239"/>
      <c r="J11" s="239"/>
      <c r="K11" s="239"/>
    </row>
    <row r="12" spans="2:11" s="122" customFormat="1" ht="25.5" customHeight="1" thickBot="1">
      <c r="B12" s="509" t="s">
        <v>310</v>
      </c>
      <c r="C12" s="509"/>
      <c r="D12" s="288">
        <f>SUM(D7:D11)</f>
        <v>0</v>
      </c>
      <c r="E12" s="270" t="s">
        <v>305</v>
      </c>
      <c r="F12" s="288">
        <f>SUM(F6:F11)</f>
        <v>0</v>
      </c>
      <c r="G12" s="270" t="s">
        <v>306</v>
      </c>
      <c r="I12" s="230"/>
      <c r="J12" s="230"/>
      <c r="K12" s="230"/>
    </row>
    <row r="13" spans="2:11" s="122" customFormat="1" ht="25.5" customHeight="1" thickBot="1">
      <c r="B13" s="496" t="s">
        <v>314</v>
      </c>
      <c r="C13" s="497"/>
      <c r="D13" s="497" t="str">
        <f>記入用シート!D69</f>
        <v>月　　　日</v>
      </c>
      <c r="E13" s="498"/>
      <c r="F13" s="270"/>
      <c r="G13" s="270"/>
      <c r="H13" s="210"/>
    </row>
    <row r="14" spans="2:11" s="122" customFormat="1" ht="25.5" customHeight="1" thickBot="1">
      <c r="B14" s="270"/>
      <c r="C14" s="270"/>
      <c r="D14" s="270"/>
      <c r="E14" s="270"/>
      <c r="F14" s="270"/>
      <c r="G14" s="270"/>
      <c r="H14" s="210"/>
    </row>
    <row r="15" spans="2:11" s="122" customFormat="1" ht="25.5" customHeight="1">
      <c r="B15" s="499" t="s">
        <v>316</v>
      </c>
      <c r="C15" s="500"/>
      <c r="D15" s="503">
        <f>記入用シート!C64</f>
        <v>0</v>
      </c>
      <c r="E15" s="503"/>
      <c r="F15" s="503">
        <f>記入用シート!E64</f>
        <v>0</v>
      </c>
      <c r="G15" s="514"/>
      <c r="H15" s="210"/>
    </row>
    <row r="16" spans="2:11" s="122" customFormat="1" ht="25.5" customHeight="1" thickBot="1">
      <c r="B16" s="501" t="s">
        <v>317</v>
      </c>
      <c r="C16" s="502"/>
      <c r="D16" s="504">
        <f>記入用シート!C65</f>
        <v>0</v>
      </c>
      <c r="E16" s="504"/>
      <c r="F16" s="504">
        <f>記入用シート!E65</f>
        <v>0</v>
      </c>
      <c r="G16" s="515"/>
      <c r="I16" s="231"/>
      <c r="J16" s="232"/>
      <c r="K16" s="233"/>
    </row>
    <row r="17" spans="1:11" s="122" customFormat="1" ht="25.5" customHeight="1">
      <c r="B17" s="289"/>
      <c r="C17" s="110"/>
      <c r="D17" s="110"/>
      <c r="E17" s="110"/>
      <c r="F17" s="110"/>
      <c r="G17" s="110"/>
      <c r="I17" s="231"/>
      <c r="J17" s="232"/>
      <c r="K17" s="233"/>
    </row>
    <row r="18" spans="1:11" s="122" customFormat="1" ht="25.5" customHeight="1">
      <c r="B18" s="290" t="s">
        <v>218</v>
      </c>
      <c r="C18" s="291">
        <f>記入用シート!C58</f>
        <v>0</v>
      </c>
      <c r="D18" s="291">
        <f>記入用シート!D58</f>
        <v>0</v>
      </c>
      <c r="E18" s="291">
        <f>記入用シート!E58</f>
        <v>0</v>
      </c>
      <c r="F18" s="291">
        <f>記入用シート!F58</f>
        <v>0</v>
      </c>
      <c r="G18" s="291">
        <f>記入用シート!G58</f>
        <v>0</v>
      </c>
      <c r="H18" s="234"/>
    </row>
    <row r="19" spans="1:11" s="122" customFormat="1" ht="6.75" customHeight="1">
      <c r="B19" s="234"/>
      <c r="C19" s="234"/>
      <c r="D19" s="234"/>
      <c r="E19" s="234"/>
      <c r="F19" s="234"/>
      <c r="G19" s="234"/>
      <c r="H19" s="234"/>
    </row>
    <row r="20" spans="1:11" s="122" customFormat="1" ht="20.100000000000001" customHeight="1">
      <c r="B20" s="482" t="s">
        <v>318</v>
      </c>
      <c r="C20" s="482"/>
      <c r="D20" s="482"/>
      <c r="E20" s="482"/>
      <c r="F20" s="482"/>
      <c r="G20" s="482"/>
      <c r="H20" s="234"/>
    </row>
    <row r="21" spans="1:11" s="122" customFormat="1" ht="8.25" customHeight="1">
      <c r="B21" s="271"/>
      <c r="C21" s="271"/>
      <c r="D21" s="271"/>
      <c r="E21" s="271"/>
      <c r="F21" s="271"/>
      <c r="G21" s="271"/>
      <c r="H21" s="234"/>
    </row>
    <row r="22" spans="1:11" s="122" customFormat="1" ht="20.100000000000001" customHeight="1">
      <c r="B22" s="271"/>
      <c r="C22" s="483" t="s">
        <v>156</v>
      </c>
      <c r="D22" s="489"/>
      <c r="E22" s="490">
        <f>記入用シート!C5</f>
        <v>0</v>
      </c>
      <c r="F22" s="491"/>
      <c r="G22" s="492"/>
      <c r="H22" s="234"/>
    </row>
    <row r="23" spans="1:11" s="122" customFormat="1" ht="20.100000000000001" customHeight="1">
      <c r="B23" s="488" t="s">
        <v>319</v>
      </c>
      <c r="C23" s="487" t="s">
        <v>223</v>
      </c>
      <c r="D23" s="487"/>
      <c r="E23" s="493"/>
      <c r="F23" s="485"/>
      <c r="G23" s="486"/>
      <c r="H23" s="234"/>
    </row>
    <row r="24" spans="1:11" s="122" customFormat="1" ht="20.100000000000001" customHeight="1">
      <c r="B24" s="488"/>
      <c r="C24" s="487" t="s">
        <v>159</v>
      </c>
      <c r="D24" s="487"/>
      <c r="E24" s="493"/>
      <c r="F24" s="485"/>
      <c r="G24" s="486"/>
      <c r="H24" s="234"/>
    </row>
    <row r="25" spans="1:11" s="122" customFormat="1" ht="30" customHeight="1">
      <c r="B25" s="488"/>
      <c r="C25" s="487" t="s">
        <v>320</v>
      </c>
      <c r="D25" s="487"/>
      <c r="E25" s="493"/>
      <c r="F25" s="485"/>
      <c r="G25" s="486"/>
      <c r="H25" s="234"/>
    </row>
    <row r="26" spans="1:11" s="122" customFormat="1" ht="30" customHeight="1">
      <c r="B26" s="488"/>
      <c r="C26" s="487" t="s">
        <v>321</v>
      </c>
      <c r="D26" s="487"/>
      <c r="E26" s="493"/>
      <c r="F26" s="485"/>
      <c r="G26" s="486"/>
      <c r="H26" s="234"/>
    </row>
    <row r="27" spans="1:11" s="122" customFormat="1" ht="30" customHeight="1">
      <c r="B27" s="271"/>
      <c r="C27" s="487" t="s">
        <v>226</v>
      </c>
      <c r="D27" s="487"/>
      <c r="E27" s="493"/>
      <c r="F27" s="485"/>
      <c r="G27" s="486"/>
      <c r="H27" s="234"/>
    </row>
    <row r="28" spans="1:11" s="122" customFormat="1" ht="7.5" customHeight="1">
      <c r="B28" s="271"/>
      <c r="C28" s="271"/>
      <c r="D28" s="271"/>
      <c r="E28" s="271"/>
      <c r="F28" s="271"/>
      <c r="G28" s="271"/>
      <c r="H28" s="234"/>
      <c r="I28" s="231"/>
      <c r="J28" s="232"/>
      <c r="K28" s="233"/>
    </row>
    <row r="29" spans="1:11" s="122" customFormat="1" ht="30" customHeight="1">
      <c r="B29" s="483" t="s">
        <v>322</v>
      </c>
      <c r="C29" s="484"/>
      <c r="D29" s="485"/>
      <c r="E29" s="485"/>
      <c r="F29" s="485"/>
      <c r="G29" s="486"/>
      <c r="H29" s="234"/>
    </row>
    <row r="30" spans="1:11" s="122" customFormat="1" ht="30" customHeight="1">
      <c r="B30" s="483" t="s">
        <v>225</v>
      </c>
      <c r="C30" s="484"/>
      <c r="D30" s="485"/>
      <c r="E30" s="485"/>
      <c r="F30" s="485"/>
      <c r="G30" s="329" t="s">
        <v>323</v>
      </c>
    </row>
    <row r="31" spans="1:11" s="122" customFormat="1" ht="30" customHeight="1">
      <c r="A31" s="210"/>
      <c r="B31" s="483" t="s">
        <v>324</v>
      </c>
      <c r="C31" s="484"/>
      <c r="D31" s="485"/>
      <c r="E31" s="485"/>
      <c r="F31" s="485"/>
      <c r="G31" s="486"/>
      <c r="I31" s="292"/>
    </row>
    <row r="32" spans="1:11" s="122" customFormat="1" ht="20.100000000000001" customHeight="1">
      <c r="B32" s="272"/>
      <c r="C32" s="273"/>
      <c r="D32" s="273"/>
      <c r="E32" s="273"/>
      <c r="F32" s="273"/>
      <c r="G32" s="273"/>
    </row>
    <row r="33" spans="2:11" s="122" customFormat="1" ht="30" customHeight="1">
      <c r="B33" s="482" t="s">
        <v>347</v>
      </c>
      <c r="C33" s="482"/>
      <c r="D33" s="482"/>
      <c r="E33" s="482"/>
      <c r="F33" s="482"/>
      <c r="G33" s="482"/>
    </row>
    <row r="34" spans="2:11" s="122" customFormat="1" ht="20.100000000000001" customHeight="1">
      <c r="B34" s="234"/>
      <c r="C34" s="234"/>
      <c r="D34" s="210"/>
      <c r="E34" s="210"/>
      <c r="F34" s="210"/>
      <c r="G34" s="210"/>
    </row>
    <row r="35" spans="2:11" s="122" customFormat="1" ht="20.100000000000001" customHeight="1">
      <c r="B35" s="234"/>
      <c r="C35" s="234"/>
    </row>
    <row r="36" spans="2:11" s="122" customFormat="1" ht="20.100000000000001" customHeight="1">
      <c r="B36" s="234"/>
      <c r="C36" s="234"/>
    </row>
    <row r="37" spans="2:11" s="122" customFormat="1" ht="20.100000000000001" customHeight="1">
      <c r="B37" s="234"/>
      <c r="C37" s="234"/>
    </row>
    <row r="38" spans="2:11" s="122" customFormat="1" ht="20.100000000000001" customHeight="1">
      <c r="B38" s="234"/>
      <c r="C38" s="234"/>
    </row>
    <row r="39" spans="2:11" s="122" customFormat="1" ht="20.100000000000001" customHeight="1">
      <c r="B39" s="234"/>
      <c r="C39" s="234"/>
      <c r="I39" s="231"/>
      <c r="J39" s="232"/>
      <c r="K39" s="233"/>
    </row>
    <row r="40" spans="2:11" s="122" customFormat="1" ht="20.100000000000001" customHeight="1"/>
    <row r="41" spans="2:11" s="122" customFormat="1" ht="20.100000000000001" customHeight="1">
      <c r="B41" s="234"/>
      <c r="C41" s="234"/>
      <c r="D41" s="210"/>
      <c r="E41" s="210"/>
      <c r="F41" s="210"/>
      <c r="G41" s="210"/>
    </row>
    <row r="42" spans="2:11" s="122" customFormat="1" ht="20.100000000000001" customHeight="1">
      <c r="B42" s="234"/>
      <c r="C42" s="234"/>
    </row>
    <row r="43" spans="2:11" s="122" customFormat="1" ht="20.100000000000001" customHeight="1">
      <c r="B43" s="234"/>
      <c r="C43" s="234"/>
    </row>
    <row r="44" spans="2:11" s="122" customFormat="1" ht="20.100000000000001" customHeight="1">
      <c r="B44" s="234"/>
      <c r="C44" s="234"/>
    </row>
    <row r="45" spans="2:11" s="122" customFormat="1" ht="20.100000000000001" customHeight="1">
      <c r="B45" s="234"/>
      <c r="C45" s="234"/>
      <c r="I45" s="231"/>
      <c r="J45" s="232"/>
      <c r="K45" s="233"/>
    </row>
    <row r="46" spans="2:11" s="122" customFormat="1" ht="20.100000000000001" customHeight="1">
      <c r="B46" s="234"/>
      <c r="C46" s="234"/>
    </row>
    <row r="47" spans="2:11" s="122" customFormat="1" ht="20.100000000000001" customHeight="1">
      <c r="I47" s="235"/>
      <c r="J47" s="236"/>
      <c r="K47" s="229"/>
    </row>
    <row r="48" spans="2:11" s="122" customFormat="1" ht="20.100000000000001" customHeight="1">
      <c r="B48" s="234"/>
      <c r="C48" s="234"/>
    </row>
    <row r="49" spans="2:11" s="122" customFormat="1" ht="20.100000000000001" customHeight="1">
      <c r="B49" s="234"/>
      <c r="C49" s="234"/>
    </row>
    <row r="50" spans="2:11" s="122" customFormat="1" ht="20.100000000000001" customHeight="1">
      <c r="B50" s="234"/>
      <c r="C50" s="234"/>
      <c r="D50" s="234"/>
      <c r="E50" s="234"/>
      <c r="F50" s="234"/>
      <c r="G50" s="234"/>
      <c r="I50" s="228"/>
      <c r="K50" s="229"/>
    </row>
    <row r="51" spans="2:11" s="122" customFormat="1" ht="20.100000000000001" customHeight="1">
      <c r="B51" s="234"/>
      <c r="C51" s="234"/>
      <c r="D51" s="234"/>
      <c r="E51" s="234"/>
      <c r="F51" s="234"/>
      <c r="G51" s="234"/>
      <c r="I51" s="228"/>
      <c r="K51" s="229"/>
    </row>
    <row r="52" spans="2:11" s="122" customFormat="1" ht="20.100000000000001" customHeight="1"/>
    <row r="53" spans="2:11" s="122" customFormat="1" ht="20.100000000000001" customHeight="1">
      <c r="I53" s="240"/>
      <c r="J53" s="240"/>
      <c r="K53" s="237"/>
    </row>
    <row r="54" spans="2:11" s="122" customFormat="1" ht="20.100000000000001" customHeight="1">
      <c r="B54" s="234"/>
      <c r="C54" s="234"/>
    </row>
    <row r="55" spans="2:11" s="122" customFormat="1" ht="20.100000000000001" customHeight="1">
      <c r="B55" s="241"/>
      <c r="C55" s="241"/>
      <c r="D55" s="241"/>
      <c r="E55" s="241"/>
      <c r="F55" s="241"/>
      <c r="G55" s="241"/>
    </row>
    <row r="56" spans="2:11" s="122" customFormat="1" ht="20.100000000000001" customHeight="1">
      <c r="B56" s="238"/>
    </row>
    <row r="57" spans="2:11" s="122" customFormat="1" ht="20.100000000000001" customHeight="1">
      <c r="B57" s="234"/>
      <c r="C57" s="234"/>
      <c r="D57" s="234"/>
      <c r="E57" s="234"/>
      <c r="F57" s="234"/>
      <c r="G57" s="234"/>
    </row>
    <row r="58" spans="2:11" s="122" customFormat="1" ht="20.100000000000001" customHeight="1">
      <c r="B58" s="234"/>
      <c r="C58" s="234"/>
      <c r="D58" s="234"/>
      <c r="E58" s="234"/>
      <c r="F58" s="234"/>
      <c r="G58" s="234"/>
    </row>
    <row r="59" spans="2:11" s="122" customFormat="1" ht="20.100000000000001" customHeight="1"/>
    <row r="60" spans="2:11" s="122" customFormat="1" ht="20.100000000000001" customHeight="1">
      <c r="B60" s="234"/>
      <c r="C60" s="234"/>
    </row>
    <row r="61" spans="2:11" s="122" customFormat="1" ht="20.100000000000001" customHeight="1">
      <c r="C61" s="234"/>
      <c r="D61" s="234"/>
      <c r="E61" s="234"/>
      <c r="F61" s="234"/>
    </row>
    <row r="62" spans="2:11" s="122" customFormat="1" ht="20.100000000000001" customHeight="1">
      <c r="C62" s="234"/>
      <c r="D62" s="234"/>
      <c r="E62" s="234"/>
      <c r="F62" s="234"/>
    </row>
    <row r="63" spans="2:11" s="122" customFormat="1" ht="20.100000000000001" customHeight="1">
      <c r="C63" s="234"/>
      <c r="D63" s="234"/>
      <c r="E63" s="234"/>
      <c r="F63" s="234"/>
    </row>
    <row r="64" spans="2:11" s="122" customFormat="1" ht="20.100000000000001" customHeight="1"/>
    <row r="65" s="122" customFormat="1" ht="20.100000000000001" customHeight="1"/>
    <row r="66" s="122" customFormat="1" ht="20.100000000000001" customHeight="1"/>
    <row r="67" s="122" customFormat="1" ht="20.100000000000001" customHeight="1"/>
    <row r="68" s="122" customFormat="1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</sheetData>
  <sheetProtection sheet="1" objects="1" scenarios="1"/>
  <mergeCells count="42">
    <mergeCell ref="B20:G20"/>
    <mergeCell ref="C4:G4"/>
    <mergeCell ref="C5:G5"/>
    <mergeCell ref="B1:G1"/>
    <mergeCell ref="C2:G2"/>
    <mergeCell ref="C3:G3"/>
    <mergeCell ref="F15:G15"/>
    <mergeCell ref="F16:G16"/>
    <mergeCell ref="D6:E6"/>
    <mergeCell ref="B13:C13"/>
    <mergeCell ref="D13:E13"/>
    <mergeCell ref="B15:C15"/>
    <mergeCell ref="B16:C16"/>
    <mergeCell ref="D15:E15"/>
    <mergeCell ref="D16:E16"/>
    <mergeCell ref="B8:C8"/>
    <mergeCell ref="B10:C10"/>
    <mergeCell ref="B11:C11"/>
    <mergeCell ref="B9:C9"/>
    <mergeCell ref="B12:C12"/>
    <mergeCell ref="B6:C6"/>
    <mergeCell ref="B7:C7"/>
    <mergeCell ref="C27:D27"/>
    <mergeCell ref="B23:B26"/>
    <mergeCell ref="C22:D22"/>
    <mergeCell ref="E22:G22"/>
    <mergeCell ref="E23:G23"/>
    <mergeCell ref="E24:G24"/>
    <mergeCell ref="E25:G25"/>
    <mergeCell ref="E26:G26"/>
    <mergeCell ref="E27:G27"/>
    <mergeCell ref="C23:D23"/>
    <mergeCell ref="C24:D24"/>
    <mergeCell ref="C25:D25"/>
    <mergeCell ref="C26:D26"/>
    <mergeCell ref="B33:G33"/>
    <mergeCell ref="B29:C29"/>
    <mergeCell ref="D29:G29"/>
    <mergeCell ref="B30:C30"/>
    <mergeCell ref="D30:F30"/>
    <mergeCell ref="B31:C31"/>
    <mergeCell ref="D31:G31"/>
  </mergeCells>
  <phoneticPr fontId="1"/>
  <dataValidations disablePrompts="1" count="1">
    <dataValidation type="list" allowBlank="1" showInputMessage="1" showErrorMessage="1" sqref="D50 D51:G51">
      <formula1>$M$48:$M$64</formula1>
    </dataValidation>
  </dataValidations>
  <pageMargins left="0.25" right="0.25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32"/>
  <sheetViews>
    <sheetView zoomScale="91" zoomScaleNormal="91" workbookViewId="0">
      <selection activeCell="I9" sqref="I9"/>
    </sheetView>
  </sheetViews>
  <sheetFormatPr defaultRowHeight="13.5"/>
  <cols>
    <col min="1" max="2" width="9" customWidth="1"/>
    <col min="3" max="4" width="22.75" bestFit="1" customWidth="1"/>
    <col min="5" max="6" width="9" bestFit="1" customWidth="1"/>
    <col min="8" max="8" width="11" bestFit="1" customWidth="1"/>
    <col min="9" max="9" width="9" bestFit="1" customWidth="1"/>
    <col min="10" max="11" width="7.25" bestFit="1" customWidth="1"/>
    <col min="12" max="12" width="7.25" customWidth="1"/>
    <col min="13" max="13" width="10.625" bestFit="1" customWidth="1"/>
    <col min="14" max="14" width="9" bestFit="1" customWidth="1"/>
    <col min="16" max="16" width="9" bestFit="1" customWidth="1"/>
    <col min="20" max="20" width="7.125" bestFit="1" customWidth="1"/>
    <col min="21" max="21" width="10.625" bestFit="1" customWidth="1"/>
    <col min="22" max="23" width="8.5" bestFit="1" customWidth="1"/>
    <col min="24" max="24" width="9.5" bestFit="1" customWidth="1"/>
    <col min="25" max="25" width="6.5" bestFit="1" customWidth="1"/>
    <col min="26" max="26" width="4.5" bestFit="1" customWidth="1"/>
    <col min="29" max="29" width="9" bestFit="1" customWidth="1"/>
    <col min="31" max="31" width="9" customWidth="1"/>
  </cols>
  <sheetData>
    <row r="1" spans="1:33" s="122" customFormat="1" ht="35.25" customHeight="1"/>
    <row r="2" spans="1:33" s="122" customFormat="1" ht="25.5" customHeight="1">
      <c r="C2" s="293" t="s">
        <v>329</v>
      </c>
      <c r="D2" s="293" t="s">
        <v>330</v>
      </c>
      <c r="E2" s="293" t="s">
        <v>304</v>
      </c>
      <c r="F2" s="296" t="s">
        <v>333</v>
      </c>
      <c r="G2" s="296" t="s">
        <v>334</v>
      </c>
      <c r="H2" s="296" t="s">
        <v>335</v>
      </c>
      <c r="I2" s="296" t="s">
        <v>336</v>
      </c>
      <c r="J2" s="296" t="s">
        <v>337</v>
      </c>
      <c r="K2" s="296" t="s">
        <v>338</v>
      </c>
      <c r="L2" s="326"/>
      <c r="M2" s="326"/>
      <c r="N2" s="296" t="s">
        <v>339</v>
      </c>
      <c r="O2" s="296" t="s">
        <v>340</v>
      </c>
      <c r="P2" s="296" t="s">
        <v>341</v>
      </c>
      <c r="Q2" s="296" t="s">
        <v>342</v>
      </c>
      <c r="R2" s="325"/>
      <c r="S2" s="325"/>
      <c r="T2" s="313" t="s">
        <v>343</v>
      </c>
      <c r="U2" s="313" t="s">
        <v>344</v>
      </c>
      <c r="V2" s="297" t="s">
        <v>329</v>
      </c>
      <c r="W2" s="297" t="s">
        <v>330</v>
      </c>
      <c r="X2" s="314" t="s">
        <v>310</v>
      </c>
      <c r="Y2" s="298" t="s">
        <v>331</v>
      </c>
      <c r="Z2" s="298" t="s">
        <v>332</v>
      </c>
      <c r="AA2" s="299" t="s">
        <v>218</v>
      </c>
      <c r="AB2" s="299" t="s">
        <v>218</v>
      </c>
      <c r="AC2" s="299" t="s">
        <v>218</v>
      </c>
      <c r="AD2" s="299" t="s">
        <v>218</v>
      </c>
      <c r="AE2" s="299" t="s">
        <v>218</v>
      </c>
      <c r="AF2" s="294"/>
      <c r="AG2" s="294"/>
    </row>
    <row r="3" spans="1:33" s="267" customFormat="1" ht="25.5" customHeight="1">
      <c r="A3" s="315" t="s">
        <v>156</v>
      </c>
      <c r="B3" s="267">
        <f>'提出用シート（郵送）'!C2</f>
        <v>0</v>
      </c>
      <c r="C3" s="316">
        <f>'提出用シート（郵送）'!C3</f>
        <v>0</v>
      </c>
      <c r="D3" s="316">
        <f>'提出用シート（郵送）'!C4</f>
        <v>0</v>
      </c>
      <c r="E3" s="316">
        <f>'提出用シート（郵送）'!C5</f>
        <v>0</v>
      </c>
      <c r="F3" s="317">
        <f>'提出用シート（郵送）'!D7</f>
        <v>0</v>
      </c>
      <c r="G3" s="318">
        <f>記入用シート!K30</f>
        <v>0</v>
      </c>
      <c r="H3" s="317">
        <f>'提出用シート（郵送）'!D8</f>
        <v>0</v>
      </c>
      <c r="I3" s="318">
        <f>記入用シート!K18</f>
        <v>0</v>
      </c>
      <c r="J3" s="317">
        <f>'提出用シート（郵送）'!D9</f>
        <v>0</v>
      </c>
      <c r="K3" s="318">
        <f>'提出用シート（郵送）'!F9</f>
        <v>0</v>
      </c>
      <c r="L3" s="327">
        <f>F3+H3+J3</f>
        <v>0</v>
      </c>
      <c r="M3" s="328">
        <f>G3+I3+K3</f>
        <v>0</v>
      </c>
      <c r="N3" s="317">
        <f>'提出用シート（郵送）'!D10</f>
        <v>0</v>
      </c>
      <c r="O3" s="318">
        <f>'提出用シート（郵送）'!F10</f>
        <v>0</v>
      </c>
      <c r="P3" s="317">
        <f>'提出用シート（郵送）'!D11</f>
        <v>0</v>
      </c>
      <c r="Q3" s="318">
        <f>'提出用シート（郵送）'!F11</f>
        <v>0</v>
      </c>
      <c r="R3" s="327">
        <f>N3+P3</f>
        <v>0</v>
      </c>
      <c r="S3" s="328">
        <f>O3+Q3</f>
        <v>0</v>
      </c>
      <c r="T3" s="323">
        <f>F3+H3+J3+N3+P3</f>
        <v>0</v>
      </c>
      <c r="U3" s="324">
        <f>G3+I3+K3+O3+Q3</f>
        <v>0</v>
      </c>
      <c r="V3" s="319">
        <f>記入用シート!K52</f>
        <v>0</v>
      </c>
      <c r="W3" s="319">
        <f>記入用シート!K53</f>
        <v>0</v>
      </c>
      <c r="X3" s="322">
        <f>U3+V3+W3</f>
        <v>0</v>
      </c>
      <c r="Y3" s="320">
        <f>記入用シート!E64</f>
        <v>0</v>
      </c>
      <c r="Z3" s="320">
        <f>記入用シート!E65</f>
        <v>0</v>
      </c>
      <c r="AA3" s="321">
        <f>記入用シート!C58</f>
        <v>0</v>
      </c>
      <c r="AB3" s="321">
        <f>記入用シート!D58</f>
        <v>0</v>
      </c>
      <c r="AC3" s="321">
        <f>記入用シート!E58</f>
        <v>0</v>
      </c>
      <c r="AD3" s="321">
        <f>記入用シート!F58</f>
        <v>0</v>
      </c>
      <c r="AE3" s="321">
        <f>記入用シート!G58</f>
        <v>0</v>
      </c>
    </row>
    <row r="4" spans="1:33" s="122" customFormat="1" ht="25.5" customHeight="1">
      <c r="A4" s="239"/>
      <c r="B4" s="239"/>
      <c r="C4" s="239"/>
    </row>
    <row r="5" spans="1:33" s="122" customFormat="1" ht="25.5" customHeight="1">
      <c r="A5" s="239"/>
      <c r="B5" s="239"/>
      <c r="C5" s="239"/>
    </row>
    <row r="6" spans="1:33" s="122" customFormat="1" ht="25.5" customHeight="1"/>
    <row r="7" spans="1:33" s="122" customFormat="1" ht="25.5" customHeight="1"/>
    <row r="8" spans="1:33" s="122" customFormat="1" ht="25.5" customHeight="1"/>
    <row r="9" spans="1:33" s="122" customFormat="1" ht="25.5" customHeight="1"/>
    <row r="10" spans="1:33" s="122" customFormat="1" ht="25.5" customHeight="1"/>
    <row r="11" spans="1:33" s="122" customFormat="1" ht="25.5" customHeight="1">
      <c r="A11" s="239"/>
      <c r="B11" s="239"/>
      <c r="C11" s="239"/>
    </row>
    <row r="12" spans="1:33" s="122" customFormat="1" ht="25.5" customHeight="1">
      <c r="A12" s="230"/>
      <c r="B12" s="230"/>
      <c r="C12" s="230"/>
    </row>
    <row r="13" spans="1:33" s="122" customFormat="1" ht="25.5" customHeight="1"/>
    <row r="14" spans="1:33" s="122" customFormat="1" ht="25.5" customHeight="1"/>
    <row r="15" spans="1:33" s="122" customFormat="1" ht="25.5" customHeight="1"/>
    <row r="16" spans="1:33" s="122" customFormat="1" ht="25.5" customHeight="1">
      <c r="A16" s="231"/>
      <c r="B16" s="232"/>
      <c r="C16" s="233"/>
    </row>
    <row r="17" spans="1:3" s="122" customFormat="1" ht="25.5" customHeight="1">
      <c r="A17" s="231"/>
      <c r="B17" s="232"/>
      <c r="C17" s="233"/>
    </row>
    <row r="18" spans="1:3" s="122" customFormat="1" ht="25.5" customHeight="1"/>
    <row r="19" spans="1:3" s="122" customFormat="1" ht="6.75" customHeight="1"/>
    <row r="20" spans="1:3" s="122" customFormat="1" ht="20.100000000000001" customHeight="1"/>
    <row r="21" spans="1:3" s="122" customFormat="1" ht="8.25" customHeight="1"/>
    <row r="22" spans="1:3" s="122" customFormat="1" ht="20.100000000000001" customHeight="1"/>
    <row r="23" spans="1:3" s="122" customFormat="1" ht="20.100000000000001" customHeight="1"/>
    <row r="24" spans="1:3" s="122" customFormat="1" ht="20.100000000000001" customHeight="1"/>
    <row r="25" spans="1:3" s="122" customFormat="1" ht="30" customHeight="1"/>
    <row r="26" spans="1:3" s="122" customFormat="1" ht="30" customHeight="1"/>
    <row r="27" spans="1:3" s="122" customFormat="1" ht="30" customHeight="1"/>
    <row r="28" spans="1:3" s="122" customFormat="1" ht="7.5" customHeight="1">
      <c r="A28" s="231"/>
      <c r="B28" s="232"/>
      <c r="C28" s="233"/>
    </row>
    <row r="29" spans="1:3" s="122" customFormat="1" ht="30" customHeight="1"/>
    <row r="30" spans="1:3" s="122" customFormat="1" ht="30" customHeight="1"/>
    <row r="31" spans="1:3" s="122" customFormat="1" ht="30" customHeight="1">
      <c r="A31" s="292"/>
    </row>
    <row r="32" spans="1:3" s="122" customFormat="1" ht="20.100000000000001" customHeight="1"/>
    <row r="33" spans="1:3" s="122" customFormat="1" ht="20.100000000000001" customHeight="1"/>
    <row r="34" spans="1:3" s="122" customFormat="1" ht="20.100000000000001" customHeight="1"/>
    <row r="35" spans="1:3" s="122" customFormat="1" ht="20.100000000000001" customHeight="1"/>
    <row r="36" spans="1:3" s="122" customFormat="1" ht="20.100000000000001" customHeight="1"/>
    <row r="37" spans="1:3" s="122" customFormat="1" ht="20.100000000000001" customHeight="1"/>
    <row r="38" spans="1:3" s="122" customFormat="1" ht="20.100000000000001" customHeight="1"/>
    <row r="39" spans="1:3" s="122" customFormat="1" ht="20.100000000000001" customHeight="1">
      <c r="A39" s="231"/>
      <c r="B39" s="232"/>
      <c r="C39" s="233"/>
    </row>
    <row r="40" spans="1:3" s="122" customFormat="1" ht="20.100000000000001" customHeight="1"/>
    <row r="41" spans="1:3" s="122" customFormat="1" ht="20.100000000000001" customHeight="1"/>
    <row r="42" spans="1:3" s="122" customFormat="1" ht="20.100000000000001" customHeight="1"/>
    <row r="43" spans="1:3" s="122" customFormat="1" ht="20.100000000000001" customHeight="1"/>
    <row r="44" spans="1:3" s="122" customFormat="1" ht="20.100000000000001" customHeight="1"/>
    <row r="45" spans="1:3" s="122" customFormat="1" ht="20.100000000000001" customHeight="1">
      <c r="A45" s="231"/>
      <c r="B45" s="232"/>
      <c r="C45" s="233"/>
    </row>
    <row r="46" spans="1:3" s="122" customFormat="1" ht="20.100000000000001" customHeight="1"/>
    <row r="47" spans="1:3" s="122" customFormat="1" ht="20.100000000000001" customHeight="1">
      <c r="A47" s="235"/>
      <c r="B47" s="236"/>
      <c r="C47" s="229"/>
    </row>
    <row r="48" spans="1:3" s="122" customFormat="1" ht="20.100000000000001" customHeight="1"/>
    <row r="49" spans="1:3" s="122" customFormat="1" ht="20.100000000000001" customHeight="1"/>
    <row r="50" spans="1:3" s="122" customFormat="1" ht="20.100000000000001" customHeight="1">
      <c r="A50" s="228"/>
      <c r="C50" s="229"/>
    </row>
    <row r="51" spans="1:3" s="122" customFormat="1" ht="20.100000000000001" customHeight="1">
      <c r="A51" s="228"/>
      <c r="C51" s="229"/>
    </row>
    <row r="52" spans="1:3" s="122" customFormat="1" ht="20.100000000000001" customHeight="1"/>
    <row r="53" spans="1:3" s="122" customFormat="1" ht="20.100000000000001" customHeight="1">
      <c r="A53" s="240"/>
      <c r="B53" s="240"/>
      <c r="C53" s="237"/>
    </row>
    <row r="54" spans="1:3" s="122" customFormat="1" ht="20.100000000000001" customHeight="1"/>
    <row r="55" spans="1:3" s="122" customFormat="1" ht="20.100000000000001" customHeight="1"/>
    <row r="56" spans="1:3" s="122" customFormat="1" ht="20.100000000000001" customHeight="1"/>
    <row r="57" spans="1:3" s="122" customFormat="1" ht="20.100000000000001" customHeight="1"/>
    <row r="58" spans="1:3" s="122" customFormat="1" ht="20.100000000000001" customHeight="1"/>
    <row r="59" spans="1:3" s="122" customFormat="1" ht="20.100000000000001" customHeight="1"/>
    <row r="60" spans="1:3" s="122" customFormat="1" ht="20.100000000000001" customHeight="1"/>
    <row r="61" spans="1:3" s="122" customFormat="1" ht="20.100000000000001" customHeight="1"/>
    <row r="62" spans="1:3" s="122" customFormat="1" ht="20.100000000000001" customHeight="1"/>
    <row r="63" spans="1:3" s="122" customFormat="1" ht="20.100000000000001" customHeight="1"/>
    <row r="64" spans="1:3" s="122" customFormat="1" ht="20.100000000000001" customHeight="1"/>
    <row r="65" s="122" customFormat="1" ht="20.100000000000001" customHeight="1"/>
    <row r="66" s="122" customFormat="1" ht="20.100000000000001" customHeight="1"/>
    <row r="67" s="122" customFormat="1" ht="20.100000000000001" customHeight="1"/>
    <row r="68" s="122" customFormat="1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</sheetData>
  <phoneticPr fontId="1"/>
  <pageMargins left="0.25" right="0.25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5"/>
  <sheetViews>
    <sheetView showGridLines="0" zoomScale="70" zoomScaleNormal="70" workbookViewId="0">
      <selection activeCell="E19" sqref="E19"/>
    </sheetView>
  </sheetViews>
  <sheetFormatPr defaultRowHeight="13.5"/>
  <cols>
    <col min="1" max="1" width="3.375" style="146" customWidth="1"/>
    <col min="2" max="2" width="4.625" style="146" customWidth="1"/>
    <col min="3" max="3" width="24.375" style="146" customWidth="1"/>
    <col min="4" max="4" width="6" style="146" customWidth="1"/>
    <col min="5" max="5" width="19.5" style="146" customWidth="1"/>
    <col min="6" max="6" width="6" style="146" customWidth="1"/>
    <col min="7" max="7" width="3.625" style="146" customWidth="1"/>
    <col min="8" max="9" width="9" style="146" customWidth="1"/>
    <col min="10" max="10" width="12" style="146" customWidth="1"/>
    <col min="11" max="16384" width="9" style="146"/>
  </cols>
  <sheetData>
    <row r="1" spans="1:10">
      <c r="B1" s="147"/>
      <c r="C1" s="147"/>
    </row>
    <row r="2" spans="1:10" s="148" customFormat="1" ht="18.75">
      <c r="B2" s="539" t="s">
        <v>34</v>
      </c>
      <c r="C2" s="539"/>
      <c r="D2" s="539"/>
      <c r="E2" s="539"/>
      <c r="F2" s="539"/>
      <c r="G2" s="539"/>
      <c r="H2" s="539"/>
      <c r="I2" s="539"/>
      <c r="J2" s="539"/>
    </row>
    <row r="3" spans="1:10" ht="30.75">
      <c r="B3" s="606" t="s">
        <v>65</v>
      </c>
      <c r="C3" s="606"/>
      <c r="D3" s="606"/>
      <c r="E3" s="606"/>
      <c r="F3" s="605"/>
      <c r="G3" s="605"/>
      <c r="H3" s="605"/>
      <c r="I3" s="605"/>
      <c r="J3" s="605"/>
    </row>
    <row r="4" spans="1:10" s="148" customFormat="1" ht="25.5" thickBot="1">
      <c r="B4" s="540"/>
      <c r="C4" s="540"/>
      <c r="D4" s="540"/>
      <c r="E4" s="540"/>
      <c r="F4" s="540"/>
      <c r="G4" s="540"/>
      <c r="H4" s="540"/>
      <c r="I4" s="540"/>
      <c r="J4" s="540"/>
    </row>
    <row r="5" spans="1:10" ht="29.25" thickBot="1">
      <c r="A5" s="149"/>
      <c r="B5" s="566" t="s">
        <v>1</v>
      </c>
      <c r="C5" s="611"/>
      <c r="D5" s="607">
        <f>①プログラム原稿!D9</f>
        <v>0</v>
      </c>
      <c r="E5" s="607"/>
      <c r="F5" s="607"/>
      <c r="G5" s="607"/>
      <c r="H5" s="607"/>
      <c r="I5" s="607"/>
      <c r="J5" s="608"/>
    </row>
    <row r="7" spans="1:10">
      <c r="B7" s="150" t="s">
        <v>164</v>
      </c>
      <c r="C7" s="150"/>
    </row>
    <row r="8" spans="1:10" ht="14.25" thickBot="1">
      <c r="C8" s="150"/>
    </row>
    <row r="9" spans="1:10" ht="14.25" thickBot="1">
      <c r="B9" s="566" t="s">
        <v>26</v>
      </c>
      <c r="C9" s="567"/>
      <c r="D9" s="151" t="s">
        <v>25</v>
      </c>
      <c r="E9" s="152" t="s">
        <v>33</v>
      </c>
      <c r="F9" s="153" t="s">
        <v>25</v>
      </c>
      <c r="G9" s="581" t="s">
        <v>33</v>
      </c>
      <c r="H9" s="582"/>
      <c r="I9" s="567"/>
      <c r="J9" s="154" t="s">
        <v>32</v>
      </c>
    </row>
    <row r="10" spans="1:10" ht="14.25" hidden="1" thickBot="1">
      <c r="B10" s="568"/>
      <c r="C10" s="569"/>
      <c r="D10" s="155"/>
      <c r="E10" s="156"/>
      <c r="F10" s="609"/>
      <c r="G10" s="610"/>
      <c r="H10" s="610"/>
      <c r="I10" s="569"/>
      <c r="J10" s="157"/>
    </row>
    <row r="11" spans="1:10" ht="21" customHeight="1">
      <c r="A11" s="158"/>
      <c r="B11" s="600" t="s">
        <v>84</v>
      </c>
      <c r="C11" s="601"/>
      <c r="D11" s="159">
        <v>1</v>
      </c>
      <c r="E11" s="99"/>
      <c r="F11" s="160">
        <v>6</v>
      </c>
      <c r="G11" s="598"/>
      <c r="H11" s="598"/>
      <c r="I11" s="599"/>
      <c r="J11" s="587">
        <f>COUNTA(E11:E15,G11:I15)</f>
        <v>0</v>
      </c>
    </row>
    <row r="12" spans="1:10" ht="21" customHeight="1">
      <c r="A12" s="158"/>
      <c r="B12" s="602"/>
      <c r="C12" s="571"/>
      <c r="D12" s="161">
        <v>2</v>
      </c>
      <c r="E12" s="100"/>
      <c r="F12" s="162">
        <v>7</v>
      </c>
      <c r="G12" s="585"/>
      <c r="H12" s="585"/>
      <c r="I12" s="586"/>
      <c r="J12" s="588"/>
    </row>
    <row r="13" spans="1:10" ht="21" customHeight="1">
      <c r="A13" s="158"/>
      <c r="B13" s="602"/>
      <c r="C13" s="571"/>
      <c r="D13" s="161">
        <v>3</v>
      </c>
      <c r="E13" s="100"/>
      <c r="F13" s="162">
        <v>8</v>
      </c>
      <c r="G13" s="585"/>
      <c r="H13" s="585"/>
      <c r="I13" s="586"/>
      <c r="J13" s="588"/>
    </row>
    <row r="14" spans="1:10" ht="21">
      <c r="A14" s="158"/>
      <c r="B14" s="602"/>
      <c r="C14" s="571"/>
      <c r="D14" s="161">
        <v>4</v>
      </c>
      <c r="E14" s="100"/>
      <c r="F14" s="162">
        <v>9</v>
      </c>
      <c r="G14" s="585"/>
      <c r="H14" s="585"/>
      <c r="I14" s="586"/>
      <c r="J14" s="588"/>
    </row>
    <row r="15" spans="1:10" ht="21.75" thickBot="1">
      <c r="A15" s="158"/>
      <c r="B15" s="603"/>
      <c r="C15" s="604"/>
      <c r="D15" s="163">
        <v>5</v>
      </c>
      <c r="E15" s="101"/>
      <c r="F15" s="164">
        <v>10</v>
      </c>
      <c r="G15" s="590"/>
      <c r="H15" s="590"/>
      <c r="I15" s="591"/>
      <c r="J15" s="589"/>
    </row>
    <row r="16" spans="1:10" ht="21" customHeight="1">
      <c r="A16" s="165"/>
      <c r="B16" s="570" t="s">
        <v>81</v>
      </c>
      <c r="C16" s="571"/>
      <c r="D16" s="166">
        <v>1</v>
      </c>
      <c r="E16" s="102"/>
      <c r="F16" s="167">
        <v>6</v>
      </c>
      <c r="G16" s="554"/>
      <c r="H16" s="554"/>
      <c r="I16" s="555"/>
      <c r="J16" s="592">
        <f>COUNTA(E16:E20,G16:I20)</f>
        <v>1</v>
      </c>
    </row>
    <row r="17" spans="1:11" ht="21">
      <c r="A17" s="165"/>
      <c r="B17" s="570"/>
      <c r="C17" s="571"/>
      <c r="D17" s="161">
        <v>2</v>
      </c>
      <c r="E17" s="104"/>
      <c r="F17" s="162">
        <v>7</v>
      </c>
      <c r="G17" s="585"/>
      <c r="H17" s="585"/>
      <c r="I17" s="586"/>
      <c r="J17" s="592"/>
    </row>
    <row r="18" spans="1:11" ht="21">
      <c r="A18" s="165"/>
      <c r="B18" s="570"/>
      <c r="C18" s="571"/>
      <c r="D18" s="161">
        <v>3</v>
      </c>
      <c r="E18" s="104"/>
      <c r="F18" s="162">
        <v>8</v>
      </c>
      <c r="G18" s="585"/>
      <c r="H18" s="585"/>
      <c r="I18" s="586"/>
      <c r="J18" s="592"/>
    </row>
    <row r="19" spans="1:11" ht="21">
      <c r="A19" s="165"/>
      <c r="B19" s="570"/>
      <c r="C19" s="571"/>
      <c r="D19" s="161">
        <v>4</v>
      </c>
      <c r="E19" s="104" t="s">
        <v>234</v>
      </c>
      <c r="F19" s="162">
        <v>9</v>
      </c>
      <c r="G19" s="585"/>
      <c r="H19" s="585"/>
      <c r="I19" s="586"/>
      <c r="J19" s="592"/>
    </row>
    <row r="20" spans="1:11" ht="21">
      <c r="A20" s="165"/>
      <c r="B20" s="572"/>
      <c r="C20" s="573"/>
      <c r="D20" s="169">
        <v>5</v>
      </c>
      <c r="E20" s="104"/>
      <c r="F20" s="162">
        <v>10</v>
      </c>
      <c r="G20" s="585"/>
      <c r="H20" s="585"/>
      <c r="I20" s="586"/>
      <c r="J20" s="592"/>
      <c r="K20" s="170"/>
    </row>
    <row r="21" spans="1:11" ht="21" hidden="1">
      <c r="A21" s="165"/>
      <c r="B21" s="574"/>
      <c r="C21" s="575"/>
      <c r="D21" s="169">
        <f>D20+1</f>
        <v>6</v>
      </c>
      <c r="E21" s="168"/>
      <c r="F21" s="171">
        <v>11</v>
      </c>
      <c r="G21" s="596"/>
      <c r="H21" s="596"/>
      <c r="I21" s="597"/>
      <c r="J21" s="592"/>
      <c r="K21" s="170"/>
    </row>
    <row r="22" spans="1:11" ht="21" hidden="1">
      <c r="A22" s="165"/>
      <c r="B22" s="574"/>
      <c r="C22" s="575"/>
      <c r="D22" s="169">
        <f>D21+1</f>
        <v>7</v>
      </c>
      <c r="E22" s="168"/>
      <c r="F22" s="171">
        <v>12</v>
      </c>
      <c r="G22" s="596"/>
      <c r="H22" s="596"/>
      <c r="I22" s="597"/>
      <c r="J22" s="592"/>
      <c r="K22" s="170"/>
    </row>
    <row r="23" spans="1:11" ht="21" hidden="1">
      <c r="A23" s="165"/>
      <c r="B23" s="574"/>
      <c r="C23" s="575"/>
      <c r="D23" s="169">
        <f>D22+1</f>
        <v>8</v>
      </c>
      <c r="E23" s="168"/>
      <c r="F23" s="171">
        <v>13</v>
      </c>
      <c r="G23" s="596"/>
      <c r="H23" s="596"/>
      <c r="I23" s="597"/>
      <c r="J23" s="592"/>
      <c r="K23" s="170"/>
    </row>
    <row r="24" spans="1:11" ht="21" hidden="1">
      <c r="A24" s="165"/>
      <c r="B24" s="574"/>
      <c r="C24" s="575"/>
      <c r="D24" s="169">
        <f>D23+1</f>
        <v>9</v>
      </c>
      <c r="E24" s="168"/>
      <c r="F24" s="171">
        <v>14</v>
      </c>
      <c r="G24" s="596"/>
      <c r="H24" s="596"/>
      <c r="I24" s="597"/>
      <c r="J24" s="592"/>
      <c r="K24" s="170"/>
    </row>
    <row r="25" spans="1:11" ht="21.75" hidden="1" thickBot="1">
      <c r="A25" s="165"/>
      <c r="B25" s="576"/>
      <c r="C25" s="577"/>
      <c r="D25" s="163">
        <f>D24+1</f>
        <v>10</v>
      </c>
      <c r="E25" s="172"/>
      <c r="F25" s="171">
        <v>15</v>
      </c>
      <c r="G25" s="520"/>
      <c r="H25" s="520"/>
      <c r="I25" s="521"/>
      <c r="J25" s="593"/>
      <c r="K25" s="170"/>
    </row>
    <row r="26" spans="1:11" s="173" customFormat="1" ht="11.25">
      <c r="B26" s="174" t="s">
        <v>31</v>
      </c>
      <c r="C26" s="170"/>
      <c r="D26" s="170"/>
      <c r="E26" s="170"/>
      <c r="F26" s="170"/>
      <c r="G26" s="170"/>
      <c r="H26" s="170"/>
      <c r="I26" s="170"/>
      <c r="J26" s="175"/>
    </row>
    <row r="27" spans="1:11" s="173" customFormat="1" ht="11.25">
      <c r="B27" s="174"/>
      <c r="C27" s="170" t="s">
        <v>58</v>
      </c>
      <c r="D27" s="170"/>
      <c r="E27" s="170"/>
      <c r="F27" s="170"/>
      <c r="G27" s="170"/>
      <c r="H27" s="170"/>
      <c r="I27" s="170"/>
      <c r="J27" s="176"/>
    </row>
    <row r="28" spans="1:11" s="173" customFormat="1" ht="11.25">
      <c r="B28" s="174" t="s">
        <v>30</v>
      </c>
      <c r="C28" s="170" t="s">
        <v>59</v>
      </c>
      <c r="D28" s="170"/>
      <c r="E28" s="170"/>
      <c r="F28" s="170"/>
      <c r="G28" s="170"/>
      <c r="H28" s="170"/>
      <c r="I28" s="170"/>
      <c r="J28" s="176"/>
    </row>
    <row r="29" spans="1:11" s="173" customFormat="1" ht="11.25">
      <c r="B29" s="177"/>
      <c r="C29" s="178" t="s">
        <v>82</v>
      </c>
      <c r="D29" s="178"/>
      <c r="E29" s="178"/>
      <c r="F29" s="178"/>
      <c r="G29" s="178"/>
      <c r="H29" s="178"/>
      <c r="I29" s="178"/>
      <c r="J29" s="179"/>
    </row>
    <row r="30" spans="1:11" s="173" customFormat="1" ht="11.25">
      <c r="B30" s="180" t="s">
        <v>62</v>
      </c>
      <c r="C30" s="181"/>
      <c r="D30" s="181"/>
      <c r="E30" s="181"/>
      <c r="F30" s="181"/>
      <c r="G30" s="181"/>
      <c r="H30" s="181"/>
      <c r="I30" s="181"/>
      <c r="J30" s="175"/>
    </row>
    <row r="31" spans="1:11" s="173" customFormat="1" ht="11.25">
      <c r="B31" s="174" t="s">
        <v>29</v>
      </c>
      <c r="C31" s="170" t="s">
        <v>83</v>
      </c>
      <c r="D31" s="170"/>
      <c r="E31" s="170"/>
      <c r="F31" s="170"/>
      <c r="G31" s="170"/>
      <c r="H31" s="170"/>
      <c r="I31" s="170"/>
      <c r="J31" s="176"/>
    </row>
    <row r="32" spans="1:11" s="173" customFormat="1" ht="11.25">
      <c r="B32" s="174"/>
      <c r="C32" s="170" t="s">
        <v>28</v>
      </c>
      <c r="D32" s="170"/>
      <c r="E32" s="170"/>
      <c r="F32" s="170"/>
      <c r="G32" s="170"/>
      <c r="H32" s="170"/>
      <c r="I32" s="170"/>
      <c r="J32" s="176"/>
    </row>
    <row r="33" spans="1:10" s="173" customFormat="1" ht="11.25">
      <c r="B33" s="174"/>
      <c r="C33" s="170" t="s">
        <v>27</v>
      </c>
      <c r="D33" s="170"/>
      <c r="E33" s="170"/>
      <c r="F33" s="170"/>
      <c r="G33" s="170"/>
      <c r="H33" s="170"/>
      <c r="I33" s="170"/>
      <c r="J33" s="176"/>
    </row>
    <row r="34" spans="1:10" s="173" customFormat="1" ht="11.25">
      <c r="B34" s="174"/>
      <c r="C34" s="170"/>
      <c r="D34" s="170"/>
      <c r="E34" s="170"/>
      <c r="F34" s="170"/>
      <c r="G34" s="170"/>
      <c r="H34" s="170"/>
      <c r="I34" s="170"/>
      <c r="J34" s="176"/>
    </row>
    <row r="35" spans="1:10" s="173" customFormat="1" ht="12" thickBot="1">
      <c r="B35" s="182"/>
      <c r="C35" s="183"/>
      <c r="D35" s="183"/>
      <c r="E35" s="183"/>
      <c r="F35" s="183"/>
      <c r="G35" s="183"/>
      <c r="H35" s="183"/>
      <c r="I35" s="183"/>
      <c r="J35" s="184"/>
    </row>
    <row r="36" spans="1:10" s="173" customFormat="1">
      <c r="B36" s="150"/>
      <c r="C36" s="170"/>
      <c r="D36" s="170"/>
      <c r="E36" s="170"/>
      <c r="F36" s="170"/>
      <c r="G36" s="170"/>
      <c r="H36" s="170"/>
      <c r="I36" s="170"/>
      <c r="J36" s="170"/>
    </row>
    <row r="37" spans="1:10" ht="28.5">
      <c r="A37" s="149"/>
      <c r="I37" s="185"/>
      <c r="J37" s="185"/>
    </row>
    <row r="38" spans="1:10" ht="14.25" thickBot="1">
      <c r="B38" s="150" t="s">
        <v>39</v>
      </c>
      <c r="C38" s="150"/>
    </row>
    <row r="39" spans="1:10">
      <c r="B39" s="562" t="s">
        <v>26</v>
      </c>
      <c r="C39" s="563"/>
      <c r="D39" s="552" t="s">
        <v>25</v>
      </c>
      <c r="E39" s="560" t="s">
        <v>24</v>
      </c>
      <c r="F39" s="524" t="s">
        <v>35</v>
      </c>
      <c r="G39" s="525"/>
      <c r="H39" s="526"/>
      <c r="I39" s="547"/>
    </row>
    <row r="40" spans="1:10" ht="14.25" thickBot="1">
      <c r="B40" s="564"/>
      <c r="C40" s="565"/>
      <c r="D40" s="553"/>
      <c r="E40" s="561"/>
      <c r="F40" s="527"/>
      <c r="G40" s="528"/>
      <c r="H40" s="529"/>
      <c r="I40" s="548"/>
    </row>
    <row r="41" spans="1:10">
      <c r="B41" s="556" t="s">
        <v>23</v>
      </c>
      <c r="C41" s="557"/>
      <c r="D41" s="583">
        <v>1</v>
      </c>
      <c r="E41" s="522" t="s">
        <v>36</v>
      </c>
      <c r="F41" s="530" t="s">
        <v>37</v>
      </c>
      <c r="G41" s="531"/>
      <c r="H41" s="532"/>
      <c r="I41" s="594"/>
    </row>
    <row r="42" spans="1:10" ht="14.25" thickBot="1">
      <c r="B42" s="558"/>
      <c r="C42" s="559"/>
      <c r="D42" s="584"/>
      <c r="E42" s="523"/>
      <c r="F42" s="533"/>
      <c r="G42" s="534"/>
      <c r="H42" s="535"/>
      <c r="I42" s="595"/>
    </row>
    <row r="43" spans="1:10" ht="21">
      <c r="A43" s="165"/>
      <c r="B43" s="541" t="s">
        <v>22</v>
      </c>
      <c r="C43" s="542"/>
      <c r="D43" s="159">
        <v>1</v>
      </c>
      <c r="E43" s="105"/>
      <c r="F43" s="536"/>
      <c r="G43" s="537"/>
      <c r="H43" s="538"/>
      <c r="I43" s="549">
        <f>COUNTA(F43:H45)</f>
        <v>0</v>
      </c>
    </row>
    <row r="44" spans="1:10" ht="21">
      <c r="A44" s="165"/>
      <c r="B44" s="543"/>
      <c r="C44" s="544"/>
      <c r="D44" s="169">
        <v>2</v>
      </c>
      <c r="E44" s="104"/>
      <c r="F44" s="517"/>
      <c r="G44" s="518"/>
      <c r="H44" s="519"/>
      <c r="I44" s="550"/>
    </row>
    <row r="45" spans="1:10" ht="21.75" thickBot="1">
      <c r="A45" s="165"/>
      <c r="B45" s="545"/>
      <c r="C45" s="546"/>
      <c r="D45" s="163">
        <v>3</v>
      </c>
      <c r="E45" s="103"/>
      <c r="F45" s="578"/>
      <c r="G45" s="579"/>
      <c r="H45" s="580"/>
      <c r="I45" s="551"/>
    </row>
    <row r="46" spans="1:10">
      <c r="B46" s="150" t="s">
        <v>38</v>
      </c>
      <c r="C46" s="150"/>
    </row>
    <row r="47" spans="1:10">
      <c r="B47" s="150"/>
      <c r="C47" s="150"/>
    </row>
    <row r="48" spans="1:10">
      <c r="C48" s="150"/>
    </row>
    <row r="50" spans="2:9" s="185" customFormat="1"/>
    <row r="51" spans="2:9" s="185" customFormat="1">
      <c r="B51" s="170"/>
      <c r="C51" s="170"/>
      <c r="D51" s="170"/>
      <c r="E51" s="170"/>
      <c r="F51" s="170"/>
      <c r="G51" s="170"/>
      <c r="I51" s="188">
        <f>I43</f>
        <v>0</v>
      </c>
    </row>
    <row r="52" spans="2:9" s="185" customFormat="1">
      <c r="F52" s="170"/>
      <c r="G52" s="170"/>
    </row>
    <row r="53" spans="2:9" s="185" customFormat="1">
      <c r="F53" s="170"/>
      <c r="G53" s="170"/>
    </row>
    <row r="54" spans="2:9" s="185" customFormat="1">
      <c r="F54" s="170"/>
      <c r="G54" s="170"/>
    </row>
    <row r="55" spans="2:9" s="185" customFormat="1">
      <c r="F55" s="170"/>
      <c r="G55" s="170"/>
    </row>
    <row r="56" spans="2:9" s="185" customFormat="1">
      <c r="F56" s="170"/>
      <c r="G56" s="170"/>
    </row>
    <row r="57" spans="2:9" s="185" customFormat="1">
      <c r="F57" s="170"/>
      <c r="G57" s="170"/>
    </row>
    <row r="58" spans="2:9" s="185" customFormat="1">
      <c r="F58" s="170"/>
      <c r="G58" s="170"/>
    </row>
    <row r="59" spans="2:9" s="185" customFormat="1">
      <c r="F59" s="170"/>
      <c r="G59" s="170"/>
    </row>
    <row r="60" spans="2:9" s="185" customFormat="1">
      <c r="F60" s="170"/>
      <c r="G60" s="170"/>
    </row>
    <row r="61" spans="2:9" s="185" customFormat="1"/>
    <row r="62" spans="2:9" s="185" customFormat="1">
      <c r="F62" s="170"/>
      <c r="G62" s="170"/>
    </row>
    <row r="63" spans="2:9" s="185" customFormat="1">
      <c r="F63" s="170"/>
      <c r="G63" s="170"/>
    </row>
    <row r="64" spans="2:9" s="185" customFormat="1"/>
    <row r="65" s="185" customFormat="1"/>
  </sheetData>
  <sheetProtection password="CF7A" sheet="1" objects="1" scenarios="1" selectLockedCells="1"/>
  <protectedRanges>
    <protectedRange sqref="D5:J5 E11:E25 G11:I25" name="範囲1"/>
  </protectedRanges>
  <mergeCells count="45">
    <mergeCell ref="G11:I11"/>
    <mergeCell ref="B11:C15"/>
    <mergeCell ref="F3:J3"/>
    <mergeCell ref="B3:E3"/>
    <mergeCell ref="D5:J5"/>
    <mergeCell ref="F10:I10"/>
    <mergeCell ref="B5:C5"/>
    <mergeCell ref="D41:D42"/>
    <mergeCell ref="G20:I20"/>
    <mergeCell ref="J11:J15"/>
    <mergeCell ref="G18:I18"/>
    <mergeCell ref="G19:I19"/>
    <mergeCell ref="G15:I15"/>
    <mergeCell ref="J16:J25"/>
    <mergeCell ref="G14:I14"/>
    <mergeCell ref="G12:I12"/>
    <mergeCell ref="G13:I13"/>
    <mergeCell ref="G17:I17"/>
    <mergeCell ref="I41:I42"/>
    <mergeCell ref="G21:I21"/>
    <mergeCell ref="G22:I22"/>
    <mergeCell ref="G23:I23"/>
    <mergeCell ref="G24:I24"/>
    <mergeCell ref="B2:J2"/>
    <mergeCell ref="B4:J4"/>
    <mergeCell ref="B43:C45"/>
    <mergeCell ref="I39:I40"/>
    <mergeCell ref="I43:I45"/>
    <mergeCell ref="D39:D40"/>
    <mergeCell ref="G16:I16"/>
    <mergeCell ref="B41:C42"/>
    <mergeCell ref="E39:E40"/>
    <mergeCell ref="B39:C40"/>
    <mergeCell ref="B9:C9"/>
    <mergeCell ref="B10:C10"/>
    <mergeCell ref="B16:C20"/>
    <mergeCell ref="B21:C25"/>
    <mergeCell ref="F45:H45"/>
    <mergeCell ref="G9:I9"/>
    <mergeCell ref="F44:H44"/>
    <mergeCell ref="G25:I25"/>
    <mergeCell ref="E41:E42"/>
    <mergeCell ref="F39:H40"/>
    <mergeCell ref="F41:H42"/>
    <mergeCell ref="F43:H43"/>
  </mergeCells>
  <phoneticPr fontId="1"/>
  <printOptions horizontalCentered="1"/>
  <pageMargins left="0.39370078740157483" right="0.39370078740157483" top="0.59055118110236227" bottom="0.19685039370078741" header="0" footer="0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3"/>
  <sheetViews>
    <sheetView showGridLines="0" zoomScale="70" zoomScaleNormal="70" workbookViewId="0">
      <selection activeCell="E14" sqref="E14:F14"/>
    </sheetView>
  </sheetViews>
  <sheetFormatPr defaultRowHeight="13.5"/>
  <cols>
    <col min="1" max="1" width="3.5" style="1" customWidth="1"/>
    <col min="2" max="2" width="12.125" style="1" customWidth="1"/>
    <col min="3" max="3" width="15" style="1" customWidth="1"/>
    <col min="4" max="4" width="19" style="1" customWidth="1"/>
    <col min="5" max="5" width="28.125" style="1" customWidth="1"/>
    <col min="6" max="6" width="19.625" style="1" customWidth="1"/>
    <col min="7" max="7" width="9" style="1"/>
    <col min="8" max="8" width="15.25" style="1" customWidth="1"/>
    <col min="9" max="10" width="18.375" style="1" hidden="1" customWidth="1"/>
    <col min="11" max="11" width="18.375" style="1" customWidth="1"/>
    <col min="12" max="16384" width="9" style="1"/>
  </cols>
  <sheetData>
    <row r="2" spans="1:10" ht="14.25">
      <c r="B2" s="612" t="s">
        <v>94</v>
      </c>
      <c r="C2" s="612"/>
      <c r="D2" s="612"/>
      <c r="E2" s="612"/>
      <c r="F2" s="612"/>
    </row>
    <row r="3" spans="1:10" ht="18.75">
      <c r="B3" s="618" t="s">
        <v>93</v>
      </c>
      <c r="C3" s="618"/>
      <c r="D3" s="618"/>
      <c r="E3" s="618"/>
      <c r="F3" s="618"/>
    </row>
    <row r="4" spans="1:10">
      <c r="B4" s="40"/>
      <c r="C4" s="40"/>
      <c r="D4" s="40"/>
      <c r="E4" s="39"/>
      <c r="F4" s="39"/>
    </row>
    <row r="5" spans="1:10" ht="19.5" customHeight="1">
      <c r="B5" s="619" t="s">
        <v>219</v>
      </c>
      <c r="C5" s="619"/>
      <c r="D5" s="619"/>
      <c r="E5" s="619"/>
      <c r="F5" s="619"/>
    </row>
    <row r="6" spans="1:10" ht="15">
      <c r="D6" s="38"/>
    </row>
    <row r="8" spans="1:10" ht="83.25">
      <c r="A8" s="37"/>
      <c r="B8" s="613" t="s">
        <v>92</v>
      </c>
      <c r="C8" s="614"/>
      <c r="D8" s="615">
        <f>①プログラム原稿!D9</f>
        <v>0</v>
      </c>
      <c r="E8" s="615"/>
      <c r="F8" s="615"/>
    </row>
    <row r="9" spans="1:10">
      <c r="B9" s="36"/>
      <c r="C9" s="36"/>
    </row>
    <row r="10" spans="1:10" s="3" customFormat="1" ht="17.25">
      <c r="B10" s="3" t="s">
        <v>91</v>
      </c>
    </row>
    <row r="11" spans="1:10" ht="42">
      <c r="A11" s="33"/>
      <c r="B11" s="616" t="s">
        <v>90</v>
      </c>
      <c r="C11" s="617"/>
      <c r="D11" s="616" t="s">
        <v>89</v>
      </c>
      <c r="E11" s="620"/>
      <c r="F11" s="617"/>
      <c r="J11" s="1">
        <f>COUNTA(E13:F16)</f>
        <v>0</v>
      </c>
    </row>
    <row r="12" spans="1:10" ht="42" customHeight="1">
      <c r="A12" s="33"/>
      <c r="B12" s="623" t="s">
        <v>88</v>
      </c>
      <c r="C12" s="624"/>
      <c r="D12" s="629" t="s">
        <v>87</v>
      </c>
      <c r="E12" s="630"/>
      <c r="F12" s="631"/>
    </row>
    <row r="13" spans="1:10" ht="42">
      <c r="A13" s="33"/>
      <c r="B13" s="625"/>
      <c r="C13" s="626"/>
      <c r="D13" s="192" t="s">
        <v>225</v>
      </c>
      <c r="E13" s="632"/>
      <c r="F13" s="632"/>
    </row>
    <row r="14" spans="1:10" ht="42">
      <c r="A14" s="33"/>
      <c r="B14" s="625"/>
      <c r="C14" s="626"/>
      <c r="D14" s="192" t="s">
        <v>225</v>
      </c>
      <c r="E14" s="632"/>
      <c r="F14" s="632"/>
    </row>
    <row r="15" spans="1:10" ht="42">
      <c r="A15" s="33"/>
      <c r="B15" s="625"/>
      <c r="C15" s="626"/>
      <c r="D15" s="192" t="s">
        <v>225</v>
      </c>
      <c r="E15" s="632"/>
      <c r="F15" s="632"/>
    </row>
    <row r="16" spans="1:10" ht="42">
      <c r="A16" s="33"/>
      <c r="B16" s="627"/>
      <c r="C16" s="628"/>
      <c r="D16" s="192" t="s">
        <v>225</v>
      </c>
      <c r="E16" s="632"/>
      <c r="F16" s="632"/>
    </row>
    <row r="17" spans="1:6" ht="42">
      <c r="A17" s="33"/>
    </row>
    <row r="18" spans="1:6" ht="42">
      <c r="A18" s="33"/>
      <c r="B18" s="35" t="s">
        <v>95</v>
      </c>
      <c r="C18" s="34"/>
      <c r="D18" s="34"/>
      <c r="E18" s="34"/>
      <c r="F18" s="18"/>
    </row>
    <row r="19" spans="1:6" ht="20.25" customHeight="1">
      <c r="A19" s="33"/>
      <c r="B19" s="32"/>
      <c r="C19" s="621" t="s">
        <v>86</v>
      </c>
      <c r="D19" s="622"/>
    </row>
    <row r="20" spans="1:6" ht="57" customHeight="1">
      <c r="B20" s="31" t="s">
        <v>85</v>
      </c>
      <c r="C20" s="621" t="s">
        <v>96</v>
      </c>
      <c r="D20" s="622"/>
    </row>
    <row r="21" spans="1:6" hidden="1">
      <c r="F21" s="1">
        <f>COUNTA(D13:F16)</f>
        <v>4</v>
      </c>
    </row>
    <row r="24" spans="1:6" hidden="1"/>
    <row r="25" spans="1:6" hidden="1"/>
    <row r="26" spans="1:6" hidden="1"/>
    <row r="27" spans="1:6" hidden="1"/>
    <row r="28" spans="1:6" hidden="1"/>
    <row r="29" spans="1:6" hidden="1"/>
    <row r="30" spans="1:6" hidden="1"/>
    <row r="31" spans="1:6" hidden="1"/>
    <row r="32" spans="1:6" hidden="1"/>
    <row r="33" hidden="1"/>
  </sheetData>
  <sheetProtection password="CF7A" sheet="1" objects="1" scenarios="1" selectLockedCells="1"/>
  <mergeCells count="15">
    <mergeCell ref="C19:D19"/>
    <mergeCell ref="C20:D20"/>
    <mergeCell ref="B12:C16"/>
    <mergeCell ref="D12:F12"/>
    <mergeCell ref="E13:F13"/>
    <mergeCell ref="E14:F14"/>
    <mergeCell ref="E15:F15"/>
    <mergeCell ref="E16:F16"/>
    <mergeCell ref="B2:F2"/>
    <mergeCell ref="B8:C8"/>
    <mergeCell ref="D8:F8"/>
    <mergeCell ref="B11:C11"/>
    <mergeCell ref="B3:F3"/>
    <mergeCell ref="B5:F5"/>
    <mergeCell ref="D11:F11"/>
  </mergeCells>
  <phoneticPr fontId="1"/>
  <conditionalFormatting sqref="D8:F8">
    <cfRule type="expression" dxfId="7" priority="4" stopIfTrue="1">
      <formula>D8=""</formula>
    </cfRule>
  </conditionalFormatting>
  <conditionalFormatting sqref="D13:D16">
    <cfRule type="expression" dxfId="6" priority="3" stopIfTrue="1">
      <formula>D13=""</formula>
    </cfRule>
  </conditionalFormatting>
  <printOptions horizontalCentered="1"/>
  <pageMargins left="0.59055118110236227" right="0.59055118110236227" top="0.78740157480314965" bottom="0.59055118110236227" header="0" footer="0"/>
  <pageSetup paperSize="9" scale="98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70"/>
  <sheetViews>
    <sheetView showGridLines="0" zoomScale="55" zoomScaleNormal="55" workbookViewId="0">
      <selection activeCell="M12" sqref="M12"/>
    </sheetView>
  </sheetViews>
  <sheetFormatPr defaultRowHeight="13.5"/>
  <cols>
    <col min="1" max="2" width="3.25" style="19" customWidth="1"/>
    <col min="3" max="3" width="23.625" style="44" customWidth="1"/>
    <col min="4" max="4" width="21.375" style="44" customWidth="1"/>
    <col min="5" max="5" width="9" style="44" customWidth="1"/>
    <col min="6" max="6" width="4.625" style="44" bestFit="1" customWidth="1"/>
    <col min="7" max="7" width="9" style="44" customWidth="1"/>
    <col min="8" max="8" width="11.75" style="44" customWidth="1"/>
    <col min="9" max="9" width="8.5" style="44" customWidth="1"/>
    <col min="10" max="10" width="4.5" style="44" customWidth="1"/>
    <col min="11" max="12" width="12.625" style="44" customWidth="1"/>
    <col min="13" max="14" width="24.625" style="44" customWidth="1"/>
    <col min="15" max="15" width="19.25" style="46" customWidth="1"/>
    <col min="16" max="16" width="6.375" style="44" customWidth="1"/>
    <col min="17" max="17" width="5.5" style="19" customWidth="1"/>
    <col min="18" max="18" width="38.375" style="19" customWidth="1"/>
    <col min="19" max="16384" width="9" style="19"/>
  </cols>
  <sheetData>
    <row r="2" spans="1:27" ht="24" customHeight="1">
      <c r="A2" s="20"/>
      <c r="B2" s="20"/>
      <c r="C2" s="43"/>
      <c r="D2" s="43"/>
      <c r="E2" s="682" t="s">
        <v>79</v>
      </c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27" ht="54" customHeight="1">
      <c r="C3" s="692" t="s">
        <v>165</v>
      </c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</row>
    <row r="4" spans="1:27" ht="51.75" customHeight="1">
      <c r="C4" s="684" t="s">
        <v>166</v>
      </c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</row>
    <row r="5" spans="1:27" ht="7.5" customHeight="1">
      <c r="A5" s="25"/>
      <c r="B5" s="25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T5" s="685" t="s">
        <v>144</v>
      </c>
      <c r="U5" s="685"/>
      <c r="V5" s="685"/>
      <c r="W5" s="685"/>
      <c r="X5" s="685"/>
      <c r="Y5" s="685"/>
      <c r="Z5" s="685"/>
      <c r="AA5" s="685"/>
    </row>
    <row r="6" spans="1:27" ht="15">
      <c r="I6" s="45"/>
    </row>
    <row r="7" spans="1:27" ht="34.5" customHeight="1" thickBot="1">
      <c r="C7" s="704" t="s">
        <v>147</v>
      </c>
      <c r="D7" s="704"/>
      <c r="E7" s="704"/>
      <c r="F7" s="704"/>
      <c r="G7" s="704"/>
      <c r="H7" s="704"/>
      <c r="I7" s="704"/>
      <c r="J7" s="47"/>
      <c r="K7" s="47"/>
      <c r="L7" s="47"/>
      <c r="M7" s="47"/>
      <c r="N7" s="47"/>
      <c r="O7" s="48"/>
      <c r="P7" s="47"/>
    </row>
    <row r="8" spans="1:27" ht="56.25" thickBot="1">
      <c r="A8" s="24"/>
      <c r="B8" s="24"/>
      <c r="C8" s="689" t="s">
        <v>55</v>
      </c>
      <c r="D8" s="690"/>
      <c r="E8" s="690"/>
      <c r="F8" s="690"/>
      <c r="G8" s="690"/>
      <c r="H8" s="691"/>
      <c r="I8" s="686">
        <f>①プログラム原稿!D9</f>
        <v>0</v>
      </c>
      <c r="J8" s="687"/>
      <c r="K8" s="687"/>
      <c r="L8" s="687"/>
      <c r="M8" s="687"/>
      <c r="N8" s="687"/>
      <c r="O8" s="687"/>
      <c r="P8" s="688"/>
    </row>
    <row r="9" spans="1:27" ht="42.75" thickBot="1">
      <c r="A9" s="22"/>
      <c r="B9" s="22"/>
      <c r="C9" s="658"/>
      <c r="D9" s="659"/>
      <c r="E9" s="659"/>
      <c r="F9" s="659"/>
      <c r="G9" s="659"/>
      <c r="H9" s="660"/>
      <c r="I9" s="638" t="s">
        <v>54</v>
      </c>
      <c r="J9" s="639"/>
      <c r="K9" s="643" t="s">
        <v>141</v>
      </c>
      <c r="L9" s="643"/>
      <c r="M9" s="49" t="s">
        <v>142</v>
      </c>
      <c r="N9" s="49" t="s">
        <v>140</v>
      </c>
      <c r="O9" s="633" t="s">
        <v>53</v>
      </c>
      <c r="P9" s="634"/>
    </row>
    <row r="10" spans="1:27" ht="62.1" customHeight="1" thickBot="1">
      <c r="A10" s="22"/>
      <c r="B10" s="22"/>
      <c r="C10" s="647" t="s">
        <v>131</v>
      </c>
      <c r="D10" s="106" t="s">
        <v>171</v>
      </c>
      <c r="E10" s="661" t="s">
        <v>170</v>
      </c>
      <c r="F10" s="661"/>
      <c r="G10" s="661"/>
      <c r="H10" s="662"/>
      <c r="I10" s="87">
        <v>5000</v>
      </c>
      <c r="J10" s="93" t="s">
        <v>48</v>
      </c>
      <c r="K10" s="672" t="s">
        <v>68</v>
      </c>
      <c r="L10" s="673"/>
      <c r="M10" s="127"/>
      <c r="N10" s="702" t="s">
        <v>135</v>
      </c>
      <c r="O10" s="50" t="str">
        <f>IF(K10="選択","０","5000")</f>
        <v>０</v>
      </c>
      <c r="P10" s="51" t="s">
        <v>48</v>
      </c>
      <c r="Q10" s="23" t="s">
        <v>52</v>
      </c>
      <c r="R10" s="42" t="s">
        <v>154</v>
      </c>
      <c r="V10" s="28"/>
    </row>
    <row r="11" spans="1:27" ht="62.1" customHeight="1" thickBot="1">
      <c r="A11" s="22"/>
      <c r="B11" s="22"/>
      <c r="C11" s="648"/>
      <c r="D11" s="107" t="s">
        <v>172</v>
      </c>
      <c r="E11" s="676" t="s">
        <v>169</v>
      </c>
      <c r="F11" s="676"/>
      <c r="G11" s="676"/>
      <c r="H11" s="677"/>
      <c r="I11" s="88">
        <v>5000</v>
      </c>
      <c r="J11" s="94" t="s">
        <v>48</v>
      </c>
      <c r="K11" s="680" t="s">
        <v>68</v>
      </c>
      <c r="L11" s="681"/>
      <c r="M11" s="52" t="s">
        <v>68</v>
      </c>
      <c r="N11" s="703"/>
      <c r="O11" s="53" t="str">
        <f>IF(M11="選択","０","5000")</f>
        <v>０</v>
      </c>
      <c r="P11" s="54" t="s">
        <v>48</v>
      </c>
      <c r="Q11" s="23" t="s">
        <v>52</v>
      </c>
      <c r="R11" s="42" t="s">
        <v>155</v>
      </c>
      <c r="V11" s="41"/>
    </row>
    <row r="12" spans="1:27" ht="62.1" customHeight="1" thickBot="1">
      <c r="A12" s="22"/>
      <c r="B12" s="22"/>
      <c r="C12" s="55" t="s">
        <v>132</v>
      </c>
      <c r="D12" s="56" t="s">
        <v>97</v>
      </c>
      <c r="E12" s="674" t="s">
        <v>109</v>
      </c>
      <c r="F12" s="674"/>
      <c r="G12" s="674"/>
      <c r="H12" s="675"/>
      <c r="I12" s="89">
        <v>5000</v>
      </c>
      <c r="J12" s="95" t="s">
        <v>48</v>
      </c>
      <c r="K12" s="649" t="s">
        <v>68</v>
      </c>
      <c r="L12" s="650"/>
      <c r="M12" s="57" t="s">
        <v>68</v>
      </c>
      <c r="N12" s="58" t="s">
        <v>68</v>
      </c>
      <c r="O12" s="59" t="str">
        <f>IF(M12="選択","０","5000")</f>
        <v>０</v>
      </c>
      <c r="P12" s="60" t="s">
        <v>48</v>
      </c>
      <c r="Q12" s="23"/>
      <c r="R12" s="29"/>
      <c r="V12" s="41"/>
    </row>
    <row r="13" spans="1:27" ht="62.1" customHeight="1" thickBot="1">
      <c r="A13" s="22"/>
      <c r="B13" s="22"/>
      <c r="C13" s="55" t="s">
        <v>133</v>
      </c>
      <c r="D13" s="56" t="s">
        <v>110</v>
      </c>
      <c r="E13" s="674" t="s">
        <v>111</v>
      </c>
      <c r="F13" s="674"/>
      <c r="G13" s="674"/>
      <c r="H13" s="675"/>
      <c r="I13" s="89">
        <v>5000</v>
      </c>
      <c r="J13" s="95" t="s">
        <v>48</v>
      </c>
      <c r="K13" s="649" t="s">
        <v>68</v>
      </c>
      <c r="L13" s="650"/>
      <c r="M13" s="57" t="s">
        <v>68</v>
      </c>
      <c r="N13" s="57" t="s">
        <v>68</v>
      </c>
      <c r="O13" s="59" t="str">
        <f>IF(M13="選択","０","5000")</f>
        <v>０</v>
      </c>
      <c r="P13" s="60" t="s">
        <v>48</v>
      </c>
      <c r="Q13" s="23"/>
      <c r="R13" s="29"/>
      <c r="V13" s="41"/>
    </row>
    <row r="14" spans="1:27" ht="62.1" customHeight="1" thickBot="1">
      <c r="A14" s="22"/>
      <c r="B14" s="22"/>
      <c r="C14" s="55" t="s">
        <v>153</v>
      </c>
      <c r="D14" s="56" t="s">
        <v>112</v>
      </c>
      <c r="E14" s="678" t="s">
        <v>152</v>
      </c>
      <c r="F14" s="678"/>
      <c r="G14" s="678"/>
      <c r="H14" s="679"/>
      <c r="I14" s="89">
        <v>5000</v>
      </c>
      <c r="J14" s="95" t="s">
        <v>48</v>
      </c>
      <c r="K14" s="649" t="s">
        <v>68</v>
      </c>
      <c r="L14" s="650"/>
      <c r="M14" s="125"/>
      <c r="N14" s="126"/>
      <c r="O14" s="59" t="str">
        <f>IF(K14="選択","０","5000")</f>
        <v>０</v>
      </c>
      <c r="P14" s="60" t="s">
        <v>48</v>
      </c>
      <c r="Q14" s="23"/>
      <c r="R14" s="29"/>
      <c r="V14" s="41"/>
    </row>
    <row r="15" spans="1:27" ht="60" customHeight="1">
      <c r="A15" s="22"/>
      <c r="B15" s="22"/>
      <c r="C15" s="123" t="s">
        <v>51</v>
      </c>
      <c r="D15" s="712" t="s">
        <v>51</v>
      </c>
      <c r="E15" s="713"/>
      <c r="F15" s="713"/>
      <c r="G15" s="713"/>
      <c r="H15" s="714"/>
      <c r="I15" s="90">
        <v>300</v>
      </c>
      <c r="J15" s="30" t="s">
        <v>48</v>
      </c>
      <c r="K15" s="666">
        <f>①プログラム原稿!L28</f>
        <v>0</v>
      </c>
      <c r="L15" s="667"/>
      <c r="M15" s="61"/>
      <c r="N15" s="62"/>
      <c r="O15" s="63">
        <f>I15*K15</f>
        <v>0</v>
      </c>
      <c r="P15" s="64" t="s">
        <v>48</v>
      </c>
      <c r="Q15" s="23" t="s">
        <v>52</v>
      </c>
      <c r="R15" s="27" t="s">
        <v>74</v>
      </c>
    </row>
    <row r="16" spans="1:27" ht="60" customHeight="1">
      <c r="A16" s="22"/>
      <c r="B16" s="22"/>
      <c r="C16" s="123" t="s">
        <v>73</v>
      </c>
      <c r="D16" s="709" t="s">
        <v>162</v>
      </c>
      <c r="E16" s="710"/>
      <c r="F16" s="710"/>
      <c r="G16" s="710"/>
      <c r="H16" s="711"/>
      <c r="I16" s="90">
        <v>300</v>
      </c>
      <c r="J16" s="30" t="s">
        <v>48</v>
      </c>
      <c r="K16" s="668">
        <f>'②引率、運搬'!J11</f>
        <v>0</v>
      </c>
      <c r="L16" s="669"/>
      <c r="M16" s="61"/>
      <c r="N16" s="62"/>
      <c r="O16" s="63">
        <f>K16*300</f>
        <v>0</v>
      </c>
      <c r="P16" s="64" t="s">
        <v>48</v>
      </c>
      <c r="Q16" s="23" t="s">
        <v>52</v>
      </c>
      <c r="R16" s="27" t="s">
        <v>75</v>
      </c>
    </row>
    <row r="17" spans="1:18" ht="60" customHeight="1" thickBot="1">
      <c r="A17" s="22"/>
      <c r="B17" s="22"/>
      <c r="C17" s="124" t="s">
        <v>64</v>
      </c>
      <c r="D17" s="715" t="s">
        <v>163</v>
      </c>
      <c r="E17" s="716"/>
      <c r="F17" s="716"/>
      <c r="G17" s="716"/>
      <c r="H17" s="717"/>
      <c r="I17" s="91">
        <v>300</v>
      </c>
      <c r="J17" s="94" t="s">
        <v>48</v>
      </c>
      <c r="K17" s="670">
        <f>'②引率、運搬'!J16</f>
        <v>1</v>
      </c>
      <c r="L17" s="671"/>
      <c r="M17" s="65"/>
      <c r="N17" s="66"/>
      <c r="O17" s="67">
        <f>K17*300</f>
        <v>300</v>
      </c>
      <c r="P17" s="68" t="s">
        <v>48</v>
      </c>
      <c r="Q17" s="23" t="s">
        <v>52</v>
      </c>
      <c r="R17" s="27" t="s">
        <v>76</v>
      </c>
    </row>
    <row r="18" spans="1:18" ht="60" customHeight="1">
      <c r="A18" s="22"/>
      <c r="B18" s="22"/>
      <c r="C18" s="663" t="s">
        <v>150</v>
      </c>
      <c r="D18" s="664"/>
      <c r="E18" s="664"/>
      <c r="F18" s="664"/>
      <c r="G18" s="664"/>
      <c r="H18" s="665"/>
      <c r="I18" s="90">
        <v>1200</v>
      </c>
      <c r="J18" s="30" t="s">
        <v>48</v>
      </c>
      <c r="K18" s="69"/>
      <c r="L18" s="70" t="s">
        <v>50</v>
      </c>
      <c r="M18" s="71"/>
      <c r="N18" s="72"/>
      <c r="O18" s="63">
        <f>I18*K18</f>
        <v>0</v>
      </c>
      <c r="P18" s="64" t="s">
        <v>48</v>
      </c>
      <c r="Q18" s="23"/>
      <c r="R18" s="657" t="s">
        <v>60</v>
      </c>
    </row>
    <row r="19" spans="1:18" ht="60" customHeight="1" thickBot="1">
      <c r="A19" s="22"/>
      <c r="B19" s="22"/>
      <c r="C19" s="644" t="s">
        <v>151</v>
      </c>
      <c r="D19" s="645"/>
      <c r="E19" s="645"/>
      <c r="F19" s="645"/>
      <c r="G19" s="645"/>
      <c r="H19" s="646"/>
      <c r="I19" s="92">
        <v>600</v>
      </c>
      <c r="J19" s="96" t="s">
        <v>48</v>
      </c>
      <c r="K19" s="73"/>
      <c r="L19" s="74" t="s">
        <v>50</v>
      </c>
      <c r="M19" s="75"/>
      <c r="N19" s="76"/>
      <c r="O19" s="77">
        <f>I19*K19</f>
        <v>0</v>
      </c>
      <c r="P19" s="78" t="s">
        <v>48</v>
      </c>
      <c r="Q19" s="23"/>
      <c r="R19" s="657"/>
    </row>
    <row r="20" spans="1:18" ht="60" customHeight="1" thickBot="1">
      <c r="A20" s="22"/>
      <c r="B20" s="22"/>
      <c r="C20" s="635" t="s">
        <v>49</v>
      </c>
      <c r="D20" s="636"/>
      <c r="E20" s="636"/>
      <c r="F20" s="636"/>
      <c r="G20" s="636"/>
      <c r="H20" s="636"/>
      <c r="I20" s="636"/>
      <c r="J20" s="636"/>
      <c r="K20" s="636"/>
      <c r="L20" s="637"/>
      <c r="M20" s="79"/>
      <c r="N20" s="80"/>
      <c r="O20" s="189">
        <f>O10+O11+O12+O13+O14+O15+O16+O17+O18+O19</f>
        <v>300</v>
      </c>
      <c r="P20" s="60" t="s">
        <v>48</v>
      </c>
      <c r="R20" s="21"/>
    </row>
    <row r="21" spans="1:18" ht="18.75">
      <c r="D21" s="47"/>
    </row>
    <row r="22" spans="1:18" ht="34.5" customHeight="1">
      <c r="C22" s="47" t="s">
        <v>47</v>
      </c>
    </row>
    <row r="23" spans="1:18" ht="14.25" customHeight="1">
      <c r="C23" s="47"/>
    </row>
    <row r="24" spans="1:18" ht="34.5" customHeight="1">
      <c r="C24" s="98"/>
      <c r="D24" s="695" t="s">
        <v>156</v>
      </c>
      <c r="E24" s="695"/>
      <c r="F24" s="696">
        <f>①プログラム原稿!D9</f>
        <v>0</v>
      </c>
      <c r="G24" s="697"/>
      <c r="H24" s="697"/>
      <c r="I24" s="697"/>
      <c r="J24" s="697"/>
      <c r="K24" s="697"/>
      <c r="L24" s="697"/>
      <c r="M24" s="697"/>
      <c r="N24" s="698"/>
    </row>
    <row r="25" spans="1:18" ht="34.5" customHeight="1">
      <c r="C25" s="653" t="s">
        <v>158</v>
      </c>
      <c r="D25" s="655" t="s">
        <v>223</v>
      </c>
      <c r="E25" s="656"/>
      <c r="F25" s="699"/>
      <c r="G25" s="473"/>
      <c r="H25" s="473"/>
      <c r="I25" s="473"/>
      <c r="J25" s="473"/>
      <c r="K25" s="473"/>
      <c r="L25" s="473"/>
      <c r="M25" s="473"/>
      <c r="N25" s="700"/>
    </row>
    <row r="26" spans="1:18" ht="34.5" customHeight="1">
      <c r="C26" s="653"/>
      <c r="D26" s="655" t="s">
        <v>159</v>
      </c>
      <c r="E26" s="656"/>
      <c r="F26" s="706"/>
      <c r="G26" s="707"/>
      <c r="H26" s="707"/>
      <c r="I26" s="707"/>
      <c r="J26" s="707"/>
      <c r="K26" s="707"/>
      <c r="L26" s="707"/>
      <c r="M26" s="707"/>
      <c r="N26" s="708"/>
    </row>
    <row r="27" spans="1:18" ht="34.5" customHeight="1">
      <c r="C27" s="654"/>
      <c r="D27" s="655" t="s">
        <v>160</v>
      </c>
      <c r="E27" s="656"/>
      <c r="F27" s="699"/>
      <c r="G27" s="473"/>
      <c r="H27" s="473"/>
      <c r="I27" s="473"/>
      <c r="J27" s="473"/>
      <c r="K27" s="473"/>
      <c r="L27" s="473"/>
      <c r="M27" s="473"/>
      <c r="N27" s="700"/>
    </row>
    <row r="28" spans="1:18" ht="34.5" customHeight="1">
      <c r="C28" s="654"/>
      <c r="D28" s="655" t="s">
        <v>161</v>
      </c>
      <c r="E28" s="656"/>
      <c r="F28" s="699"/>
      <c r="G28" s="473"/>
      <c r="H28" s="473"/>
      <c r="I28" s="473"/>
      <c r="J28" s="473"/>
      <c r="K28" s="473"/>
      <c r="L28" s="473"/>
      <c r="M28" s="473"/>
      <c r="N28" s="700"/>
    </row>
    <row r="29" spans="1:18" ht="34.5" customHeight="1">
      <c r="C29" s="190"/>
      <c r="D29" s="695" t="s">
        <v>226</v>
      </c>
      <c r="E29" s="695"/>
      <c r="F29" s="705"/>
      <c r="G29" s="705"/>
      <c r="H29" s="705"/>
      <c r="I29" s="705"/>
      <c r="J29" s="705"/>
      <c r="K29" s="705"/>
      <c r="L29" s="705"/>
      <c r="M29" s="705"/>
      <c r="N29" s="705"/>
    </row>
    <row r="30" spans="1:18" ht="15.75" customHeight="1">
      <c r="C30" s="47"/>
      <c r="J30" s="694"/>
      <c r="K30" s="694"/>
      <c r="L30" s="701"/>
      <c r="M30" s="701"/>
      <c r="N30" s="701"/>
      <c r="O30" s="701"/>
      <c r="P30" s="701"/>
    </row>
    <row r="31" spans="1:18" ht="78" customHeight="1">
      <c r="C31" s="651" t="s">
        <v>56</v>
      </c>
      <c r="D31" s="651"/>
      <c r="E31" s="81"/>
      <c r="F31" s="82" t="s">
        <v>46</v>
      </c>
      <c r="G31" s="81"/>
      <c r="H31" s="82" t="s">
        <v>45</v>
      </c>
      <c r="I31" s="83" t="s">
        <v>232</v>
      </c>
      <c r="J31" s="693"/>
      <c r="K31" s="693"/>
      <c r="L31" s="83" t="s">
        <v>44</v>
      </c>
      <c r="M31" s="652"/>
      <c r="N31" s="652"/>
      <c r="O31" s="652"/>
      <c r="P31" s="97"/>
    </row>
    <row r="34" spans="3:16" ht="17.25">
      <c r="C34" s="84"/>
      <c r="D34" s="84"/>
      <c r="H34" s="642" t="s">
        <v>145</v>
      </c>
      <c r="I34" s="642"/>
      <c r="J34" s="642"/>
      <c r="K34" s="642"/>
      <c r="L34" s="642"/>
      <c r="M34" s="642"/>
      <c r="N34" s="642"/>
      <c r="O34" s="642"/>
      <c r="P34" s="642"/>
    </row>
    <row r="35" spans="3:16" ht="17.25">
      <c r="C35" s="84"/>
      <c r="D35" s="84"/>
      <c r="I35" s="640" t="s">
        <v>43</v>
      </c>
      <c r="J35" s="640"/>
      <c r="K35" s="640"/>
      <c r="L35" s="640"/>
      <c r="M35" s="640"/>
      <c r="N35" s="640"/>
      <c r="O35" s="640"/>
      <c r="P35" s="640"/>
    </row>
    <row r="36" spans="3:16" ht="17.25">
      <c r="C36" s="84"/>
      <c r="D36" s="84"/>
      <c r="I36" s="640" t="s">
        <v>233</v>
      </c>
      <c r="J36" s="640"/>
      <c r="K36" s="640"/>
      <c r="L36" s="640"/>
      <c r="M36" s="640"/>
      <c r="N36" s="640"/>
      <c r="O36" s="640"/>
      <c r="P36" s="640"/>
    </row>
    <row r="37" spans="3:16" ht="17.25">
      <c r="C37" s="84"/>
      <c r="D37" s="84"/>
      <c r="I37" s="641"/>
      <c r="J37" s="641"/>
      <c r="K37" s="641"/>
      <c r="L37" s="641"/>
      <c r="M37" s="641"/>
      <c r="N37" s="641"/>
      <c r="O37" s="641"/>
      <c r="P37" s="641"/>
    </row>
    <row r="38" spans="3:16" ht="20.100000000000001" customHeight="1">
      <c r="I38" s="721" t="s">
        <v>42</v>
      </c>
      <c r="J38" s="722"/>
      <c r="K38" s="722"/>
      <c r="L38" s="722"/>
      <c r="M38" s="723"/>
      <c r="N38" s="191"/>
      <c r="O38" s="191"/>
      <c r="P38" s="191"/>
    </row>
    <row r="39" spans="3:16" ht="20.100000000000001" customHeight="1">
      <c r="I39" s="724" t="s">
        <v>148</v>
      </c>
      <c r="J39" s="725"/>
      <c r="K39" s="725"/>
      <c r="L39" s="725"/>
      <c r="M39" s="726"/>
      <c r="N39" s="191"/>
      <c r="O39" s="191"/>
      <c r="P39" s="191"/>
    </row>
    <row r="40" spans="3:16" ht="20.100000000000001" customHeight="1">
      <c r="I40" s="724" t="s">
        <v>149</v>
      </c>
      <c r="J40" s="725"/>
      <c r="K40" s="725"/>
      <c r="L40" s="725"/>
      <c r="M40" s="726"/>
      <c r="N40" s="191"/>
      <c r="O40" s="191"/>
      <c r="P40" s="191"/>
    </row>
    <row r="41" spans="3:16" ht="20.100000000000001" customHeight="1">
      <c r="I41" s="724" t="s">
        <v>227</v>
      </c>
      <c r="J41" s="725"/>
      <c r="K41" s="725"/>
      <c r="L41" s="725"/>
      <c r="M41" s="726"/>
      <c r="N41" s="191"/>
      <c r="O41" s="191"/>
      <c r="P41" s="191"/>
    </row>
    <row r="42" spans="3:16" ht="20.100000000000001" customHeight="1">
      <c r="I42" s="724" t="s">
        <v>41</v>
      </c>
      <c r="J42" s="725"/>
      <c r="K42" s="725"/>
      <c r="L42" s="725"/>
      <c r="M42" s="726"/>
      <c r="N42" s="191"/>
      <c r="O42" s="191"/>
      <c r="P42" s="191"/>
    </row>
    <row r="43" spans="3:16" ht="20.100000000000001" customHeight="1">
      <c r="I43" s="718" t="s">
        <v>40</v>
      </c>
      <c r="J43" s="719"/>
      <c r="K43" s="719"/>
      <c r="L43" s="719"/>
      <c r="M43" s="720"/>
      <c r="N43" s="191"/>
      <c r="O43" s="191"/>
      <c r="P43" s="191"/>
    </row>
    <row r="45" spans="3:16" hidden="1">
      <c r="I45" s="44" t="s">
        <v>68</v>
      </c>
      <c r="J45" s="44" t="s">
        <v>68</v>
      </c>
      <c r="L45" s="44" t="s">
        <v>68</v>
      </c>
      <c r="O45" s="44" t="s">
        <v>68</v>
      </c>
    </row>
    <row r="46" spans="3:16" hidden="1">
      <c r="I46" s="44" t="s">
        <v>66</v>
      </c>
      <c r="J46" s="44" t="s">
        <v>72</v>
      </c>
      <c r="L46" s="85" t="s">
        <v>115</v>
      </c>
      <c r="O46" s="46" t="s">
        <v>98</v>
      </c>
    </row>
    <row r="47" spans="3:16" hidden="1">
      <c r="I47" s="44" t="s">
        <v>67</v>
      </c>
      <c r="J47" s="44" t="s">
        <v>69</v>
      </c>
      <c r="L47" s="86" t="s">
        <v>116</v>
      </c>
      <c r="O47" s="46" t="s">
        <v>99</v>
      </c>
    </row>
    <row r="48" spans="3:16" hidden="1">
      <c r="J48" s="44" t="s">
        <v>70</v>
      </c>
      <c r="L48" s="86" t="s">
        <v>117</v>
      </c>
    </row>
    <row r="49" spans="9:15" hidden="1">
      <c r="J49" s="44" t="s">
        <v>71</v>
      </c>
      <c r="L49" s="86" t="s">
        <v>118</v>
      </c>
      <c r="O49" s="44"/>
    </row>
    <row r="50" spans="9:15" hidden="1">
      <c r="J50" s="44" t="s">
        <v>77</v>
      </c>
      <c r="L50" s="86" t="s">
        <v>119</v>
      </c>
      <c r="O50" s="44" t="s">
        <v>100</v>
      </c>
    </row>
    <row r="51" spans="9:15" hidden="1">
      <c r="L51" s="86" t="s">
        <v>120</v>
      </c>
      <c r="O51" s="46" t="s">
        <v>101</v>
      </c>
    </row>
    <row r="52" spans="9:15" hidden="1">
      <c r="L52" s="86" t="s">
        <v>121</v>
      </c>
      <c r="O52" s="46" t="s">
        <v>102</v>
      </c>
    </row>
    <row r="53" spans="9:15" hidden="1">
      <c r="L53" s="86" t="s">
        <v>122</v>
      </c>
      <c r="O53" s="46" t="s">
        <v>191</v>
      </c>
    </row>
    <row r="54" spans="9:15" hidden="1">
      <c r="I54" s="44" t="s">
        <v>68</v>
      </c>
      <c r="J54" s="44" t="s">
        <v>68</v>
      </c>
      <c r="L54" s="86" t="s">
        <v>123</v>
      </c>
    </row>
    <row r="55" spans="9:15" hidden="1">
      <c r="I55" s="44" t="s">
        <v>146</v>
      </c>
      <c r="J55" s="44" t="s">
        <v>134</v>
      </c>
      <c r="L55" s="86" t="s">
        <v>124</v>
      </c>
      <c r="O55" s="44" t="s">
        <v>100</v>
      </c>
    </row>
    <row r="56" spans="9:15" hidden="1">
      <c r="J56" s="44" t="s">
        <v>135</v>
      </c>
      <c r="L56" s="86" t="s">
        <v>125</v>
      </c>
      <c r="O56" s="46" t="s">
        <v>103</v>
      </c>
    </row>
    <row r="57" spans="9:15" hidden="1">
      <c r="J57" s="44" t="s">
        <v>143</v>
      </c>
      <c r="L57" s="86" t="s">
        <v>126</v>
      </c>
      <c r="O57" s="46" t="s">
        <v>104</v>
      </c>
    </row>
    <row r="58" spans="9:15" hidden="1">
      <c r="I58" s="44" t="s">
        <v>68</v>
      </c>
      <c r="L58" s="86" t="s">
        <v>127</v>
      </c>
    </row>
    <row r="59" spans="9:15" hidden="1">
      <c r="I59" s="44" t="s">
        <v>136</v>
      </c>
      <c r="L59" s="86" t="s">
        <v>128</v>
      </c>
      <c r="O59" s="44" t="s">
        <v>100</v>
      </c>
    </row>
    <row r="60" spans="9:15" hidden="1">
      <c r="I60" s="44" t="s">
        <v>137</v>
      </c>
      <c r="L60" s="86" t="s">
        <v>129</v>
      </c>
      <c r="O60" s="46" t="s">
        <v>105</v>
      </c>
    </row>
    <row r="61" spans="9:15" hidden="1">
      <c r="L61" s="86" t="s">
        <v>130</v>
      </c>
      <c r="O61" s="46" t="s">
        <v>106</v>
      </c>
    </row>
    <row r="62" spans="9:15" hidden="1">
      <c r="L62" s="86"/>
      <c r="O62" s="46" t="s">
        <v>107</v>
      </c>
    </row>
    <row r="63" spans="9:15" hidden="1">
      <c r="I63" s="44" t="s">
        <v>68</v>
      </c>
      <c r="O63" s="46" t="s">
        <v>108</v>
      </c>
    </row>
    <row r="64" spans="9:15" hidden="1">
      <c r="I64" s="44" t="s">
        <v>138</v>
      </c>
      <c r="O64" s="46" t="s">
        <v>104</v>
      </c>
    </row>
    <row r="65" spans="9:15" hidden="1">
      <c r="I65" s="44" t="s">
        <v>139</v>
      </c>
    </row>
    <row r="66" spans="9:15" hidden="1">
      <c r="O66" s="44" t="s">
        <v>100</v>
      </c>
    </row>
    <row r="67" spans="9:15" hidden="1">
      <c r="J67" s="44" t="s">
        <v>68</v>
      </c>
      <c r="L67" s="44" t="s">
        <v>167</v>
      </c>
      <c r="O67" s="46" t="s">
        <v>113</v>
      </c>
    </row>
    <row r="68" spans="9:15" hidden="1">
      <c r="J68" s="44" t="s">
        <v>176</v>
      </c>
      <c r="L68" s="44" t="s">
        <v>168</v>
      </c>
      <c r="O68" s="46" t="s">
        <v>114</v>
      </c>
    </row>
    <row r="69" spans="9:15" hidden="1">
      <c r="J69" s="44" t="s">
        <v>177</v>
      </c>
    </row>
    <row r="70" spans="9:15" hidden="1"/>
  </sheetData>
  <sheetProtection password="CF7A" sheet="1" objects="1" scenarios="1" selectLockedCells="1"/>
  <protectedRanges>
    <protectedRange sqref="K10:K19 E31 G31 K31 O31 I8:P8" name="範囲1"/>
  </protectedRanges>
  <mergeCells count="62">
    <mergeCell ref="I43:M43"/>
    <mergeCell ref="I38:M38"/>
    <mergeCell ref="I39:M39"/>
    <mergeCell ref="I40:M40"/>
    <mergeCell ref="I41:M41"/>
    <mergeCell ref="I42:M42"/>
    <mergeCell ref="N10:N11"/>
    <mergeCell ref="C7:I7"/>
    <mergeCell ref="D29:E29"/>
    <mergeCell ref="F29:N29"/>
    <mergeCell ref="D26:E26"/>
    <mergeCell ref="F26:N26"/>
    <mergeCell ref="D16:H16"/>
    <mergeCell ref="D15:H15"/>
    <mergeCell ref="D17:H17"/>
    <mergeCell ref="J31:K31"/>
    <mergeCell ref="J30:K30"/>
    <mergeCell ref="D24:E24"/>
    <mergeCell ref="F24:N24"/>
    <mergeCell ref="F25:N25"/>
    <mergeCell ref="F27:N27"/>
    <mergeCell ref="F28:N28"/>
    <mergeCell ref="L30:P30"/>
    <mergeCell ref="E2:P2"/>
    <mergeCell ref="C4:P4"/>
    <mergeCell ref="T5:AA5"/>
    <mergeCell ref="I8:P8"/>
    <mergeCell ref="C8:H8"/>
    <mergeCell ref="E5:O5"/>
    <mergeCell ref="C3:P3"/>
    <mergeCell ref="R18:R19"/>
    <mergeCell ref="I35:P35"/>
    <mergeCell ref="C9:H9"/>
    <mergeCell ref="E10:H10"/>
    <mergeCell ref="C18:H18"/>
    <mergeCell ref="K15:L15"/>
    <mergeCell ref="K16:L16"/>
    <mergeCell ref="K17:L17"/>
    <mergeCell ref="K10:L10"/>
    <mergeCell ref="E12:H12"/>
    <mergeCell ref="E11:H11"/>
    <mergeCell ref="E14:H14"/>
    <mergeCell ref="K11:L11"/>
    <mergeCell ref="K12:L12"/>
    <mergeCell ref="E13:H13"/>
    <mergeCell ref="K13:L13"/>
    <mergeCell ref="O9:P9"/>
    <mergeCell ref="C20:L20"/>
    <mergeCell ref="I9:J9"/>
    <mergeCell ref="I36:P36"/>
    <mergeCell ref="I37:P37"/>
    <mergeCell ref="H34:P34"/>
    <mergeCell ref="K9:L9"/>
    <mergeCell ref="C19:H19"/>
    <mergeCell ref="C10:C11"/>
    <mergeCell ref="K14:L14"/>
    <mergeCell ref="C31:D31"/>
    <mergeCell ref="M31:O31"/>
    <mergeCell ref="C25:C28"/>
    <mergeCell ref="D25:E25"/>
    <mergeCell ref="D27:E27"/>
    <mergeCell ref="D28:E28"/>
  </mergeCells>
  <phoneticPr fontId="1"/>
  <conditionalFormatting sqref="L46:L62">
    <cfRule type="containsText" dxfId="5" priority="2" stopIfTrue="1" operator="containsText" text="【※入力】">
      <formula>NOT(ISERROR(SEARCH("【※入力】",L46)))</formula>
    </cfRule>
    <cfRule type="containsText" dxfId="4" priority="3" stopIfTrue="1" operator="containsText" text="【※選択】">
      <formula>NOT(ISERROR(SEARCH("【※選択】",L46)))</formula>
    </cfRule>
  </conditionalFormatting>
  <conditionalFormatting sqref="L46:L62">
    <cfRule type="containsText" dxfId="3" priority="1" stopIfTrue="1" operator="containsText" text="※リストから選択して下さい">
      <formula>NOT(ISERROR(SEARCH("※リストから選択して下さい",L46)))</formula>
    </cfRule>
  </conditionalFormatting>
  <dataValidations count="10">
    <dataValidation type="list" allowBlank="1" showInputMessage="1" showErrorMessage="1" sqref="K11:L11">
      <formula1>$O$45:$O$48</formula1>
    </dataValidation>
    <dataValidation type="list" allowBlank="1" showInputMessage="1" showErrorMessage="1" sqref="M11">
      <formula1>$O$50:$O$53</formula1>
    </dataValidation>
    <dataValidation type="list" allowBlank="1" showInputMessage="1" showErrorMessage="1" sqref="M12">
      <formula1>$O$59:$O$63</formula1>
    </dataValidation>
    <dataValidation type="list" allowBlank="1" showInputMessage="1" showErrorMessage="1" sqref="M13">
      <formula1>$L$45:$L$61</formula1>
    </dataValidation>
    <dataValidation type="list" allowBlank="1" showInputMessage="1" showErrorMessage="1" sqref="K10:L10">
      <formula1>$I$54:$I$55</formula1>
    </dataValidation>
    <dataValidation type="list" allowBlank="1" showInputMessage="1" showErrorMessage="1" sqref="K14:L14">
      <formula1>$O$66:$O$68</formula1>
    </dataValidation>
    <dataValidation type="list" allowBlank="1" showInputMessage="1" showErrorMessage="1" sqref="N10:N12">
      <formula1>$J$54:$J$57</formula1>
    </dataValidation>
    <dataValidation type="list" allowBlank="1" showInputMessage="1" showErrorMessage="1" sqref="K12:L12">
      <formula1>$I$58:$I$60</formula1>
    </dataValidation>
    <dataValidation type="list" allowBlank="1" showInputMessage="1" showErrorMessage="1" sqref="K13:L13">
      <formula1>$I$63:$I$65</formula1>
    </dataValidation>
    <dataValidation type="list" allowBlank="1" showInputMessage="1" showErrorMessage="1" sqref="N13">
      <formula1>$J$67:$J$69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4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最初にお読み下さい</vt:lpstr>
      <vt:lpstr>①プログラム原稿</vt:lpstr>
      <vt:lpstr>Sheet1</vt:lpstr>
      <vt:lpstr>記入用シート</vt:lpstr>
      <vt:lpstr>提出用シート（郵送）</vt:lpstr>
      <vt:lpstr>2019事務局</vt:lpstr>
      <vt:lpstr>②引率、運搬</vt:lpstr>
      <vt:lpstr>③実行委員</vt:lpstr>
      <vt:lpstr>④申込書</vt:lpstr>
      <vt:lpstr>パレードコンテスト演奏演技開始・終了位置</vt:lpstr>
      <vt:lpstr>上部大会（参考）</vt:lpstr>
      <vt:lpstr>事務局用</vt:lpstr>
      <vt:lpstr>①プログラム原稿!Print_Area</vt:lpstr>
      <vt:lpstr>'②引率、運搬'!Print_Area</vt:lpstr>
      <vt:lpstr>③実行委員!Print_Area</vt:lpstr>
      <vt:lpstr>④申込書!Print_Area</vt:lpstr>
      <vt:lpstr>Sheet1!Print_Area</vt:lpstr>
      <vt:lpstr>パレードコンテスト演奏演技開始・終了位置!Print_Area</vt:lpstr>
      <vt:lpstr>'上部大会（参考）'!Print_Area</vt:lpstr>
      <vt:lpstr>'提出用シート（郵送）'!Print_Area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sen59</dc:creator>
  <cp:lastModifiedBy>Owner</cp:lastModifiedBy>
  <cp:lastPrinted>2019-08-08T14:31:36Z</cp:lastPrinted>
  <dcterms:created xsi:type="dcterms:W3CDTF">2011-07-29T09:33:12Z</dcterms:created>
  <dcterms:modified xsi:type="dcterms:W3CDTF">2019-08-09T11:23:22Z</dcterms:modified>
</cp:coreProperties>
</file>