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東北支部\選手権大会\2025年選手権\申込書（元）\"/>
    </mc:Choice>
  </mc:AlternateContent>
  <xr:revisionPtr revIDLastSave="0" documentId="13_ncr:1_{C58D5BEF-90E7-40B1-85BE-6D8EE20A3E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7回大会 " sheetId="3" r:id="rId1"/>
  </sheets>
  <definedNames>
    <definedName name="_xlnm.Print_Area" localSheetId="0">'第7回大会 '!$A$1:$AE$59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4" i="3" l="1"/>
  <c r="Y15" i="3" s="1"/>
  <c r="AC14" i="3"/>
  <c r="AJ29" i="3" s="1"/>
  <c r="AL29" i="3" s="1"/>
  <c r="N14" i="3"/>
  <c r="M15" i="3" s="1"/>
  <c r="AH10" i="3"/>
  <c r="AH9" i="3"/>
  <c r="AB17" i="3"/>
  <c r="T14" i="3"/>
  <c r="S15" i="3" s="1"/>
  <c r="Q14" i="3"/>
  <c r="P15" i="3" s="1"/>
  <c r="AI18" i="3"/>
  <c r="AI17" i="3"/>
  <c r="AI16" i="3"/>
  <c r="AI15" i="3"/>
  <c r="AI14" i="3"/>
  <c r="AI13" i="3"/>
  <c r="AI12" i="3"/>
  <c r="AI11" i="3"/>
  <c r="AI10" i="3"/>
  <c r="AI9" i="3"/>
  <c r="AH18" i="3"/>
  <c r="AH17" i="3"/>
  <c r="AH16" i="3"/>
  <c r="AH15" i="3"/>
  <c r="AH14" i="3"/>
  <c r="AH13" i="3"/>
  <c r="AH12" i="3"/>
  <c r="AH11" i="3"/>
  <c r="E58" i="3"/>
  <c r="E59" i="3"/>
  <c r="AB15" i="3" l="1"/>
  <c r="AJ24" i="3"/>
  <c r="AL24" i="3" s="1"/>
  <c r="AJ25" i="3"/>
  <c r="AL25" i="3" s="1"/>
  <c r="AJ26" i="3"/>
  <c r="AL26" i="3" s="1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AL20" i="3" l="1"/>
  <c r="AJ28" i="3"/>
  <c r="AL28" i="3" s="1"/>
  <c r="AK11" i="3"/>
  <c r="AK12" i="3"/>
  <c r="AK13" i="3"/>
  <c r="AK14" i="3"/>
  <c r="AK15" i="3"/>
  <c r="AK16" i="3"/>
  <c r="AK17" i="3"/>
  <c r="AK9" i="3"/>
  <c r="AK10" i="3"/>
  <c r="AK18" i="3"/>
  <c r="AK20" i="3" l="1"/>
  <c r="W14" i="3" s="1"/>
  <c r="V15" i="3" s="1"/>
  <c r="Q17" i="3" l="1"/>
  <c r="AJ27" i="3"/>
  <c r="AL27" i="3" s="1"/>
  <c r="AL30" i="3" s="1"/>
  <c r="AL34" i="3" s="1"/>
  <c r="Z22" i="3" s="1"/>
</calcChain>
</file>

<file path=xl/sharedStrings.xml><?xml version="1.0" encoding="utf-8"?>
<sst xmlns="http://schemas.openxmlformats.org/spreadsheetml/2006/main" count="136" uniqueCount="82">
  <si>
    <t>№</t>
    <phoneticPr fontId="1"/>
  </si>
  <si>
    <t>構成員ID</t>
    <rPh sb="0" eb="3">
      <t>コウセイイン</t>
    </rPh>
    <phoneticPr fontId="1"/>
  </si>
  <si>
    <t>団体ID</t>
    <rPh sb="0" eb="2">
      <t>ダンタイ</t>
    </rPh>
    <phoneticPr fontId="1"/>
  </si>
  <si>
    <t>ソロトワール</t>
    <phoneticPr fontId="1"/>
  </si>
  <si>
    <t>トゥーバトン</t>
    <phoneticPr fontId="1"/>
  </si>
  <si>
    <t>スリーバトン</t>
    <phoneticPr fontId="1"/>
  </si>
  <si>
    <t>ペア</t>
    <phoneticPr fontId="1"/>
  </si>
  <si>
    <t>ソロストラット</t>
    <phoneticPr fontId="1"/>
  </si>
  <si>
    <t>ダンストワール</t>
    <phoneticPr fontId="1"/>
  </si>
  <si>
    <t>団体ID</t>
    <rPh sb="0" eb="2">
      <t>ダンタイ</t>
    </rPh>
    <phoneticPr fontId="4"/>
  </si>
  <si>
    <t>ふりがな</t>
    <phoneticPr fontId="4"/>
  </si>
  <si>
    <t>団体名</t>
    <rPh sb="0" eb="2">
      <t>ダンタイ</t>
    </rPh>
    <rPh sb="2" eb="3">
      <t>メイ</t>
    </rPh>
    <phoneticPr fontId="4"/>
  </si>
  <si>
    <t>団体住所</t>
    <rPh sb="0" eb="2">
      <t>ダンタイ</t>
    </rPh>
    <rPh sb="2" eb="4">
      <t>ジュウショ</t>
    </rPh>
    <phoneticPr fontId="4"/>
  </si>
  <si>
    <t>団体連絡先</t>
    <rPh sb="0" eb="2">
      <t>ダンタイ</t>
    </rPh>
    <rPh sb="2" eb="5">
      <t>レンラクサキ</t>
    </rPh>
    <phoneticPr fontId="4"/>
  </si>
  <si>
    <t>電話</t>
    <rPh sb="0" eb="2">
      <t>デンワ</t>
    </rPh>
    <phoneticPr fontId="4"/>
  </si>
  <si>
    <t>ＦＡＸ</t>
    <phoneticPr fontId="4"/>
  </si>
  <si>
    <t>連絡責任者氏名</t>
    <rPh sb="0" eb="2">
      <t>レンラク</t>
    </rPh>
    <rPh sb="2" eb="5">
      <t>セキニンシャ</t>
    </rPh>
    <rPh sb="5" eb="7">
      <t>シメイ</t>
    </rPh>
    <phoneticPr fontId="4"/>
  </si>
  <si>
    <t>大会当日の
緊急連絡先</t>
    <rPh sb="0" eb="2">
      <t>タイカイ</t>
    </rPh>
    <rPh sb="2" eb="4">
      <t>トウジツ</t>
    </rPh>
    <rPh sb="6" eb="8">
      <t>キンキュウ</t>
    </rPh>
    <rPh sb="8" eb="10">
      <t>レンラク</t>
    </rPh>
    <rPh sb="10" eb="11">
      <t>サキ</t>
    </rPh>
    <phoneticPr fontId="4"/>
  </si>
  <si>
    <t>氏名</t>
    <rPh sb="0" eb="2">
      <t>シメイ</t>
    </rPh>
    <phoneticPr fontId="4"/>
  </si>
  <si>
    <t>携帯電話</t>
    <rPh sb="0" eb="2">
      <t>ケイタイ</t>
    </rPh>
    <rPh sb="2" eb="4">
      <t>デンワ</t>
    </rPh>
    <phoneticPr fontId="4"/>
  </si>
  <si>
    <t>名</t>
    <rPh sb="0" eb="1">
      <t>メイ</t>
    </rPh>
    <phoneticPr fontId="6"/>
  </si>
  <si>
    <t>ソロトワール</t>
    <phoneticPr fontId="6"/>
  </si>
  <si>
    <t>トゥーバトン</t>
    <phoneticPr fontId="6"/>
  </si>
  <si>
    <t>スリーバトン</t>
    <phoneticPr fontId="6"/>
  </si>
  <si>
    <t>組</t>
    <rPh sb="0" eb="1">
      <t>クミ</t>
    </rPh>
    <phoneticPr fontId="6"/>
  </si>
  <si>
    <t>（２名1組となります。）</t>
    <rPh sb="4" eb="5">
      <t>クミ</t>
    </rPh>
    <phoneticPr fontId="4"/>
  </si>
  <si>
    <t>選手権参加実人数</t>
    <rPh sb="0" eb="3">
      <t>センシュケン</t>
    </rPh>
    <rPh sb="3" eb="5">
      <t>サンカ</t>
    </rPh>
    <rPh sb="5" eb="6">
      <t>ジツ</t>
    </rPh>
    <rPh sb="6" eb="8">
      <t>ニンズウ</t>
    </rPh>
    <phoneticPr fontId="6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</si>
  <si>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</si>
  <si>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</si>
  <si>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</si>
  <si>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</si>
  <si>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</si>
  <si>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</si>
  <si>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</si>
  <si>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</si>
  <si>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</si>
  <si>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</si>
  <si>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ソロストラット</t>
    <phoneticPr fontId="6"/>
  </si>
  <si>
    <t>ダンストワール</t>
    <phoneticPr fontId="6"/>
  </si>
  <si>
    <t>月</t>
    <rPh sb="0" eb="1">
      <t>ガツ</t>
    </rPh>
    <phoneticPr fontId="1"/>
  </si>
  <si>
    <t>日</t>
    <rPh sb="0" eb="1">
      <t>ニチ</t>
    </rPh>
    <phoneticPr fontId="1"/>
  </si>
  <si>
    <t>〒　　　　-</t>
    <phoneticPr fontId="4"/>
  </si>
  <si>
    <t>参加人数</t>
    <rPh sb="0" eb="2">
      <t>サンカ</t>
    </rPh>
    <rPh sb="2" eb="4">
      <t>ニンズウ</t>
    </rPh>
    <phoneticPr fontId="1"/>
  </si>
  <si>
    <t>種目別金額</t>
    <rPh sb="0" eb="3">
      <t>シュモクベツ</t>
    </rPh>
    <rPh sb="3" eb="5">
      <t>キンガク</t>
    </rPh>
    <phoneticPr fontId="1"/>
  </si>
  <si>
    <t>種　目</t>
    <rPh sb="0" eb="1">
      <t>シュ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</si>
  <si>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</si>
  <si>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～参加費振込先～</t>
    <rPh sb="1" eb="4">
      <t>サンカヒ</t>
    </rPh>
    <rPh sb="4" eb="7">
      <t>フリコミサキ</t>
    </rPh>
    <phoneticPr fontId="1"/>
  </si>
  <si>
    <t>記　　号</t>
    <rPh sb="0" eb="1">
      <t>キ</t>
    </rPh>
    <rPh sb="3" eb="4">
      <t>ゴウ</t>
    </rPh>
    <phoneticPr fontId="1"/>
  </si>
  <si>
    <t>番　　号</t>
    <rPh sb="0" eb="1">
      <t>バン</t>
    </rPh>
    <rPh sb="3" eb="4">
      <t>ゴウ</t>
    </rPh>
    <phoneticPr fontId="1"/>
  </si>
  <si>
    <t>店　　名</t>
    <rPh sb="0" eb="1">
      <t>ミセ</t>
    </rPh>
    <rPh sb="3" eb="4">
      <t>ナ</t>
    </rPh>
    <phoneticPr fontId="1"/>
  </si>
  <si>
    <t>八四八（読み　ハチヨンハチ）</t>
    <rPh sb="0" eb="1">
      <t>ハチ</t>
    </rPh>
    <rPh sb="1" eb="2">
      <t>ヨン</t>
    </rPh>
    <rPh sb="2" eb="3">
      <t>ハチ</t>
    </rPh>
    <rPh sb="4" eb="5">
      <t>ヨ</t>
    </rPh>
    <phoneticPr fontId="1"/>
  </si>
  <si>
    <t>預金科目</t>
    <rPh sb="0" eb="2">
      <t>ヨキン</t>
    </rPh>
    <rPh sb="2" eb="4">
      <t>カモク</t>
    </rPh>
    <phoneticPr fontId="1"/>
  </si>
  <si>
    <t>普通預金</t>
    <rPh sb="0" eb="2">
      <t>フツウ</t>
    </rPh>
    <rPh sb="2" eb="4">
      <t>ヨキン</t>
    </rPh>
    <phoneticPr fontId="1"/>
  </si>
  <si>
    <t>※団体名のみ記入すること</t>
    <rPh sb="1" eb="3">
      <t>ダンタイ</t>
    </rPh>
    <rPh sb="3" eb="4">
      <t>メイ</t>
    </rPh>
    <rPh sb="6" eb="8">
      <t>キニュウ</t>
    </rPh>
    <phoneticPr fontId="1"/>
  </si>
  <si>
    <t>口座名</t>
    <rPh sb="0" eb="1">
      <t>クチ</t>
    </rPh>
    <rPh sb="1" eb="2">
      <t>ザ</t>
    </rPh>
    <rPh sb="2" eb="3">
      <t>メイ</t>
    </rPh>
    <phoneticPr fontId="1"/>
  </si>
  <si>
    <t>〇ゆうちょ銀行</t>
    <rPh sb="5" eb="7">
      <t>ギンコウ</t>
    </rPh>
    <phoneticPr fontId="1"/>
  </si>
  <si>
    <t>口座番号</t>
    <rPh sb="0" eb="2">
      <t>コウザ</t>
    </rPh>
    <rPh sb="2" eb="4">
      <t>バンゴウ</t>
    </rPh>
    <phoneticPr fontId="1"/>
  </si>
  <si>
    <t>諸経費</t>
    <rPh sb="0" eb="3">
      <t>ショケイヒ</t>
    </rPh>
    <phoneticPr fontId="1"/>
  </si>
  <si>
    <t>大会参加振込金額</t>
    <rPh sb="0" eb="2">
      <t>タイカイ</t>
    </rPh>
    <rPh sb="2" eb="4">
      <t>サンカ</t>
    </rPh>
    <rPh sb="4" eb="6">
      <t>フリコミ</t>
    </rPh>
    <rPh sb="6" eb="8">
      <t>キンガク</t>
    </rPh>
    <phoneticPr fontId="1"/>
  </si>
  <si>
    <t>◆選手権の部</t>
    <rPh sb="5" eb="6">
      <t>ブ</t>
    </rPh>
    <phoneticPr fontId="4"/>
  </si>
  <si>
    <t>【ペアの入力例】</t>
    <rPh sb="4" eb="6">
      <t>ニュウリョク</t>
    </rPh>
    <rPh sb="6" eb="7">
      <t>レイ</t>
    </rPh>
    <phoneticPr fontId="1"/>
  </si>
  <si>
    <t>【出場種目】</t>
    <rPh sb="1" eb="3">
      <t>シュツジョウ</t>
    </rPh>
    <rPh sb="3" eb="5">
      <t>シュモク</t>
    </rPh>
    <phoneticPr fontId="1"/>
  </si>
  <si>
    <t>※部門のペア同士で同じ番号を選択</t>
    <rPh sb="1" eb="3">
      <t>ブモン</t>
    </rPh>
    <rPh sb="6" eb="8">
      <t>ドウシ</t>
    </rPh>
    <rPh sb="9" eb="10">
      <t>オナ</t>
    </rPh>
    <rPh sb="11" eb="13">
      <t>バンゴウ</t>
    </rPh>
    <rPh sb="14" eb="16">
      <t>センタク</t>
    </rPh>
    <phoneticPr fontId="1"/>
  </si>
  <si>
    <t>※1人最大2種目まで</t>
    <rPh sb="2" eb="3">
      <t>ニン</t>
    </rPh>
    <rPh sb="3" eb="5">
      <t>サイダイ</t>
    </rPh>
    <rPh sb="6" eb="8">
      <t>シュモク</t>
    </rPh>
    <phoneticPr fontId="1"/>
  </si>
  <si>
    <t>ゼンニホンバトントワーリング</t>
    <phoneticPr fontId="1"/>
  </si>
  <si>
    <t>センシュケントウホクシブタイカイ</t>
    <phoneticPr fontId="1"/>
  </si>
  <si>
    <t>選手権参加のべ人数</t>
    <rPh sb="0" eb="3">
      <t>センシュケン</t>
    </rPh>
    <rPh sb="3" eb="5">
      <t>サンカ</t>
    </rPh>
    <rPh sb="7" eb="8">
      <t>ニン</t>
    </rPh>
    <phoneticPr fontId="6"/>
  </si>
  <si>
    <t>〇ゆうちょ銀行以外</t>
    <rPh sb="5" eb="7">
      <t>ギンコウ</t>
    </rPh>
    <rPh sb="7" eb="9">
      <t>イガイ</t>
    </rPh>
    <phoneticPr fontId="1"/>
  </si>
  <si>
    <t>メールアドレス</t>
    <phoneticPr fontId="4"/>
  </si>
  <si>
    <t>※№の部分に入力すると実人数がカウントされます。</t>
    <rPh sb="3" eb="5">
      <t>ブブン</t>
    </rPh>
    <rPh sb="6" eb="8">
      <t>ニュウリョク</t>
    </rPh>
    <rPh sb="11" eb="12">
      <t>ジツ</t>
    </rPh>
    <rPh sb="12" eb="14">
      <t>ニンズウ</t>
    </rPh>
    <phoneticPr fontId="1"/>
  </si>
  <si>
    <t>全国推薦希望</t>
    <rPh sb="0" eb="2">
      <t>ゼンコク</t>
    </rPh>
    <rPh sb="2" eb="4">
      <t>スイセン</t>
    </rPh>
    <rPh sb="4" eb="6">
      <t>キボウ</t>
    </rPh>
    <phoneticPr fontId="1"/>
  </si>
  <si>
    <t>※手数料はご負担ください</t>
    <phoneticPr fontId="1"/>
  </si>
  <si>
    <t>名前
※姓名の間に
全角スペース</t>
    <phoneticPr fontId="1"/>
  </si>
  <si>
    <t>女子U</t>
    <rPh sb="0" eb="2">
      <t>ジョシ</t>
    </rPh>
    <phoneticPr fontId="1"/>
  </si>
  <si>
    <t>―</t>
    <phoneticPr fontId="1"/>
  </si>
  <si>
    <t>男子U</t>
    <rPh sb="0" eb="2">
      <t>ダンシ</t>
    </rPh>
    <phoneticPr fontId="1"/>
  </si>
  <si>
    <t>U</t>
    <phoneticPr fontId="1"/>
  </si>
  <si>
    <r>
      <t>ふりがな
（全角ひらがな）
※</t>
    </r>
    <r>
      <rPr>
        <b/>
        <sz val="12"/>
        <color theme="1"/>
        <rFont val="ＭＳ Ｐゴシック"/>
        <family val="3"/>
        <charset val="128"/>
        <scheme val="minor"/>
      </rPr>
      <t>姓名の間に
全角スペース</t>
    </r>
    <rPh sb="6" eb="8">
      <t>ゼンカク</t>
    </rPh>
    <rPh sb="15" eb="16">
      <t>セイ</t>
    </rPh>
    <rPh sb="16" eb="17">
      <t>メイ</t>
    </rPh>
    <rPh sb="18" eb="19">
      <t>アイダ</t>
    </rPh>
    <rPh sb="21" eb="23">
      <t>ゼンカク</t>
    </rPh>
    <phoneticPr fontId="1"/>
  </si>
  <si>
    <t>◆団　体
参 加 費
(1団体）</t>
    <rPh sb="1" eb="2">
      <t>ダン</t>
    </rPh>
    <rPh sb="3" eb="4">
      <t>カラダ</t>
    </rPh>
    <rPh sb="5" eb="6">
      <t>サン</t>
    </rPh>
    <rPh sb="7" eb="8">
      <t>カ</t>
    </rPh>
    <rPh sb="9" eb="10">
      <t>ヒ</t>
    </rPh>
    <rPh sb="13" eb="15">
      <t>ダンタイ</t>
    </rPh>
    <phoneticPr fontId="1"/>
  </si>
  <si>
    <t>※水色の部分のみ記入可能</t>
    <rPh sb="1" eb="3">
      <t>ミズイロ</t>
    </rPh>
    <rPh sb="4" eb="6">
      <t>ブブン</t>
    </rPh>
    <rPh sb="8" eb="10">
      <t>キニュウ</t>
    </rPh>
    <rPh sb="10" eb="12">
      <t>カノウ</t>
    </rPh>
    <phoneticPr fontId="1"/>
  </si>
  <si>
    <t>年</t>
    <rPh sb="0" eb="1">
      <t>ネン</t>
    </rPh>
    <phoneticPr fontId="1"/>
  </si>
  <si>
    <t>第7回全日本バトントワーリングジュニア選手権東北支部大会加申込書</t>
    <rPh sb="0" eb="1">
      <t>ダイ</t>
    </rPh>
    <rPh sb="2" eb="3">
      <t>カイ</t>
    </rPh>
    <rPh sb="3" eb="6">
      <t>ゼンニホン</t>
    </rPh>
    <rPh sb="19" eb="22">
      <t>センシュケン</t>
    </rPh>
    <rPh sb="22" eb="24">
      <t>トウホク</t>
    </rPh>
    <rPh sb="24" eb="26">
      <t>シブ</t>
    </rPh>
    <rPh sb="26" eb="28">
      <t>タイカイ</t>
    </rPh>
    <rPh sb="28" eb="29">
      <t>カ</t>
    </rPh>
    <rPh sb="29" eb="32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</si>
</sst>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[&lt;=999]000;[&lt;=9999]000\-00;000\-0000"/>
    <numFmt numFmtId="177" formatCode="&quot;¥&quot;#,##0_);[Red]\(&quot;¥&quot;#,##0\)"/>
    <numFmt numFmtId="178" formatCode="00000000"/>
    <numFmt numFmtId="179" formatCode="####&quot;年&quot;"/>
    <numFmt numFmtId="180" formatCode="##&quot;月&quot;"/>
    <numFmt numFmtId="181" formatCode="##&quot;日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3" fontId="8" fillId="0" borderId="0" xfId="0" applyNumberFormat="1" applyFont="1">
      <alignment vertical="center"/>
    </xf>
    <xf numFmtId="42" fontId="9" fillId="0" borderId="0" xfId="0" applyNumberFormat="1" applyFont="1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>
      <alignment horizontal="center" shrinkToFit="1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38" fontId="9" fillId="0" borderId="0" xfId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38" fontId="0" fillId="0" borderId="0" xfId="1" applyFont="1" applyProtection="1">
      <alignment vertical="center"/>
    </xf>
    <xf numFmtId="38" fontId="0" fillId="0" borderId="0" xfId="1" applyFont="1" applyAlignment="1" applyProtection="1">
      <alignment horizontal="right" vertical="center"/>
    </xf>
    <xf numFmtId="3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8" fillId="0" borderId="3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25" xfId="0" applyFont="1" applyBorder="1">
      <alignment vertical="center"/>
    </xf>
    <xf numFmtId="0" fontId="13" fillId="0" borderId="8" xfId="0" applyFont="1" applyBorder="1">
      <alignment vertical="center"/>
    </xf>
    <xf numFmtId="0" fontId="8" fillId="0" borderId="7" xfId="0" applyFont="1" applyBorder="1" applyAlignment="1">
      <alignment horizontal="center" vertical="center" shrinkToFit="1"/>
    </xf>
    <xf numFmtId="3" fontId="8" fillId="0" borderId="8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>
      <alignment vertical="center"/>
    </xf>
    <xf numFmtId="0" fontId="8" fillId="0" borderId="0" xfId="0" applyFont="1" applyAlignment="1">
      <alignment vertical="top" textRotation="255" shrinkToFit="1"/>
    </xf>
    <xf numFmtId="0" fontId="22" fillId="0" borderId="0" xfId="0" applyFont="1">
      <alignment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178" fontId="0" fillId="3" borderId="1" xfId="0" applyNumberFormat="1" applyFill="1" applyBorder="1" applyProtection="1">
      <alignment vertical="center"/>
      <protection locked="0"/>
    </xf>
    <xf numFmtId="179" fontId="0" fillId="3" borderId="0" xfId="0" applyNumberFormat="1" applyFill="1" applyAlignment="1" applyProtection="1">
      <alignment horizontal="right" vertical="center"/>
      <protection locked="0"/>
    </xf>
    <xf numFmtId="0" fontId="2" fillId="0" borderId="0" xfId="0" applyFont="1" applyAlignment="1">
      <alignment vertical="top" textRotation="255" shrinkToFit="1"/>
    </xf>
    <xf numFmtId="0" fontId="14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" fillId="0" borderId="6" xfId="0" applyFont="1" applyBorder="1" applyAlignment="1">
      <alignment vertical="top" textRotation="255" shrinkToFit="1"/>
    </xf>
    <xf numFmtId="0" fontId="27" fillId="0" borderId="5" xfId="0" applyFont="1" applyBorder="1" applyAlignment="1">
      <alignment vertical="top" textRotation="255" wrapText="1" shrinkToFit="1"/>
    </xf>
    <xf numFmtId="0" fontId="27" fillId="0" borderId="6" xfId="0" applyFont="1" applyBorder="1" applyAlignment="1">
      <alignment horizontal="center" vertical="top" wrapText="1" shrinkToFit="1"/>
    </xf>
    <xf numFmtId="0" fontId="27" fillId="0" borderId="5" xfId="0" applyFont="1" applyBorder="1" applyAlignment="1">
      <alignment horizontal="center" vertical="center" textRotation="255" wrapText="1" shrinkToFit="1"/>
    </xf>
    <xf numFmtId="0" fontId="27" fillId="0" borderId="5" xfId="0" applyFont="1" applyBorder="1" applyAlignment="1">
      <alignment horizontal="center" vertical="top" wrapText="1" shrinkToFit="1"/>
    </xf>
    <xf numFmtId="0" fontId="2" fillId="0" borderId="0" xfId="0" applyFont="1" applyAlignment="1">
      <alignment vertical="top" textRotation="255"/>
    </xf>
    <xf numFmtId="0" fontId="27" fillId="0" borderId="4" xfId="0" applyFont="1" applyBorder="1" applyAlignment="1">
      <alignment vertical="top" textRotation="255" wrapText="1" shrinkToFit="1"/>
    </xf>
    <xf numFmtId="0" fontId="2" fillId="0" borderId="6" xfId="0" applyFont="1" applyBorder="1" applyAlignment="1">
      <alignment vertical="top" textRotation="255"/>
    </xf>
    <xf numFmtId="0" fontId="26" fillId="0" borderId="0" xfId="0" applyFont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shrinkToFit="1"/>
      <protection locked="0"/>
    </xf>
    <xf numFmtId="0" fontId="8" fillId="3" borderId="11" xfId="0" applyFont="1" applyFill="1" applyBorder="1" applyAlignment="1" applyProtection="1">
      <alignment horizontal="center" vertical="center" shrinkToFit="1"/>
      <protection locked="0"/>
    </xf>
    <xf numFmtId="0" fontId="8" fillId="3" borderId="12" xfId="0" applyFont="1" applyFill="1" applyBorder="1" applyAlignment="1" applyProtection="1">
      <alignment horizontal="center" vertical="center" shrinkToFit="1"/>
      <protection locked="0"/>
    </xf>
    <xf numFmtId="0" fontId="8" fillId="3" borderId="13" xfId="0" applyFont="1" applyFill="1" applyBorder="1" applyAlignment="1" applyProtection="1">
      <alignment horizontal="center" vertical="center" shrinkToFit="1"/>
      <protection locked="0"/>
    </xf>
    <xf numFmtId="0" fontId="8" fillId="3" borderId="10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top" textRotation="255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top" shrinkToFit="1"/>
    </xf>
    <xf numFmtId="6" fontId="15" fillId="0" borderId="12" xfId="1" applyNumberFormat="1" applyFont="1" applyBorder="1" applyAlignment="1" applyProtection="1">
      <alignment horizontal="center" vertical="center"/>
    </xf>
    <xf numFmtId="6" fontId="15" fillId="0" borderId="8" xfId="1" applyNumberFormat="1" applyFont="1" applyBorder="1" applyAlignment="1" applyProtection="1">
      <alignment horizontal="center" vertical="center"/>
    </xf>
    <xf numFmtId="6" fontId="15" fillId="0" borderId="13" xfId="1" applyNumberFormat="1" applyFont="1" applyBorder="1" applyAlignment="1" applyProtection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15" fillId="0" borderId="35" xfId="0" applyNumberFormat="1" applyFont="1" applyBorder="1" applyAlignment="1">
      <alignment horizontal="center" vertical="center"/>
    </xf>
    <xf numFmtId="177" fontId="15" fillId="0" borderId="10" xfId="0" applyNumberFormat="1" applyFont="1" applyBorder="1" applyAlignment="1">
      <alignment horizontal="center" vertical="center"/>
    </xf>
    <xf numFmtId="177" fontId="15" fillId="0" borderId="41" xfId="0" applyNumberFormat="1" applyFont="1" applyBorder="1" applyAlignment="1">
      <alignment horizontal="center" vertical="center"/>
    </xf>
    <xf numFmtId="177" fontId="15" fillId="0" borderId="16" xfId="0" applyNumberFormat="1" applyFont="1" applyBorder="1" applyAlignment="1">
      <alignment horizontal="center" vertical="center"/>
    </xf>
    <xf numFmtId="177" fontId="15" fillId="0" borderId="37" xfId="0" applyNumberFormat="1" applyFont="1" applyBorder="1" applyAlignment="1">
      <alignment horizontal="center" vertical="center"/>
    </xf>
    <xf numFmtId="177" fontId="15" fillId="0" borderId="42" xfId="0" applyNumberFormat="1" applyFont="1" applyBorder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177" fontId="19" fillId="0" borderId="36" xfId="0" applyNumberFormat="1" applyFont="1" applyBorder="1" applyAlignment="1">
      <alignment horizontal="center" vertical="center"/>
    </xf>
    <xf numFmtId="177" fontId="19" fillId="0" borderId="29" xfId="0" applyNumberFormat="1" applyFont="1" applyBorder="1" applyAlignment="1">
      <alignment horizontal="center" vertical="center"/>
    </xf>
    <xf numFmtId="177" fontId="19" fillId="0" borderId="38" xfId="0" applyNumberFormat="1" applyFont="1" applyBorder="1" applyAlignment="1">
      <alignment horizontal="center" vertical="center"/>
    </xf>
    <xf numFmtId="177" fontId="19" fillId="0" borderId="39" xfId="0" applyNumberFormat="1" applyFont="1" applyBorder="1" applyAlignment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5" fontId="13" fillId="0" borderId="32" xfId="0" applyNumberFormat="1" applyFont="1" applyBorder="1" applyAlignment="1">
      <alignment horizontal="center" vertical="center" wrapText="1"/>
    </xf>
    <xf numFmtId="5" fontId="14" fillId="0" borderId="33" xfId="0" applyNumberFormat="1" applyFont="1" applyBorder="1" applyAlignment="1">
      <alignment horizontal="center" vertical="center"/>
    </xf>
    <xf numFmtId="5" fontId="14" fillId="0" borderId="40" xfId="0" applyNumberFormat="1" applyFont="1" applyBorder="1" applyAlignment="1">
      <alignment horizontal="center" vertical="center"/>
    </xf>
    <xf numFmtId="5" fontId="14" fillId="0" borderId="34" xfId="0" applyNumberFormat="1" applyFont="1" applyBorder="1" applyAlignment="1">
      <alignment horizontal="center" vertical="center"/>
    </xf>
    <xf numFmtId="5" fontId="14" fillId="0" borderId="1" xfId="0" applyNumberFormat="1" applyFont="1" applyBorder="1" applyAlignment="1">
      <alignment horizontal="center" vertical="center"/>
    </xf>
    <xf numFmtId="5" fontId="14" fillId="0" borderId="36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42" fontId="16" fillId="0" borderId="28" xfId="0" applyNumberFormat="1" applyFont="1" applyBorder="1" applyAlignment="1">
      <alignment horizontal="center" vertical="center"/>
    </xf>
    <xf numFmtId="42" fontId="16" fillId="0" borderId="26" xfId="0" applyNumberFormat="1" applyFont="1" applyBorder="1" applyAlignment="1">
      <alignment horizontal="center" vertical="center"/>
    </xf>
    <xf numFmtId="42" fontId="16" fillId="0" borderId="29" xfId="0" applyNumberFormat="1" applyFont="1" applyBorder="1" applyAlignment="1">
      <alignment horizontal="center" vertical="center"/>
    </xf>
    <xf numFmtId="42" fontId="16" fillId="0" borderId="2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shrinkToFit="1"/>
    </xf>
    <xf numFmtId="0" fontId="9" fillId="0" borderId="0" xfId="0" applyFont="1" applyAlignment="1">
      <alignment horizontal="left" shrinkToFit="1"/>
    </xf>
    <xf numFmtId="0" fontId="2" fillId="0" borderId="4" xfId="0" applyFont="1" applyBorder="1" applyAlignment="1">
      <alignment horizontal="center" vertical="top" textRotation="255" shrinkToFit="1"/>
    </xf>
    <xf numFmtId="0" fontId="2" fillId="0" borderId="5" xfId="0" applyFont="1" applyBorder="1" applyAlignment="1">
      <alignment horizontal="center" vertical="top" textRotation="255" shrinkToFit="1"/>
    </xf>
    <xf numFmtId="0" fontId="2" fillId="0" borderId="6" xfId="0" applyFont="1" applyBorder="1" applyAlignment="1">
      <alignment horizontal="center" vertical="top" textRotation="255" shrinkToFit="1"/>
    </xf>
    <xf numFmtId="0" fontId="2" fillId="0" borderId="0" xfId="0" applyFont="1" applyAlignment="1">
      <alignment horizontal="center" vertical="top" textRotation="255"/>
    </xf>
    <xf numFmtId="6" fontId="15" fillId="0" borderId="24" xfId="1" applyNumberFormat="1" applyFont="1" applyBorder="1" applyAlignment="1" applyProtection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 applyProtection="1">
      <alignment horizontal="center" vertical="center" shrinkToFit="1"/>
      <protection locked="0"/>
    </xf>
    <xf numFmtId="0" fontId="7" fillId="3" borderId="10" xfId="0" applyFont="1" applyFill="1" applyBorder="1" applyAlignment="1" applyProtection="1">
      <alignment horizontal="center" vertical="center" shrinkToFit="1"/>
      <protection locked="0"/>
    </xf>
    <xf numFmtId="0" fontId="7" fillId="3" borderId="11" xfId="0" applyFont="1" applyFill="1" applyBorder="1" applyAlignment="1" applyProtection="1">
      <alignment horizontal="center" vertical="center" shrinkToFit="1"/>
      <protection locked="0"/>
    </xf>
    <xf numFmtId="0" fontId="7" fillId="3" borderId="12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0" fontId="7" fillId="3" borderId="13" xfId="0" applyFont="1" applyFill="1" applyBorder="1" applyAlignment="1" applyProtection="1">
      <alignment horizontal="center" vertical="center" shrinkToFit="1"/>
      <protection locked="0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180" fontId="0" fillId="3" borderId="8" xfId="0" applyNumberFormat="1" applyFill="1" applyBorder="1" applyAlignment="1" applyProtection="1">
      <alignment horizontal="right" vertical="center"/>
      <protection locked="0" hidden="1"/>
    </xf>
    <xf numFmtId="181" fontId="0" fillId="3" borderId="8" xfId="0" applyNumberFormat="1" applyFill="1" applyBorder="1" applyAlignment="1" applyProtection="1">
      <alignment horizontal="right" vertical="center"/>
      <protection locked="0"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59"/>
  <sheetViews>
    <sheetView tabSelected="1" view="pageBreakPreview" zoomScale="60" zoomScaleNormal="100" zoomScalePageLayoutView="60" workbookViewId="0">
      <selection activeCell="A2" sqref="A2"/>
    </sheetView>
  </sheetViews>
  <sheetFormatPr defaultColWidth="9" defaultRowHeight="13.2" x14ac:dyDescent="0.2"/>
  <cols>
    <col min="1" max="1" width="4.33203125" customWidth="1"/>
    <col min="2" max="2" width="18.77734375" customWidth="1"/>
    <col min="3" max="3" width="18" customWidth="1"/>
    <col min="4" max="5" width="10.6640625" customWidth="1"/>
    <col min="6" max="31" width="4.6640625" customWidth="1"/>
    <col min="32" max="33" width="3.77734375" hidden="1" customWidth="1"/>
    <col min="34" max="35" width="5.6640625" hidden="1" customWidth="1"/>
    <col min="36" max="36" width="5.88671875" hidden="1" customWidth="1"/>
    <col min="37" max="37" width="7" hidden="1" customWidth="1"/>
    <col min="38" max="38" width="7.21875" hidden="1" customWidth="1"/>
    <col min="39" max="39" width="3.88671875" customWidth="1"/>
    <col min="40" max="42" width="5.77734375" customWidth="1"/>
    <col min="43" max="43" width="9" customWidth="1"/>
  </cols>
  <sheetData>
    <row r="1" spans="1:41" ht="30" customHeight="1" x14ac:dyDescent="0.2">
      <c r="A1" s="148" t="s">
        <v>81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2"/>
      <c r="AF1" s="13"/>
    </row>
    <row r="2" spans="1:41" ht="25.2" customHeight="1" x14ac:dyDescent="0.2">
      <c r="A2" s="52" t="s">
        <v>79</v>
      </c>
      <c r="B2" s="53"/>
      <c r="C2" s="5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41" ht="25.2" customHeight="1" x14ac:dyDescent="0.2">
      <c r="A3" s="105" t="s">
        <v>9</v>
      </c>
      <c r="B3" s="106"/>
      <c r="C3" s="11"/>
      <c r="D3" s="14"/>
      <c r="E3" s="55" t="s">
        <v>80</v>
      </c>
      <c r="F3" s="183" t="s">
        <v>39</v>
      </c>
      <c r="G3" s="183"/>
      <c r="H3" s="184" t="s">
        <v>40</v>
      </c>
      <c r="I3" s="184"/>
      <c r="J3" s="14"/>
      <c r="K3" s="14"/>
    </row>
    <row r="4" spans="1:41" ht="25.2" customHeight="1" x14ac:dyDescent="0.2">
      <c r="A4" s="105" t="s">
        <v>10</v>
      </c>
      <c r="B4" s="106"/>
      <c r="C4" s="172"/>
      <c r="D4" s="173"/>
      <c r="E4" s="173"/>
      <c r="F4" s="173"/>
      <c r="G4" s="173"/>
      <c r="H4" s="173"/>
      <c r="I4" s="174"/>
      <c r="J4" s="15"/>
      <c r="K4" s="16" t="s">
        <v>46</v>
      </c>
      <c r="L4" s="17"/>
      <c r="M4" s="17"/>
      <c r="N4" s="17"/>
      <c r="O4" s="18" t="s">
        <v>53</v>
      </c>
      <c r="P4" s="19"/>
      <c r="Q4" s="19"/>
      <c r="R4" s="19"/>
      <c r="S4" s="19"/>
      <c r="T4" s="19"/>
      <c r="U4" s="19"/>
      <c r="V4" s="1"/>
      <c r="W4" s="1"/>
      <c r="X4" s="1"/>
      <c r="Y4" s="1"/>
      <c r="Z4" s="4"/>
      <c r="AA4" s="4"/>
    </row>
    <row r="5" spans="1:41" ht="25.2" customHeight="1" x14ac:dyDescent="0.2">
      <c r="A5" s="68" t="s">
        <v>11</v>
      </c>
      <c r="B5" s="69"/>
      <c r="C5" s="175"/>
      <c r="D5" s="176"/>
      <c r="E5" s="176"/>
      <c r="F5" s="176"/>
      <c r="G5" s="176"/>
      <c r="H5" s="176"/>
      <c r="I5" s="177"/>
      <c r="J5" s="15"/>
      <c r="K5" s="158" t="s">
        <v>55</v>
      </c>
      <c r="L5" s="158"/>
      <c r="M5" s="158"/>
      <c r="N5" s="158"/>
      <c r="O5" s="20"/>
      <c r="P5" s="20"/>
      <c r="Q5" s="20"/>
      <c r="V5" s="159" t="s">
        <v>67</v>
      </c>
      <c r="W5" s="159"/>
      <c r="X5" s="159"/>
      <c r="Y5" s="159"/>
      <c r="Z5" s="159"/>
      <c r="AA5" s="159"/>
      <c r="AB5" s="20"/>
      <c r="AC5" s="20"/>
      <c r="AE5" s="10"/>
      <c r="AH5" s="65" t="s">
        <v>76</v>
      </c>
      <c r="AI5" s="65" t="s">
        <v>76</v>
      </c>
      <c r="AJ5" s="160"/>
      <c r="AN5" s="163"/>
    </row>
    <row r="6" spans="1:41" ht="25.2" customHeight="1" x14ac:dyDescent="0.25">
      <c r="A6" s="70"/>
      <c r="B6" s="71"/>
      <c r="C6" s="178"/>
      <c r="D6" s="179"/>
      <c r="E6" s="179"/>
      <c r="F6" s="179"/>
      <c r="G6" s="179"/>
      <c r="H6" s="179"/>
      <c r="I6" s="180"/>
      <c r="J6" s="15"/>
      <c r="K6" s="158" t="s">
        <v>47</v>
      </c>
      <c r="L6" s="158"/>
      <c r="M6" s="171">
        <v>18430</v>
      </c>
      <c r="N6" s="171"/>
      <c r="O6" s="171"/>
      <c r="P6" s="20"/>
      <c r="Q6" s="20"/>
      <c r="V6" s="158" t="s">
        <v>49</v>
      </c>
      <c r="W6" s="158"/>
      <c r="X6" s="158" t="s">
        <v>50</v>
      </c>
      <c r="Y6" s="158"/>
      <c r="Z6" s="158"/>
      <c r="AA6" s="158"/>
      <c r="AB6" s="158"/>
      <c r="AC6" s="158"/>
      <c r="AE6" s="4"/>
      <c r="AH6" s="62" t="s">
        <v>74</v>
      </c>
      <c r="AI6" s="62" t="s">
        <v>74</v>
      </c>
      <c r="AJ6" s="161"/>
      <c r="AN6" s="163"/>
    </row>
    <row r="7" spans="1:41" ht="25.2" customHeight="1" x14ac:dyDescent="0.25">
      <c r="A7" s="68" t="s">
        <v>12</v>
      </c>
      <c r="B7" s="69"/>
      <c r="C7" s="48" t="s">
        <v>41</v>
      </c>
      <c r="D7" s="181"/>
      <c r="E7" s="181"/>
      <c r="F7" s="181"/>
      <c r="G7" s="181"/>
      <c r="H7" s="181"/>
      <c r="I7" s="182"/>
      <c r="J7" s="15"/>
      <c r="K7" s="158" t="s">
        <v>48</v>
      </c>
      <c r="L7" s="158"/>
      <c r="M7" s="171">
        <v>24116611</v>
      </c>
      <c r="N7" s="171"/>
      <c r="O7" s="171"/>
      <c r="P7" s="171"/>
      <c r="Q7" s="20"/>
      <c r="V7" s="158" t="s">
        <v>51</v>
      </c>
      <c r="W7" s="158"/>
      <c r="X7" s="158" t="s">
        <v>52</v>
      </c>
      <c r="Y7" s="158"/>
      <c r="Z7" s="158"/>
      <c r="AA7" s="20"/>
      <c r="AB7" s="20"/>
      <c r="AC7" s="20"/>
      <c r="AF7" s="4"/>
      <c r="AG7" s="4"/>
      <c r="AH7" s="63">
        <v>12</v>
      </c>
      <c r="AI7" s="63">
        <v>15</v>
      </c>
      <c r="AJ7" s="161"/>
      <c r="AM7" s="4"/>
      <c r="AN7" s="163"/>
    </row>
    <row r="8" spans="1:41" ht="25.2" customHeight="1" x14ac:dyDescent="0.25">
      <c r="A8" s="90"/>
      <c r="B8" s="91"/>
      <c r="C8" s="78"/>
      <c r="D8" s="82"/>
      <c r="E8" s="82"/>
      <c r="F8" s="82"/>
      <c r="G8" s="82"/>
      <c r="H8" s="82"/>
      <c r="I8" s="79"/>
      <c r="J8" s="15"/>
      <c r="K8" s="157" t="s">
        <v>54</v>
      </c>
      <c r="L8" s="157"/>
      <c r="M8" s="169" t="s">
        <v>64</v>
      </c>
      <c r="N8" s="169"/>
      <c r="O8" s="169"/>
      <c r="P8" s="169"/>
      <c r="Q8" s="169"/>
      <c r="R8" s="169"/>
      <c r="S8" s="169"/>
      <c r="T8" s="1"/>
      <c r="V8" s="158" t="s">
        <v>56</v>
      </c>
      <c r="W8" s="158"/>
      <c r="X8" s="171">
        <v>24116611</v>
      </c>
      <c r="Y8" s="171"/>
      <c r="Z8" s="171"/>
      <c r="AA8" s="171"/>
      <c r="AB8" s="20"/>
      <c r="AC8" s="20"/>
      <c r="AH8" s="66"/>
      <c r="AI8" s="59"/>
      <c r="AJ8" s="162"/>
      <c r="AN8" s="163"/>
    </row>
    <row r="9" spans="1:41" ht="25.2" customHeight="1" x14ac:dyDescent="0.2">
      <c r="A9" s="70"/>
      <c r="B9" s="71"/>
      <c r="C9" s="80"/>
      <c r="D9" s="83"/>
      <c r="E9" s="83"/>
      <c r="F9" s="83"/>
      <c r="G9" s="83"/>
      <c r="H9" s="83"/>
      <c r="I9" s="81"/>
      <c r="J9" s="15"/>
      <c r="N9" s="170" t="s">
        <v>65</v>
      </c>
      <c r="O9" s="170"/>
      <c r="P9" s="170"/>
      <c r="Q9" s="170"/>
      <c r="R9" s="170"/>
      <c r="S9" s="170"/>
      <c r="T9" s="170"/>
      <c r="U9" s="20"/>
      <c r="V9" s="157" t="s">
        <v>54</v>
      </c>
      <c r="W9" s="157"/>
      <c r="X9" s="169" t="s">
        <v>64</v>
      </c>
      <c r="Y9" s="169"/>
      <c r="Z9" s="169"/>
      <c r="AA9" s="169"/>
      <c r="AB9" s="169"/>
      <c r="AC9" s="169"/>
      <c r="AD9" s="169"/>
      <c r="AF9" s="4"/>
      <c r="AG9" s="27" t="s">
        <v>27</v>
      </c>
      <c r="AH9" s="28">
        <f>COUNTIF($S$30:$S$59,"①")</f>
        <v>0</v>
      </c>
      <c r="AI9" s="28">
        <f>COUNTIF($T$30:$T$59,"①")</f>
        <v>0</v>
      </c>
      <c r="AJ9" s="28"/>
      <c r="AK9" s="27">
        <f>SUM(AH9:AJ9)/2</f>
        <v>0</v>
      </c>
      <c r="AM9" s="2"/>
      <c r="AN9" s="29"/>
      <c r="AO9" s="2"/>
    </row>
    <row r="10" spans="1:41" ht="25.2" customHeight="1" x14ac:dyDescent="0.2">
      <c r="A10" s="68" t="s">
        <v>68</v>
      </c>
      <c r="B10" s="69"/>
      <c r="C10" s="72"/>
      <c r="D10" s="73"/>
      <c r="E10" s="73"/>
      <c r="F10" s="73"/>
      <c r="G10" s="73"/>
      <c r="H10" s="73"/>
      <c r="I10" s="74"/>
      <c r="J10" s="15"/>
      <c r="K10" s="1"/>
      <c r="M10" s="51"/>
      <c r="U10" s="21"/>
      <c r="V10" s="22"/>
      <c r="W10" s="22"/>
      <c r="X10" s="4"/>
      <c r="Y10" s="170" t="s">
        <v>65</v>
      </c>
      <c r="Z10" s="170"/>
      <c r="AA10" s="170"/>
      <c r="AB10" s="170"/>
      <c r="AC10" s="170"/>
      <c r="AD10" s="170"/>
      <c r="AE10" s="170"/>
      <c r="AF10" s="4"/>
      <c r="AG10" s="27" t="s">
        <v>28</v>
      </c>
      <c r="AH10" s="28">
        <f>COUNTIF($S$30:$S$59,"②")</f>
        <v>0</v>
      </c>
      <c r="AI10" s="28">
        <f>COUNTIF($T$30:$T$59,"②")</f>
        <v>0</v>
      </c>
      <c r="AJ10" s="28"/>
      <c r="AK10" s="27">
        <f t="shared" ref="AK10:AK18" si="0">SUM(AH10:AJ10)/2</f>
        <v>0</v>
      </c>
      <c r="AM10" s="2"/>
      <c r="AN10" s="29"/>
      <c r="AO10" s="2"/>
    </row>
    <row r="11" spans="1:41" ht="25.2" customHeight="1" thickBot="1" x14ac:dyDescent="0.25">
      <c r="A11" s="70"/>
      <c r="B11" s="71"/>
      <c r="C11" s="75"/>
      <c r="D11" s="76"/>
      <c r="E11" s="76"/>
      <c r="F11" s="76"/>
      <c r="G11" s="76"/>
      <c r="H11" s="76"/>
      <c r="I11" s="77"/>
      <c r="J11" s="15"/>
      <c r="K11" s="4" t="s">
        <v>59</v>
      </c>
      <c r="L11" s="1"/>
      <c r="M11" s="2"/>
      <c r="N11" s="2"/>
      <c r="O11" s="3"/>
      <c r="P11" s="4"/>
      <c r="Q11" s="5"/>
      <c r="R11" s="5"/>
      <c r="S11" s="4"/>
      <c r="T11" s="4"/>
      <c r="U11" s="4"/>
      <c r="V11" s="6"/>
      <c r="W11" s="6"/>
      <c r="X11" s="6"/>
      <c r="Y11" s="4"/>
      <c r="Z11" s="4"/>
      <c r="AA11" s="4"/>
      <c r="AB11" s="4"/>
      <c r="AF11" s="30"/>
      <c r="AG11" s="27" t="s">
        <v>29</v>
      </c>
      <c r="AH11" s="28">
        <f>COUNTIF($S$30:$S$59,"③")</f>
        <v>0</v>
      </c>
      <c r="AI11" s="28">
        <f>COUNTIF($T$30:$T$59,"③")</f>
        <v>0</v>
      </c>
      <c r="AJ11" s="28"/>
      <c r="AK11" s="27">
        <f t="shared" si="0"/>
        <v>0</v>
      </c>
      <c r="AM11" s="2"/>
      <c r="AN11" s="29"/>
      <c r="AO11" s="2"/>
    </row>
    <row r="12" spans="1:41" ht="25.2" customHeight="1" x14ac:dyDescent="0.2">
      <c r="A12" s="68" t="s">
        <v>13</v>
      </c>
      <c r="B12" s="69"/>
      <c r="C12" s="105" t="s">
        <v>14</v>
      </c>
      <c r="D12" s="106"/>
      <c r="E12" s="105" t="s">
        <v>15</v>
      </c>
      <c r="F12" s="107"/>
      <c r="G12" s="107"/>
      <c r="H12" s="107"/>
      <c r="I12" s="106"/>
      <c r="J12" s="15"/>
      <c r="K12" s="165" t="s">
        <v>44</v>
      </c>
      <c r="L12" s="166"/>
      <c r="M12" s="108" t="s">
        <v>21</v>
      </c>
      <c r="N12" s="109"/>
      <c r="O12" s="110"/>
      <c r="P12" s="108" t="s">
        <v>22</v>
      </c>
      <c r="Q12" s="109"/>
      <c r="R12" s="110"/>
      <c r="S12" s="108" t="s">
        <v>23</v>
      </c>
      <c r="T12" s="109"/>
      <c r="U12" s="110"/>
      <c r="V12" s="108" t="s">
        <v>6</v>
      </c>
      <c r="W12" s="109"/>
      <c r="X12" s="110"/>
      <c r="Y12" s="108" t="s">
        <v>37</v>
      </c>
      <c r="Z12" s="109"/>
      <c r="AA12" s="110"/>
      <c r="AB12" s="108" t="s">
        <v>38</v>
      </c>
      <c r="AC12" s="109"/>
      <c r="AD12" s="152"/>
      <c r="AG12" s="27" t="s">
        <v>30</v>
      </c>
      <c r="AH12" s="28">
        <f>COUNTIF($S$30:$S$59,"④")</f>
        <v>0</v>
      </c>
      <c r="AI12" s="28">
        <f>COUNTIF($T$30:$T$59,"④")</f>
        <v>0</v>
      </c>
      <c r="AJ12" s="28"/>
      <c r="AK12" s="27">
        <f t="shared" si="0"/>
        <v>0</v>
      </c>
      <c r="AM12" s="2"/>
      <c r="AN12" s="29"/>
      <c r="AO12" s="2"/>
    </row>
    <row r="13" spans="1:41" ht="25.2" customHeight="1" x14ac:dyDescent="0.2">
      <c r="A13" s="90"/>
      <c r="B13" s="91"/>
      <c r="C13" s="78"/>
      <c r="D13" s="79"/>
      <c r="E13" s="78"/>
      <c r="F13" s="82"/>
      <c r="G13" s="82"/>
      <c r="H13" s="82"/>
      <c r="I13" s="79"/>
      <c r="J13" s="15"/>
      <c r="K13" s="167" t="s">
        <v>45</v>
      </c>
      <c r="L13" s="168"/>
      <c r="M13" s="113">
        <v>7000</v>
      </c>
      <c r="N13" s="114"/>
      <c r="O13" s="115"/>
      <c r="P13" s="113">
        <v>7000</v>
      </c>
      <c r="Q13" s="114"/>
      <c r="R13" s="115"/>
      <c r="S13" s="113">
        <v>7000</v>
      </c>
      <c r="T13" s="114"/>
      <c r="U13" s="115"/>
      <c r="V13" s="113">
        <v>11000</v>
      </c>
      <c r="W13" s="114"/>
      <c r="X13" s="115"/>
      <c r="Y13" s="113">
        <v>7000</v>
      </c>
      <c r="Z13" s="114"/>
      <c r="AA13" s="115"/>
      <c r="AB13" s="113">
        <v>7000</v>
      </c>
      <c r="AC13" s="114"/>
      <c r="AD13" s="164"/>
      <c r="AE13" s="4"/>
      <c r="AG13" s="27" t="s">
        <v>31</v>
      </c>
      <c r="AH13" s="28">
        <f>COUNTIF($S$30:$S$59,"⑤")</f>
        <v>0</v>
      </c>
      <c r="AI13" s="28">
        <f>COUNTIF($T$30:$T$59,"⑤")</f>
        <v>0</v>
      </c>
      <c r="AJ13" s="28"/>
      <c r="AK13" s="27">
        <f t="shared" si="0"/>
        <v>0</v>
      </c>
      <c r="AM13" s="2"/>
      <c r="AN13" s="29"/>
      <c r="AO13" s="2"/>
    </row>
    <row r="14" spans="1:41" ht="25.2" customHeight="1" x14ac:dyDescent="0.2">
      <c r="A14" s="90"/>
      <c r="B14" s="91"/>
      <c r="C14" s="80"/>
      <c r="D14" s="81"/>
      <c r="E14" s="80"/>
      <c r="F14" s="83"/>
      <c r="G14" s="83"/>
      <c r="H14" s="83"/>
      <c r="I14" s="81"/>
      <c r="J14" s="15"/>
      <c r="K14" s="149" t="s">
        <v>42</v>
      </c>
      <c r="L14" s="106"/>
      <c r="M14" s="42"/>
      <c r="N14" s="43">
        <f>COUNTIF($F$30:$J$59,"〇")</f>
        <v>0</v>
      </c>
      <c r="O14" s="39" t="s">
        <v>20</v>
      </c>
      <c r="P14" s="40"/>
      <c r="Q14" s="43">
        <f>COUNTIF($K$30:$N$59,"〇")</f>
        <v>0</v>
      </c>
      <c r="R14" s="39" t="s">
        <v>20</v>
      </c>
      <c r="S14" s="40"/>
      <c r="T14" s="43">
        <f>COUNTIF($O$30:$R$59,"〇")</f>
        <v>0</v>
      </c>
      <c r="U14" s="39" t="s">
        <v>20</v>
      </c>
      <c r="V14" s="40"/>
      <c r="W14" s="43">
        <f>AK20</f>
        <v>0</v>
      </c>
      <c r="X14" s="39" t="s">
        <v>24</v>
      </c>
      <c r="Y14" s="40"/>
      <c r="Z14" s="43">
        <f>COUNTIF($U$30:$V$59,"〇")</f>
        <v>0</v>
      </c>
      <c r="AA14" s="39" t="s">
        <v>20</v>
      </c>
      <c r="AB14" s="40"/>
      <c r="AC14" s="43">
        <f>COUNTIF($W$30:$X$59,"〇")</f>
        <v>0</v>
      </c>
      <c r="AD14" s="41" t="s">
        <v>20</v>
      </c>
      <c r="AE14" s="4"/>
      <c r="AG14" s="27" t="s">
        <v>32</v>
      </c>
      <c r="AH14" s="28">
        <f>COUNTIF($S$30:$S$59,"⑥")</f>
        <v>0</v>
      </c>
      <c r="AI14" s="28">
        <f>COUNTIF($T$30:$T$59,"⑥")</f>
        <v>0</v>
      </c>
      <c r="AJ14" s="28"/>
      <c r="AK14" s="27">
        <f t="shared" si="0"/>
        <v>0</v>
      </c>
      <c r="AM14" s="2"/>
      <c r="AN14" s="29"/>
      <c r="AO14" s="2"/>
    </row>
    <row r="15" spans="1:41" ht="25.2" customHeight="1" thickBot="1" x14ac:dyDescent="0.25">
      <c r="A15" s="90"/>
      <c r="B15" s="91"/>
      <c r="C15" s="105" t="s">
        <v>16</v>
      </c>
      <c r="D15" s="107"/>
      <c r="E15" s="107"/>
      <c r="F15" s="107"/>
      <c r="G15" s="107"/>
      <c r="H15" s="107"/>
      <c r="I15" s="106"/>
      <c r="J15" s="15"/>
      <c r="K15" s="150" t="s">
        <v>43</v>
      </c>
      <c r="L15" s="151"/>
      <c r="M15" s="153">
        <f>M13*N14</f>
        <v>0</v>
      </c>
      <c r="N15" s="154"/>
      <c r="O15" s="155"/>
      <c r="P15" s="154">
        <f>P13*Q14</f>
        <v>0</v>
      </c>
      <c r="Q15" s="154"/>
      <c r="R15" s="155"/>
      <c r="S15" s="154">
        <f>S13*T14</f>
        <v>0</v>
      </c>
      <c r="T15" s="154"/>
      <c r="U15" s="155"/>
      <c r="V15" s="154">
        <f>V13*W14</f>
        <v>0</v>
      </c>
      <c r="W15" s="154"/>
      <c r="X15" s="155"/>
      <c r="Y15" s="154">
        <f>Y13*Z14</f>
        <v>0</v>
      </c>
      <c r="Z15" s="154"/>
      <c r="AA15" s="155"/>
      <c r="AB15" s="154">
        <f>AB13*AC14</f>
        <v>0</v>
      </c>
      <c r="AC15" s="154"/>
      <c r="AD15" s="156"/>
      <c r="AE15" s="4"/>
      <c r="AF15" s="7"/>
      <c r="AG15" s="9" t="s">
        <v>33</v>
      </c>
      <c r="AH15" s="28">
        <f>COUNTIF($S$30:$S$59,"⑦")</f>
        <v>0</v>
      </c>
      <c r="AI15" s="28">
        <f>COUNTIF($T$30:$T$59,"⑦")</f>
        <v>0</v>
      </c>
      <c r="AJ15" s="28"/>
      <c r="AK15" s="27">
        <f t="shared" si="0"/>
        <v>0</v>
      </c>
      <c r="AM15" s="7"/>
      <c r="AN15" s="29"/>
      <c r="AO15" s="2"/>
    </row>
    <row r="16" spans="1:41" ht="25.2" customHeight="1" x14ac:dyDescent="0.2">
      <c r="A16" s="90"/>
      <c r="B16" s="91"/>
      <c r="C16" s="84"/>
      <c r="D16" s="85"/>
      <c r="E16" s="85"/>
      <c r="F16" s="85"/>
      <c r="G16" s="85"/>
      <c r="H16" s="85"/>
      <c r="I16" s="86"/>
      <c r="J16" s="15"/>
      <c r="V16" s="112" t="s">
        <v>25</v>
      </c>
      <c r="W16" s="112"/>
      <c r="X16" s="112"/>
      <c r="AB16" s="8"/>
      <c r="AF16" s="4"/>
      <c r="AG16" s="9" t="s">
        <v>34</v>
      </c>
      <c r="AH16" s="28">
        <f>COUNTIF($S$30:$S$59,"⑧")</f>
        <v>0</v>
      </c>
      <c r="AI16" s="28">
        <f>COUNTIF($T$30:$T$59,"⑧")</f>
        <v>0</v>
      </c>
      <c r="AJ16" s="28"/>
      <c r="AK16" s="27">
        <f t="shared" si="0"/>
        <v>0</v>
      </c>
      <c r="AM16" s="7"/>
      <c r="AN16" s="29"/>
      <c r="AO16" s="2"/>
    </row>
    <row r="17" spans="1:42" ht="25.2" customHeight="1" x14ac:dyDescent="0.2">
      <c r="A17" s="70"/>
      <c r="B17" s="71"/>
      <c r="C17" s="87"/>
      <c r="D17" s="88"/>
      <c r="E17" s="88"/>
      <c r="F17" s="88"/>
      <c r="G17" s="88"/>
      <c r="H17" s="88"/>
      <c r="I17" s="89"/>
      <c r="J17" s="15"/>
      <c r="K17" s="23" t="s">
        <v>66</v>
      </c>
      <c r="L17" s="23"/>
      <c r="M17" s="24"/>
      <c r="N17" s="23"/>
      <c r="O17" s="44"/>
      <c r="P17" s="25"/>
      <c r="Q17" s="116">
        <f>SUM(M14:U14)+SUM(Y14:AD14)+W14*2</f>
        <v>0</v>
      </c>
      <c r="R17" s="116"/>
      <c r="S17" s="24" t="s">
        <v>20</v>
      </c>
      <c r="V17" s="23" t="s">
        <v>26</v>
      </c>
      <c r="W17" s="23"/>
      <c r="X17" s="23"/>
      <c r="Y17" s="23"/>
      <c r="Z17" s="23"/>
      <c r="AA17" s="23"/>
      <c r="AB17" s="134">
        <f>COUNTA(A30:A59)</f>
        <v>0</v>
      </c>
      <c r="AC17" s="134"/>
      <c r="AD17" s="24" t="s">
        <v>20</v>
      </c>
      <c r="AE17" s="2"/>
      <c r="AG17" s="9" t="s">
        <v>35</v>
      </c>
      <c r="AH17" s="28">
        <f>COUNTIF($S$30:$S$59,"⑨")</f>
        <v>0</v>
      </c>
      <c r="AI17" s="28">
        <f>COUNTIF($T$30:$T$59,"⑨")</f>
        <v>0</v>
      </c>
      <c r="AJ17" s="28"/>
      <c r="AK17" s="27">
        <f t="shared" si="0"/>
        <v>0</v>
      </c>
      <c r="AM17" s="7"/>
      <c r="AN17" s="29"/>
      <c r="AO17" s="2"/>
    </row>
    <row r="18" spans="1:42" ht="25.2" customHeight="1" x14ac:dyDescent="0.2">
      <c r="A18" s="98" t="s">
        <v>17</v>
      </c>
      <c r="B18" s="99"/>
      <c r="C18" s="105" t="s">
        <v>18</v>
      </c>
      <c r="D18" s="106"/>
      <c r="E18" s="105" t="s">
        <v>19</v>
      </c>
      <c r="F18" s="107"/>
      <c r="G18" s="107"/>
      <c r="H18" s="107"/>
      <c r="I18" s="106"/>
      <c r="J18" s="15"/>
      <c r="AE18" s="26"/>
      <c r="AF18" s="4"/>
      <c r="AG18" s="9" t="s">
        <v>36</v>
      </c>
      <c r="AH18" s="28">
        <f>COUNTIF($S$30:$S$59,"⑩")</f>
        <v>0</v>
      </c>
      <c r="AI18" s="28">
        <f>COUNTIF($T$30:$T$59,"⑩")</f>
        <v>0</v>
      </c>
      <c r="AJ18" s="28"/>
      <c r="AK18" s="27">
        <f t="shared" si="0"/>
        <v>0</v>
      </c>
      <c r="AM18" s="7"/>
      <c r="AN18" s="29"/>
      <c r="AO18" s="2"/>
    </row>
    <row r="19" spans="1:42" ht="25.2" customHeight="1" thickBot="1" x14ac:dyDescent="0.25">
      <c r="A19" s="100"/>
      <c r="B19" s="101"/>
      <c r="C19" s="78"/>
      <c r="D19" s="79"/>
      <c r="E19" s="78"/>
      <c r="F19" s="82"/>
      <c r="G19" s="82"/>
      <c r="H19" s="82"/>
      <c r="I19" s="79"/>
      <c r="J19" s="15"/>
      <c r="Y19" s="58"/>
      <c r="Z19" s="58"/>
      <c r="AA19" s="58"/>
      <c r="AB19" s="58"/>
      <c r="AC19" s="58"/>
      <c r="AD19" s="58"/>
      <c r="AE19" s="58"/>
      <c r="AF19" s="4"/>
      <c r="AG19" s="9"/>
      <c r="AH19" s="28"/>
      <c r="AI19" s="28"/>
      <c r="AJ19" s="28"/>
      <c r="AK19" s="27"/>
      <c r="AM19" s="7"/>
      <c r="AN19" s="29"/>
      <c r="AO19" s="2"/>
    </row>
    <row r="20" spans="1:42" ht="25.2" customHeight="1" thickBot="1" x14ac:dyDescent="0.25">
      <c r="A20" s="102"/>
      <c r="B20" s="103"/>
      <c r="C20" s="80"/>
      <c r="D20" s="81"/>
      <c r="E20" s="80"/>
      <c r="F20" s="83"/>
      <c r="G20" s="83"/>
      <c r="H20" s="83"/>
      <c r="I20" s="81"/>
      <c r="J20" s="10"/>
      <c r="W20" s="138" t="s">
        <v>78</v>
      </c>
      <c r="X20" s="139"/>
      <c r="Y20" s="140"/>
      <c r="Z20" s="144" t="s">
        <v>58</v>
      </c>
      <c r="AA20" s="144"/>
      <c r="AB20" s="144"/>
      <c r="AC20" s="144"/>
      <c r="AD20" s="145"/>
      <c r="AF20" s="4"/>
      <c r="AG20" s="27"/>
      <c r="AH20" s="120"/>
      <c r="AI20" s="120"/>
      <c r="AJ20" s="120"/>
      <c r="AK20" s="45">
        <f>SUM(AK9:AK18)</f>
        <v>0</v>
      </c>
      <c r="AL20" s="46">
        <f>SUM(AH9:AJ18)</f>
        <v>0</v>
      </c>
      <c r="AO20" s="2"/>
      <c r="AP20" s="31"/>
    </row>
    <row r="21" spans="1:42" ht="25.2" customHeight="1" x14ac:dyDescent="0.2">
      <c r="A21" s="36"/>
      <c r="B21" s="26" t="s">
        <v>69</v>
      </c>
      <c r="F21" s="4"/>
      <c r="G21" s="50"/>
      <c r="H21" s="4"/>
      <c r="J21" s="10"/>
      <c r="W21" s="141"/>
      <c r="X21" s="142"/>
      <c r="Y21" s="143"/>
      <c r="Z21" s="146" t="s">
        <v>71</v>
      </c>
      <c r="AA21" s="146"/>
      <c r="AB21" s="146"/>
      <c r="AC21" s="146"/>
      <c r="AD21" s="147"/>
      <c r="AF21" s="4"/>
      <c r="AG21" s="2"/>
      <c r="AH21" s="2"/>
      <c r="AI21" s="2"/>
      <c r="AJ21" s="2"/>
      <c r="AK21" s="2"/>
      <c r="AL21" s="31"/>
      <c r="AO21" s="2"/>
      <c r="AP21" s="31"/>
    </row>
    <row r="22" spans="1:42" ht="25.2" customHeight="1" x14ac:dyDescent="0.2">
      <c r="A22" s="36"/>
      <c r="B22" s="49" t="s">
        <v>60</v>
      </c>
      <c r="C22" s="4"/>
      <c r="D22" s="49" t="s">
        <v>61</v>
      </c>
      <c r="E22" s="4"/>
      <c r="F22" s="4"/>
      <c r="G22" s="50"/>
      <c r="H22" s="4"/>
      <c r="J22" s="10"/>
      <c r="W22" s="122">
        <v>2000</v>
      </c>
      <c r="X22" s="123"/>
      <c r="Y22" s="124"/>
      <c r="Z22" s="128">
        <f>AL34</f>
        <v>2000</v>
      </c>
      <c r="AA22" s="129"/>
      <c r="AB22" s="129"/>
      <c r="AC22" s="129"/>
      <c r="AD22" s="130"/>
      <c r="AF22" s="4"/>
      <c r="AG22" s="2"/>
      <c r="AH22" s="2"/>
      <c r="AI22" s="2"/>
      <c r="AJ22" s="2"/>
      <c r="AK22" s="2"/>
      <c r="AL22" s="31"/>
      <c r="AO22" s="2"/>
      <c r="AP22" s="31"/>
    </row>
    <row r="23" spans="1:42" ht="25.2" customHeight="1" thickBot="1" x14ac:dyDescent="0.25">
      <c r="A23" s="36"/>
      <c r="B23" s="57" t="s">
        <v>62</v>
      </c>
      <c r="C23" s="4"/>
      <c r="D23" s="49" t="s">
        <v>63</v>
      </c>
      <c r="E23" s="4"/>
      <c r="F23" s="4"/>
      <c r="G23" s="50"/>
      <c r="H23" s="4"/>
      <c r="J23" s="10"/>
      <c r="W23" s="125"/>
      <c r="X23" s="126"/>
      <c r="Y23" s="127"/>
      <c r="Z23" s="131"/>
      <c r="AA23" s="132"/>
      <c r="AB23" s="132"/>
      <c r="AC23" s="132"/>
      <c r="AD23" s="133"/>
      <c r="AF23" s="4"/>
      <c r="AG23" s="2"/>
      <c r="AH23" s="2"/>
      <c r="AI23" s="2"/>
      <c r="AJ23" s="2"/>
      <c r="AK23" s="2"/>
      <c r="AL23" s="31"/>
      <c r="AO23" s="2"/>
      <c r="AP23" s="31"/>
    </row>
    <row r="24" spans="1:42" ht="25.2" customHeight="1" x14ac:dyDescent="0.2">
      <c r="B24" s="57"/>
      <c r="C24" s="57"/>
      <c r="D24" s="4"/>
      <c r="E24" s="4"/>
      <c r="F24" s="4"/>
      <c r="G24" s="2"/>
      <c r="H24" s="4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4"/>
      <c r="AA24" s="4"/>
      <c r="AB24" s="4"/>
      <c r="AC24" s="4"/>
      <c r="AD24" s="26"/>
      <c r="AE24" s="26"/>
      <c r="AF24" s="31"/>
      <c r="AG24" s="119" t="s">
        <v>3</v>
      </c>
      <c r="AH24" s="119"/>
      <c r="AI24" s="119"/>
      <c r="AJ24" s="2">
        <f>N14</f>
        <v>0</v>
      </c>
      <c r="AK24" s="32">
        <v>7000</v>
      </c>
      <c r="AL24" s="32">
        <f t="shared" ref="AL24:AL29" si="1">AJ24*AK24</f>
        <v>0</v>
      </c>
    </row>
    <row r="25" spans="1:42" ht="25.2" customHeight="1" x14ac:dyDescent="0.2">
      <c r="A25" s="94" t="s">
        <v>0</v>
      </c>
      <c r="B25" s="97" t="s">
        <v>72</v>
      </c>
      <c r="C25" s="117" t="s">
        <v>77</v>
      </c>
      <c r="D25" s="94" t="s">
        <v>1</v>
      </c>
      <c r="E25" s="94" t="s">
        <v>2</v>
      </c>
      <c r="F25" s="92" t="s">
        <v>3</v>
      </c>
      <c r="G25" s="93"/>
      <c r="H25" s="93"/>
      <c r="I25" s="93"/>
      <c r="J25" s="93"/>
      <c r="K25" s="92" t="s">
        <v>4</v>
      </c>
      <c r="L25" s="93"/>
      <c r="M25" s="93"/>
      <c r="N25" s="111"/>
      <c r="O25" s="92" t="s">
        <v>5</v>
      </c>
      <c r="P25" s="93"/>
      <c r="Q25" s="93"/>
      <c r="R25" s="93"/>
      <c r="S25" s="92" t="s">
        <v>6</v>
      </c>
      <c r="T25" s="93"/>
      <c r="U25" s="92" t="s">
        <v>7</v>
      </c>
      <c r="V25" s="111"/>
      <c r="W25" s="92" t="s">
        <v>8</v>
      </c>
      <c r="X25" s="111"/>
      <c r="Y25" s="135" t="s">
        <v>70</v>
      </c>
      <c r="Z25" s="15"/>
      <c r="AA25" s="15"/>
      <c r="AB25" s="15"/>
      <c r="AC25" s="15"/>
      <c r="AD25" s="15"/>
      <c r="AE25" s="15"/>
      <c r="AG25" s="119" t="s">
        <v>4</v>
      </c>
      <c r="AH25" s="119"/>
      <c r="AI25" s="119"/>
      <c r="AJ25" s="2">
        <f>Q14</f>
        <v>0</v>
      </c>
      <c r="AK25" s="32">
        <v>7000</v>
      </c>
      <c r="AL25" s="32">
        <f t="shared" si="1"/>
        <v>0</v>
      </c>
    </row>
    <row r="26" spans="1:42" ht="25.2" customHeight="1" x14ac:dyDescent="0.2">
      <c r="A26" s="95"/>
      <c r="B26" s="95"/>
      <c r="C26" s="95"/>
      <c r="D26" s="95"/>
      <c r="E26" s="95"/>
      <c r="F26" s="104" t="s">
        <v>73</v>
      </c>
      <c r="G26" s="104" t="s">
        <v>73</v>
      </c>
      <c r="H26" s="104" t="s">
        <v>73</v>
      </c>
      <c r="I26" s="104" t="s">
        <v>75</v>
      </c>
      <c r="J26" s="104" t="s">
        <v>75</v>
      </c>
      <c r="K26" s="104" t="s">
        <v>73</v>
      </c>
      <c r="L26" s="104" t="s">
        <v>73</v>
      </c>
      <c r="M26" s="104" t="s">
        <v>75</v>
      </c>
      <c r="N26" s="104" t="s">
        <v>75</v>
      </c>
      <c r="O26" s="104" t="s">
        <v>73</v>
      </c>
      <c r="P26" s="104" t="s">
        <v>73</v>
      </c>
      <c r="Q26" s="104" t="s">
        <v>75</v>
      </c>
      <c r="R26" s="104" t="s">
        <v>75</v>
      </c>
      <c r="S26" s="60" t="s">
        <v>76</v>
      </c>
      <c r="T26" s="60" t="s">
        <v>76</v>
      </c>
      <c r="U26" s="60" t="s">
        <v>76</v>
      </c>
      <c r="V26" s="60" t="s">
        <v>76</v>
      </c>
      <c r="W26" s="60" t="s">
        <v>76</v>
      </c>
      <c r="X26" s="60" t="s">
        <v>76</v>
      </c>
      <c r="Y26" s="136"/>
      <c r="Z26" s="56"/>
      <c r="AA26" s="64"/>
      <c r="AB26" s="64"/>
      <c r="AC26" s="64"/>
      <c r="AD26" s="64"/>
      <c r="AE26" s="64"/>
      <c r="AG26" s="119" t="s">
        <v>5</v>
      </c>
      <c r="AH26" s="119"/>
      <c r="AI26" s="119"/>
      <c r="AJ26" s="2">
        <f>T14</f>
        <v>0</v>
      </c>
      <c r="AK26" s="32">
        <v>7000</v>
      </c>
      <c r="AL26" s="32">
        <f t="shared" si="1"/>
        <v>0</v>
      </c>
    </row>
    <row r="27" spans="1:42" ht="25.2" customHeight="1" x14ac:dyDescent="0.2">
      <c r="A27" s="95"/>
      <c r="B27" s="95"/>
      <c r="C27" s="95"/>
      <c r="D27" s="95"/>
      <c r="E27" s="95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62" t="s">
        <v>74</v>
      </c>
      <c r="T27" s="62" t="s">
        <v>74</v>
      </c>
      <c r="U27" s="62" t="s">
        <v>74</v>
      </c>
      <c r="V27" s="62" t="s">
        <v>74</v>
      </c>
      <c r="W27" s="62" t="s">
        <v>74</v>
      </c>
      <c r="X27" s="62" t="s">
        <v>74</v>
      </c>
      <c r="Y27" s="136"/>
      <c r="Z27" s="56"/>
      <c r="AA27" s="64"/>
      <c r="AB27" s="64"/>
      <c r="AC27" s="64"/>
      <c r="AD27" s="64"/>
      <c r="AE27" s="64"/>
      <c r="AG27" s="119" t="s">
        <v>6</v>
      </c>
      <c r="AH27" s="119"/>
      <c r="AI27" s="119"/>
      <c r="AJ27" s="2">
        <f>W14</f>
        <v>0</v>
      </c>
      <c r="AK27" s="32">
        <v>11000</v>
      </c>
      <c r="AL27" s="32">
        <f t="shared" si="1"/>
        <v>0</v>
      </c>
    </row>
    <row r="28" spans="1:42" ht="25.2" customHeight="1" x14ac:dyDescent="0.2">
      <c r="A28" s="95"/>
      <c r="B28" s="95"/>
      <c r="C28" s="95"/>
      <c r="D28" s="95"/>
      <c r="E28" s="95"/>
      <c r="F28" s="62" t="s">
        <v>74</v>
      </c>
      <c r="G28" s="62" t="s">
        <v>74</v>
      </c>
      <c r="H28" s="62" t="s">
        <v>74</v>
      </c>
      <c r="I28" s="62" t="s">
        <v>74</v>
      </c>
      <c r="J28" s="62" t="s">
        <v>74</v>
      </c>
      <c r="K28" s="62" t="s">
        <v>74</v>
      </c>
      <c r="L28" s="62" t="s">
        <v>74</v>
      </c>
      <c r="M28" s="62" t="s">
        <v>74</v>
      </c>
      <c r="N28" s="62" t="s">
        <v>74</v>
      </c>
      <c r="O28" s="62" t="s">
        <v>74</v>
      </c>
      <c r="P28" s="62" t="s">
        <v>74</v>
      </c>
      <c r="Q28" s="62" t="s">
        <v>74</v>
      </c>
      <c r="R28" s="62" t="s">
        <v>74</v>
      </c>
      <c r="S28" s="63">
        <v>12</v>
      </c>
      <c r="T28" s="63">
        <v>15</v>
      </c>
      <c r="U28" s="63">
        <v>12</v>
      </c>
      <c r="V28" s="63">
        <v>15</v>
      </c>
      <c r="W28" s="63">
        <v>12</v>
      </c>
      <c r="X28" s="63">
        <v>15</v>
      </c>
      <c r="Y28" s="136"/>
      <c r="Z28" s="56"/>
      <c r="AA28" s="64"/>
      <c r="AB28" s="64"/>
      <c r="AC28" s="64"/>
      <c r="AD28" s="64"/>
      <c r="AE28" s="64"/>
      <c r="AG28" s="119" t="s">
        <v>7</v>
      </c>
      <c r="AH28" s="119"/>
      <c r="AI28" s="119"/>
      <c r="AJ28" s="2">
        <f>Z14</f>
        <v>0</v>
      </c>
      <c r="AK28" s="32">
        <v>7000</v>
      </c>
      <c r="AL28" s="32">
        <f t="shared" si="1"/>
        <v>0</v>
      </c>
    </row>
    <row r="29" spans="1:42" ht="25.2" customHeight="1" x14ac:dyDescent="0.2">
      <c r="A29" s="96"/>
      <c r="B29" s="96"/>
      <c r="C29" s="96"/>
      <c r="D29" s="96"/>
      <c r="E29" s="96"/>
      <c r="F29" s="61">
        <v>9</v>
      </c>
      <c r="G29" s="61">
        <v>12</v>
      </c>
      <c r="H29" s="61">
        <v>15</v>
      </c>
      <c r="I29" s="61">
        <v>12</v>
      </c>
      <c r="J29" s="61">
        <v>15</v>
      </c>
      <c r="K29" s="61">
        <v>12</v>
      </c>
      <c r="L29" s="61">
        <v>15</v>
      </c>
      <c r="M29" s="61">
        <v>12</v>
      </c>
      <c r="N29" s="61">
        <v>15</v>
      </c>
      <c r="O29" s="61">
        <v>12</v>
      </c>
      <c r="P29" s="61">
        <v>15</v>
      </c>
      <c r="Q29" s="61">
        <v>12</v>
      </c>
      <c r="R29" s="61">
        <v>15</v>
      </c>
      <c r="S29" s="61"/>
      <c r="T29" s="61"/>
      <c r="U29" s="61"/>
      <c r="V29" s="61"/>
      <c r="W29" s="61"/>
      <c r="X29" s="61"/>
      <c r="Y29" s="137"/>
      <c r="Z29" s="56"/>
      <c r="AA29" s="64"/>
      <c r="AB29" s="64"/>
      <c r="AC29" s="64"/>
      <c r="AD29" s="64"/>
      <c r="AE29" s="64"/>
      <c r="AG29" s="119" t="s">
        <v>8</v>
      </c>
      <c r="AH29" s="119"/>
      <c r="AI29" s="119"/>
      <c r="AJ29" s="2">
        <f>AC14</f>
        <v>0</v>
      </c>
      <c r="AK29" s="32">
        <v>7000</v>
      </c>
      <c r="AL29" s="32">
        <f t="shared" si="1"/>
        <v>0</v>
      </c>
    </row>
    <row r="30" spans="1:42" ht="28.2" customHeight="1" x14ac:dyDescent="0.2">
      <c r="A30" s="37"/>
      <c r="B30" s="37"/>
      <c r="C30" s="37"/>
      <c r="D30" s="54"/>
      <c r="E30" s="47">
        <f>$C$3</f>
        <v>0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14"/>
      <c r="AA30" s="14"/>
      <c r="AB30" s="14"/>
      <c r="AC30" s="14"/>
      <c r="AD30" s="14"/>
      <c r="AE30" s="14"/>
      <c r="AG30" s="118"/>
      <c r="AH30" s="118"/>
      <c r="AI30" s="118"/>
      <c r="AJ30" s="2"/>
      <c r="AK30" s="32"/>
      <c r="AL30" s="32">
        <f>SUM(AL24:AL29)</f>
        <v>0</v>
      </c>
    </row>
    <row r="31" spans="1:42" ht="28.2" customHeight="1" x14ac:dyDescent="0.2">
      <c r="A31" s="37"/>
      <c r="B31" s="37"/>
      <c r="C31" s="37"/>
      <c r="D31" s="54"/>
      <c r="E31" s="47">
        <f t="shared" ref="E31:E59" si="2">$C$3</f>
        <v>0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14"/>
      <c r="AA31" s="14"/>
      <c r="AB31" s="14"/>
      <c r="AC31" s="14"/>
      <c r="AD31" s="14"/>
      <c r="AE31" s="14"/>
      <c r="AG31" s="118"/>
      <c r="AH31" s="118"/>
      <c r="AI31" s="118"/>
      <c r="AJ31" s="2"/>
      <c r="AK31" s="32"/>
      <c r="AL31" s="33"/>
    </row>
    <row r="32" spans="1:42" ht="28.2" customHeight="1" x14ac:dyDescent="0.2">
      <c r="A32" s="37"/>
      <c r="B32" s="37"/>
      <c r="C32" s="37"/>
      <c r="D32" s="54"/>
      <c r="E32" s="47">
        <f t="shared" si="2"/>
        <v>0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14"/>
      <c r="AA32" s="14"/>
      <c r="AB32" s="14"/>
      <c r="AC32" s="14"/>
      <c r="AD32" s="14"/>
      <c r="AE32" s="14"/>
      <c r="AG32" s="118"/>
      <c r="AH32" s="118"/>
      <c r="AI32" s="118"/>
      <c r="AK32" s="32"/>
      <c r="AL32" s="34"/>
    </row>
    <row r="33" spans="1:38" ht="28.2" customHeight="1" x14ac:dyDescent="0.2">
      <c r="A33" s="37"/>
      <c r="B33" s="37"/>
      <c r="C33" s="37"/>
      <c r="D33" s="54"/>
      <c r="E33" s="47">
        <f t="shared" si="2"/>
        <v>0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14"/>
      <c r="AA33" s="14"/>
      <c r="AB33" s="14"/>
      <c r="AC33" s="14"/>
      <c r="AD33" s="14"/>
      <c r="AE33" s="14"/>
      <c r="AJ33" s="121" t="s">
        <v>57</v>
      </c>
      <c r="AK33" s="121"/>
      <c r="AL33" s="32">
        <v>2000</v>
      </c>
    </row>
    <row r="34" spans="1:38" ht="28.2" customHeight="1" x14ac:dyDescent="0.2">
      <c r="A34" s="37"/>
      <c r="B34" s="37"/>
      <c r="C34" s="37"/>
      <c r="D34" s="54"/>
      <c r="E34" s="47">
        <f t="shared" si="2"/>
        <v>0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14"/>
      <c r="AA34" s="14"/>
      <c r="AB34" s="14"/>
      <c r="AC34" s="14"/>
      <c r="AD34" s="14"/>
      <c r="AE34" s="14"/>
      <c r="AH34" s="121"/>
      <c r="AI34" s="121"/>
      <c r="AL34" s="35">
        <f>SUM(AL30:AL33)</f>
        <v>2000</v>
      </c>
    </row>
    <row r="35" spans="1:38" ht="28.2" customHeight="1" x14ac:dyDescent="0.2">
      <c r="A35" s="37"/>
      <c r="B35" s="37"/>
      <c r="C35" s="37"/>
      <c r="D35" s="54"/>
      <c r="E35" s="47">
        <f t="shared" si="2"/>
        <v>0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14"/>
      <c r="AA35" s="14"/>
      <c r="AB35" s="14"/>
      <c r="AC35" s="14"/>
      <c r="AD35" s="14"/>
      <c r="AE35" s="14"/>
      <c r="AH35" s="121"/>
      <c r="AI35" s="121"/>
      <c r="AK35" s="32"/>
    </row>
    <row r="36" spans="1:38" ht="28.2" customHeight="1" x14ac:dyDescent="0.2">
      <c r="A36" s="37"/>
      <c r="B36" s="37"/>
      <c r="C36" s="37"/>
      <c r="D36" s="54"/>
      <c r="E36" s="47">
        <f t="shared" si="2"/>
        <v>0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14"/>
      <c r="AA36" s="14"/>
      <c r="AB36" s="14"/>
      <c r="AC36" s="14"/>
      <c r="AD36" s="14"/>
      <c r="AE36" s="14"/>
    </row>
    <row r="37" spans="1:38" ht="28.2" customHeight="1" x14ac:dyDescent="0.2">
      <c r="A37" s="37"/>
      <c r="B37" s="37"/>
      <c r="C37" s="37"/>
      <c r="D37" s="54"/>
      <c r="E37" s="47">
        <f t="shared" si="2"/>
        <v>0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14"/>
      <c r="AA37" s="14"/>
      <c r="AB37" s="14"/>
      <c r="AC37" s="14"/>
      <c r="AD37" s="14"/>
      <c r="AE37" s="14"/>
    </row>
    <row r="38" spans="1:38" ht="28.2" customHeight="1" x14ac:dyDescent="0.2">
      <c r="A38" s="37"/>
      <c r="B38" s="37"/>
      <c r="C38" s="37"/>
      <c r="D38" s="54"/>
      <c r="E38" s="47">
        <f t="shared" si="2"/>
        <v>0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14"/>
      <c r="AA38" s="14"/>
      <c r="AB38" s="14"/>
      <c r="AC38" s="14"/>
      <c r="AD38" s="14"/>
      <c r="AE38" s="14"/>
    </row>
    <row r="39" spans="1:38" ht="28.2" customHeight="1" x14ac:dyDescent="0.2">
      <c r="A39" s="37"/>
      <c r="B39" s="37"/>
      <c r="C39" s="37"/>
      <c r="D39" s="54"/>
      <c r="E39" s="47">
        <f t="shared" si="2"/>
        <v>0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14"/>
      <c r="AA39" s="14"/>
      <c r="AB39" s="14"/>
      <c r="AC39" s="14"/>
      <c r="AD39" s="14"/>
      <c r="AE39" s="14"/>
    </row>
    <row r="40" spans="1:38" ht="28.2" customHeight="1" x14ac:dyDescent="0.2">
      <c r="A40" s="37"/>
      <c r="B40" s="37"/>
      <c r="C40" s="37"/>
      <c r="D40" s="54"/>
      <c r="E40" s="47">
        <f t="shared" si="2"/>
        <v>0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14"/>
      <c r="AA40" s="14"/>
      <c r="AB40" s="14"/>
      <c r="AC40" s="14"/>
      <c r="AD40" s="14"/>
      <c r="AE40" s="14"/>
    </row>
    <row r="41" spans="1:38" ht="28.2" customHeight="1" x14ac:dyDescent="0.2">
      <c r="A41" s="37"/>
      <c r="B41" s="37"/>
      <c r="C41" s="37"/>
      <c r="D41" s="54"/>
      <c r="E41" s="47">
        <f t="shared" si="2"/>
        <v>0</v>
      </c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14"/>
      <c r="AA41" s="14"/>
      <c r="AB41" s="14"/>
      <c r="AC41" s="14"/>
      <c r="AD41" s="14"/>
      <c r="AE41" s="14"/>
    </row>
    <row r="42" spans="1:38" ht="28.2" customHeight="1" x14ac:dyDescent="0.2">
      <c r="A42" s="37"/>
      <c r="B42" s="37"/>
      <c r="C42" s="37"/>
      <c r="D42" s="54"/>
      <c r="E42" s="47">
        <f t="shared" si="2"/>
        <v>0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14"/>
      <c r="AA42" s="14"/>
      <c r="AB42" s="14"/>
      <c r="AC42" s="14"/>
      <c r="AD42" s="14"/>
      <c r="AE42" s="14"/>
    </row>
    <row r="43" spans="1:38" ht="28.2" customHeight="1" x14ac:dyDescent="0.2">
      <c r="A43" s="37"/>
      <c r="B43" s="37"/>
      <c r="C43" s="37"/>
      <c r="D43" s="54"/>
      <c r="E43" s="47">
        <f t="shared" si="2"/>
        <v>0</v>
      </c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14"/>
      <c r="AA43" s="14"/>
    </row>
    <row r="44" spans="1:38" ht="28.2" customHeight="1" x14ac:dyDescent="0.2">
      <c r="A44" s="37"/>
      <c r="B44" s="37"/>
      <c r="C44" s="37"/>
      <c r="D44" s="54"/>
      <c r="E44" s="47">
        <f t="shared" si="2"/>
        <v>0</v>
      </c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14"/>
      <c r="AA44" s="14"/>
    </row>
    <row r="45" spans="1:38" ht="28.2" customHeight="1" x14ac:dyDescent="0.2">
      <c r="A45" s="37"/>
      <c r="B45" s="37"/>
      <c r="C45" s="37"/>
      <c r="D45" s="54"/>
      <c r="E45" s="47">
        <f t="shared" si="2"/>
        <v>0</v>
      </c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14"/>
      <c r="AA45" s="14"/>
    </row>
    <row r="46" spans="1:38" ht="28.2" customHeight="1" x14ac:dyDescent="0.2">
      <c r="A46" s="37"/>
      <c r="B46" s="37"/>
      <c r="C46" s="37"/>
      <c r="D46" s="54"/>
      <c r="E46" s="47">
        <f t="shared" si="2"/>
        <v>0</v>
      </c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14"/>
      <c r="AA46" s="14"/>
    </row>
    <row r="47" spans="1:38" ht="28.2" customHeight="1" x14ac:dyDescent="0.2">
      <c r="A47" s="37"/>
      <c r="B47" s="37"/>
      <c r="C47" s="37"/>
      <c r="D47" s="54"/>
      <c r="E47" s="47">
        <f t="shared" si="2"/>
        <v>0</v>
      </c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14"/>
      <c r="AA47" s="14"/>
    </row>
    <row r="48" spans="1:38" ht="28.2" customHeight="1" x14ac:dyDescent="0.2">
      <c r="A48" s="37"/>
      <c r="B48" s="37"/>
      <c r="C48" s="37"/>
      <c r="D48" s="54"/>
      <c r="E48" s="47">
        <f t="shared" si="2"/>
        <v>0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14"/>
      <c r="AA48" s="14"/>
    </row>
    <row r="49" spans="1:31" ht="28.2" customHeight="1" x14ac:dyDescent="0.2">
      <c r="A49" s="37"/>
      <c r="B49" s="37"/>
      <c r="C49" s="37"/>
      <c r="D49" s="54"/>
      <c r="E49" s="47">
        <f t="shared" si="2"/>
        <v>0</v>
      </c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14"/>
      <c r="AA49" s="14"/>
    </row>
    <row r="50" spans="1:31" ht="28.2" customHeight="1" x14ac:dyDescent="0.2">
      <c r="A50" s="37"/>
      <c r="B50" s="37"/>
      <c r="C50" s="37"/>
      <c r="D50" s="54"/>
      <c r="E50" s="47">
        <f t="shared" si="2"/>
        <v>0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14"/>
      <c r="AA50" s="14"/>
      <c r="AB50" s="14"/>
      <c r="AC50" s="14"/>
      <c r="AD50" s="14"/>
      <c r="AE50" s="14"/>
    </row>
    <row r="51" spans="1:31" ht="28.2" customHeight="1" x14ac:dyDescent="0.2">
      <c r="A51" s="37"/>
      <c r="B51" s="37"/>
      <c r="C51" s="37"/>
      <c r="D51" s="54"/>
      <c r="E51" s="47">
        <f t="shared" si="2"/>
        <v>0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14"/>
      <c r="AA51" s="14"/>
      <c r="AB51" s="14"/>
      <c r="AC51" s="14"/>
      <c r="AD51" s="14"/>
      <c r="AE51" s="14"/>
    </row>
    <row r="52" spans="1:31" ht="28.2" customHeight="1" x14ac:dyDescent="0.2">
      <c r="A52" s="37"/>
      <c r="B52" s="37"/>
      <c r="C52" s="37"/>
      <c r="D52" s="54"/>
      <c r="E52" s="47">
        <f t="shared" si="2"/>
        <v>0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14"/>
      <c r="AA52" s="14"/>
      <c r="AB52" s="14"/>
      <c r="AC52" s="14"/>
      <c r="AD52" s="14"/>
      <c r="AE52" s="14"/>
    </row>
    <row r="53" spans="1:31" ht="28.2" customHeight="1" x14ac:dyDescent="0.2">
      <c r="A53" s="37"/>
      <c r="B53" s="37"/>
      <c r="C53" s="37"/>
      <c r="D53" s="54"/>
      <c r="E53" s="47">
        <f t="shared" si="2"/>
        <v>0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14"/>
      <c r="AA53" s="14"/>
      <c r="AB53" s="14"/>
      <c r="AC53" s="14"/>
      <c r="AD53" s="14"/>
      <c r="AE53" s="14"/>
    </row>
    <row r="54" spans="1:31" ht="28.2" customHeight="1" x14ac:dyDescent="0.2">
      <c r="A54" s="37"/>
      <c r="B54" s="37"/>
      <c r="C54" s="37"/>
      <c r="D54" s="54"/>
      <c r="E54" s="47">
        <f t="shared" si="2"/>
        <v>0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14"/>
      <c r="AA54" s="14"/>
      <c r="AB54" s="14"/>
      <c r="AC54" s="14"/>
      <c r="AD54" s="14"/>
      <c r="AE54" s="14"/>
    </row>
    <row r="55" spans="1:31" ht="28.2" customHeight="1" x14ac:dyDescent="0.2">
      <c r="A55" s="37"/>
      <c r="B55" s="37"/>
      <c r="C55" s="37"/>
      <c r="D55" s="54"/>
      <c r="E55" s="47">
        <f t="shared" si="2"/>
        <v>0</v>
      </c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14"/>
      <c r="AA55" s="14"/>
      <c r="AB55" s="14"/>
      <c r="AC55" s="14"/>
      <c r="AD55" s="14"/>
      <c r="AE55" s="14"/>
    </row>
    <row r="56" spans="1:31" ht="28.2" customHeight="1" x14ac:dyDescent="0.2">
      <c r="A56" s="37"/>
      <c r="B56" s="37"/>
      <c r="C56" s="37"/>
      <c r="D56" s="54"/>
      <c r="E56" s="47">
        <f t="shared" si="2"/>
        <v>0</v>
      </c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14"/>
      <c r="AA56" s="14"/>
      <c r="AB56" s="14"/>
      <c r="AC56" s="14"/>
      <c r="AD56" s="14"/>
      <c r="AE56" s="14"/>
    </row>
    <row r="57" spans="1:31" ht="28.2" customHeight="1" x14ac:dyDescent="0.2">
      <c r="A57" s="37"/>
      <c r="B57" s="37"/>
      <c r="C57" s="37"/>
      <c r="D57" s="54"/>
      <c r="E57" s="47">
        <f t="shared" si="2"/>
        <v>0</v>
      </c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14"/>
      <c r="AA57" s="14"/>
      <c r="AB57" s="14"/>
      <c r="AC57" s="14"/>
      <c r="AD57" s="14"/>
      <c r="AE57" s="14"/>
    </row>
    <row r="58" spans="1:31" ht="28.2" customHeight="1" x14ac:dyDescent="0.2">
      <c r="A58" s="37"/>
      <c r="B58" s="37"/>
      <c r="C58" s="37"/>
      <c r="D58" s="54"/>
      <c r="E58" s="47">
        <f t="shared" si="2"/>
        <v>0</v>
      </c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14"/>
      <c r="AA58" s="14"/>
      <c r="AB58" s="14"/>
      <c r="AC58" s="14"/>
      <c r="AD58" s="14"/>
      <c r="AE58" s="14"/>
    </row>
    <row r="59" spans="1:31" ht="28.2" customHeight="1" x14ac:dyDescent="0.2">
      <c r="A59" s="37"/>
      <c r="B59" s="37"/>
      <c r="C59" s="37"/>
      <c r="D59" s="54"/>
      <c r="E59" s="47">
        <f t="shared" si="2"/>
        <v>0</v>
      </c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14"/>
      <c r="AA59" s="14"/>
      <c r="AB59" s="14"/>
      <c r="AC59" s="14"/>
      <c r="AD59" s="14"/>
      <c r="AE59" s="14"/>
    </row>
  </sheetData>
  <sheetProtection algorithmName="SHA-512" hashValue="7k5CG7hQbv7uNQbwpQ1j/gKe7PKdeWRvfrHTYoGfJK32AhXssxi+s7UYGeuo9LTn8YKpj7ts2zUcZWpvbWeTOQ==" saltValue="B3bAQBauvswvi5QS1nzp2A==" spinCount="100000" sheet="1" objects="1" scenarios="1"/>
  <mergeCells count="113">
    <mergeCell ref="A3:B3"/>
    <mergeCell ref="A4:B4"/>
    <mergeCell ref="C4:I4"/>
    <mergeCell ref="A5:B6"/>
    <mergeCell ref="C5:I6"/>
    <mergeCell ref="A7:B9"/>
    <mergeCell ref="D7:I7"/>
    <mergeCell ref="C8:I9"/>
    <mergeCell ref="K5:N5"/>
    <mergeCell ref="M8:S8"/>
    <mergeCell ref="N9:T9"/>
    <mergeCell ref="F3:G3"/>
    <mergeCell ref="H3:I3"/>
    <mergeCell ref="AJ5:AJ8"/>
    <mergeCell ref="AN5:AN8"/>
    <mergeCell ref="AB13:AD13"/>
    <mergeCell ref="K12:L12"/>
    <mergeCell ref="K13:L13"/>
    <mergeCell ref="M12:O12"/>
    <mergeCell ref="V9:W9"/>
    <mergeCell ref="X9:AD9"/>
    <mergeCell ref="Y10:AE10"/>
    <mergeCell ref="P12:R12"/>
    <mergeCell ref="M6:O6"/>
    <mergeCell ref="V12:X12"/>
    <mergeCell ref="M7:P7"/>
    <mergeCell ref="X8:AA8"/>
    <mergeCell ref="X7:Z7"/>
    <mergeCell ref="K6:L6"/>
    <mergeCell ref="K7:L7"/>
    <mergeCell ref="AH34:AI34"/>
    <mergeCell ref="AH35:AI35"/>
    <mergeCell ref="AG32:AI32"/>
    <mergeCell ref="A1:AD1"/>
    <mergeCell ref="K14:L14"/>
    <mergeCell ref="K15:L15"/>
    <mergeCell ref="V13:X13"/>
    <mergeCell ref="Y12:AA12"/>
    <mergeCell ref="AB12:AD12"/>
    <mergeCell ref="Y13:AA13"/>
    <mergeCell ref="M15:O15"/>
    <mergeCell ref="P15:R15"/>
    <mergeCell ref="S15:U15"/>
    <mergeCell ref="V15:X15"/>
    <mergeCell ref="Y15:AA15"/>
    <mergeCell ref="AB15:AD15"/>
    <mergeCell ref="K8:L8"/>
    <mergeCell ref="V8:W8"/>
    <mergeCell ref="V5:AA5"/>
    <mergeCell ref="V6:W6"/>
    <mergeCell ref="V7:W7"/>
    <mergeCell ref="X6:AC6"/>
    <mergeCell ref="AG26:AI26"/>
    <mergeCell ref="AG27:AI27"/>
    <mergeCell ref="AB17:AC17"/>
    <mergeCell ref="Y25:Y29"/>
    <mergeCell ref="W20:Y21"/>
    <mergeCell ref="Z20:AD20"/>
    <mergeCell ref="Z21:AD21"/>
    <mergeCell ref="Q26:Q27"/>
    <mergeCell ref="R26:R27"/>
    <mergeCell ref="O25:R25"/>
    <mergeCell ref="AG24:AI24"/>
    <mergeCell ref="O26:O27"/>
    <mergeCell ref="AG30:AI30"/>
    <mergeCell ref="AG31:AI31"/>
    <mergeCell ref="AG28:AI28"/>
    <mergeCell ref="AG29:AI29"/>
    <mergeCell ref="AH20:AJ20"/>
    <mergeCell ref="AG25:AI25"/>
    <mergeCell ref="AJ33:AK33"/>
    <mergeCell ref="W22:Y23"/>
    <mergeCell ref="Z22:AD23"/>
    <mergeCell ref="W25:X25"/>
    <mergeCell ref="M26:M27"/>
    <mergeCell ref="K25:N25"/>
    <mergeCell ref="C25:C29"/>
    <mergeCell ref="D25:D29"/>
    <mergeCell ref="E25:E29"/>
    <mergeCell ref="C18:D18"/>
    <mergeCell ref="E18:I18"/>
    <mergeCell ref="F26:F27"/>
    <mergeCell ref="G26:G27"/>
    <mergeCell ref="H26:H27"/>
    <mergeCell ref="I26:I27"/>
    <mergeCell ref="J26:J27"/>
    <mergeCell ref="K26:K27"/>
    <mergeCell ref="L26:L27"/>
    <mergeCell ref="N26:N27"/>
    <mergeCell ref="A10:B11"/>
    <mergeCell ref="C10:I11"/>
    <mergeCell ref="C13:D14"/>
    <mergeCell ref="E13:I14"/>
    <mergeCell ref="C16:I17"/>
    <mergeCell ref="C19:D20"/>
    <mergeCell ref="E19:I20"/>
    <mergeCell ref="A12:B17"/>
    <mergeCell ref="S25:T25"/>
    <mergeCell ref="A25:A29"/>
    <mergeCell ref="B25:B29"/>
    <mergeCell ref="A18:B20"/>
    <mergeCell ref="F25:J25"/>
    <mergeCell ref="P26:P27"/>
    <mergeCell ref="C12:D12"/>
    <mergeCell ref="E12:I12"/>
    <mergeCell ref="C15:I15"/>
    <mergeCell ref="S12:U12"/>
    <mergeCell ref="U25:V25"/>
    <mergeCell ref="V16:X16"/>
    <mergeCell ref="M13:O13"/>
    <mergeCell ref="P13:R13"/>
    <mergeCell ref="S13:U13"/>
    <mergeCell ref="Q17:R17"/>
  </mergeCells>
  <phoneticPr fontId="1"/>
  <dataValidations count="4">
    <dataValidation type="list" allowBlank="1" showInputMessage="1" showErrorMessage="1" sqref="S30:T59" xr:uid="{00000000-0002-0000-0000-000000000000}">
      <formula1>"①,②,③,④,⑤,⑥,⑦,⑧,⑨,⑩"</formula1>
    </dataValidation>
    <dataValidation type="list" allowBlank="1" showInputMessage="1" showErrorMessage="1" sqref="U30:X59 F30:R59" xr:uid="{E6EC8733-0562-489C-AD12-C6E61C29904B}">
      <formula1>"〇,　"</formula1>
    </dataValidation>
    <dataValidation type="list" showInputMessage="1" showErrorMessage="1" sqref="Y30:Y59" xr:uid="{E6EC5E83-DD93-4689-9CE7-2C5F89AB07EA}">
      <formula1>"〇,×"</formula1>
    </dataValidation>
    <dataValidation type="list" showInputMessage="1" showErrorMessage="1" sqref="G24" xr:uid="{00000000-0002-0000-0000-000001000000}">
      <formula1>"〇"</formula1>
    </dataValidation>
  </dataValidations>
  <pageMargins left="0.23622047244094491" right="0.23622047244094491" top="0.35433070866141736" bottom="0.15748031496062992" header="0.31496062992125984" footer="0.31496062992125984"/>
  <pageSetup paperSize="9" scale="55" fitToHeight="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第7回大会 </vt:lpstr>
      <vt:lpstr>'第7回大会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arkwmr</dc:creator>
  <cp:lastModifiedBy>MA ARAKAWA</cp:lastModifiedBy>
  <cp:lastPrinted>2023-10-25T13:29:29Z</cp:lastPrinted>
  <dcterms:created xsi:type="dcterms:W3CDTF">2019-10-01T11:19:50Z</dcterms:created>
  <dcterms:modified xsi:type="dcterms:W3CDTF">2025-10-28T12:25:38Z</dcterms:modified>
</cp:coreProperties>
</file>