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MB-tohoku\Desktop\"/>
    </mc:Choice>
  </mc:AlternateContent>
  <xr:revisionPtr revIDLastSave="0" documentId="8_{E78CC29C-ECE7-41CD-8416-DEC26DC2672D}" xr6:coauthVersionLast="47" xr6:coauthVersionMax="47" xr10:uidLastSave="{00000000-0000-0000-0000-000000000000}"/>
  <bookViews>
    <workbookView xWindow="-120" yWindow="-120" windowWidth="29040" windowHeight="15720" tabRatio="864" xr2:uid="{0117846A-657C-4041-9D10-3D24E12FBC73}"/>
  </bookViews>
  <sheets>
    <sheet name="入力用" sheetId="1" r:id="rId1"/>
    <sheet name="事務局用" sheetId="10" state="hidden" r:id="rId2"/>
    <sheet name="保険用" sheetId="11" state="hidden" r:id="rId3"/>
    <sheet name="1参加申込書" sheetId="3" r:id="rId4"/>
    <sheet name="２構成メンバー登録書" sheetId="4" r:id="rId5"/>
    <sheet name="3音楽著作権使用許諾に関する確認書" sheetId="5" r:id="rId6"/>
    <sheet name="4特殊効果申請書" sheetId="6" r:id="rId7"/>
    <sheet name="5アンケート" sheetId="7" r:id="rId8"/>
    <sheet name="6プログラム掲載事項" sheetId="8" r:id="rId9"/>
    <sheet name="7プログラム用構成メンバー" sheetId="9" r:id="rId10"/>
  </sheets>
  <definedNames>
    <definedName name="_xlnm.Print_Area" localSheetId="3">'1参加申込書'!$A$1:$AA$53</definedName>
    <definedName name="_xlnm.Print_Area" localSheetId="4">'２構成メンバー登録書'!$A$1:$AH$41</definedName>
    <definedName name="_xlnm.Print_Area" localSheetId="5">'3音楽著作権使用許諾に関する確認書'!$A$1:$AC$97</definedName>
    <definedName name="_xlnm.Print_Area" localSheetId="6">'4特殊効果申請書'!$A$1:$AC$43</definedName>
    <definedName name="_xlnm.Print_Area" localSheetId="7">'5アンケート'!$A$1:$AC$31</definedName>
    <definedName name="_xlnm.Print_Area" localSheetId="8">'6プログラム掲載事項'!$A$1:$AM$22</definedName>
    <definedName name="_xlnm.Print_Area" localSheetId="9">'7プログラム用構成メンバー'!$A$1:$Y$43</definedName>
    <definedName name="_xlnm.Print_Area" localSheetId="0">入力用!$A$1:$AX$507</definedName>
    <definedName name="_xlnm.Print_Area" localSheetId="2">保険用!$A$1:$AH$37</definedName>
    <definedName name="_xlnm.Print_Titles" localSheetId="4">'２構成メンバー登録書'!$1:$5</definedName>
    <definedName name="_xlnm.Print_Titles" localSheetId="5">'3音楽著作権使用許諾に関する確認書'!$1:$7</definedName>
    <definedName name="_xlnm.Print_Titles" localSheetId="9">'7プログラム用構成メンバー'!$1:$7</definedName>
    <definedName name="_xlnm.Print_Titles" localSheetId="2">保険用!$1:$5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7" l="1"/>
  <c r="E5" i="7"/>
  <c r="I416" i="1"/>
  <c r="I421" i="1"/>
  <c r="F34" i="1"/>
  <c r="B8" i="11"/>
  <c r="R12" i="11"/>
  <c r="F12" i="11"/>
  <c r="B12" i="11"/>
  <c r="F11" i="11"/>
  <c r="B11" i="11"/>
  <c r="F10" i="11"/>
  <c r="B10" i="11"/>
  <c r="F9" i="11"/>
  <c r="B9" i="11"/>
  <c r="F8" i="11"/>
  <c r="O18" i="11"/>
  <c r="O19" i="11"/>
  <c r="O20" i="11"/>
  <c r="O21" i="11"/>
  <c r="O22" i="11"/>
  <c r="O23" i="11"/>
  <c r="O24" i="11"/>
  <c r="O25" i="11"/>
  <c r="O26" i="11"/>
  <c r="O27" i="11"/>
  <c r="O28" i="11"/>
  <c r="O29" i="11"/>
  <c r="O30" i="11"/>
  <c r="O31" i="11"/>
  <c r="O32" i="11"/>
  <c r="O33" i="11"/>
  <c r="O34" i="11"/>
  <c r="O35" i="11"/>
  <c r="O36" i="11"/>
  <c r="O37" i="11"/>
  <c r="N18" i="11"/>
  <c r="N19" i="11"/>
  <c r="N20" i="11"/>
  <c r="N21" i="11"/>
  <c r="N22" i="11"/>
  <c r="N23" i="11"/>
  <c r="N24" i="11"/>
  <c r="N25" i="11"/>
  <c r="N26" i="11"/>
  <c r="N27" i="11"/>
  <c r="N28" i="11"/>
  <c r="N29" i="11"/>
  <c r="N30" i="11"/>
  <c r="N31" i="11"/>
  <c r="N32" i="11"/>
  <c r="N33" i="11"/>
  <c r="N34" i="11"/>
  <c r="N35" i="11"/>
  <c r="N36" i="11"/>
  <c r="N37" i="11"/>
  <c r="J18" i="11"/>
  <c r="J19" i="11"/>
  <c r="J20" i="11"/>
  <c r="J21" i="11"/>
  <c r="J22" i="11"/>
  <c r="J23" i="11"/>
  <c r="J24" i="11"/>
  <c r="J25" i="11"/>
  <c r="J26" i="11"/>
  <c r="J27" i="11"/>
  <c r="J28" i="11"/>
  <c r="J29" i="11"/>
  <c r="J30" i="11"/>
  <c r="J31" i="11"/>
  <c r="J32" i="11"/>
  <c r="J33" i="11"/>
  <c r="J34" i="11"/>
  <c r="J35" i="11"/>
  <c r="J36" i="11"/>
  <c r="J37" i="11"/>
  <c r="O17" i="11"/>
  <c r="O16" i="11"/>
  <c r="N17" i="11"/>
  <c r="N16" i="11"/>
  <c r="J17" i="11"/>
  <c r="J16" i="11"/>
  <c r="W18" i="11"/>
  <c r="W19" i="11"/>
  <c r="W20" i="11"/>
  <c r="W21" i="11"/>
  <c r="W22" i="11"/>
  <c r="W23" i="11"/>
  <c r="W24" i="11"/>
  <c r="W25" i="11"/>
  <c r="W26" i="11"/>
  <c r="W27" i="11"/>
  <c r="W28" i="11"/>
  <c r="W29" i="11"/>
  <c r="W30" i="11"/>
  <c r="W31" i="11"/>
  <c r="W32" i="11"/>
  <c r="W33" i="11"/>
  <c r="W34" i="11"/>
  <c r="W35" i="11"/>
  <c r="W36" i="11"/>
  <c r="W37" i="11"/>
  <c r="V18" i="11"/>
  <c r="V19" i="11"/>
  <c r="V20" i="11"/>
  <c r="V21" i="11"/>
  <c r="V22" i="11"/>
  <c r="V23" i="11"/>
  <c r="V24" i="11"/>
  <c r="V25" i="11"/>
  <c r="V26" i="11"/>
  <c r="V27" i="11"/>
  <c r="V28" i="11"/>
  <c r="V29" i="11"/>
  <c r="V30" i="11"/>
  <c r="V31" i="11"/>
  <c r="V32" i="11"/>
  <c r="V33" i="11"/>
  <c r="V34" i="11"/>
  <c r="V35" i="11"/>
  <c r="V36" i="11"/>
  <c r="V37" i="11"/>
  <c r="R18" i="11"/>
  <c r="R19" i="11"/>
  <c r="R20" i="11"/>
  <c r="R21" i="11"/>
  <c r="R22" i="11"/>
  <c r="R23" i="11"/>
  <c r="R24" i="11"/>
  <c r="R25" i="11"/>
  <c r="R26" i="11"/>
  <c r="R27" i="11"/>
  <c r="R28" i="11"/>
  <c r="R29" i="11"/>
  <c r="R30" i="11"/>
  <c r="R31" i="11"/>
  <c r="R32" i="11"/>
  <c r="R33" i="11"/>
  <c r="R34" i="11"/>
  <c r="R35" i="11"/>
  <c r="R36" i="11"/>
  <c r="R37" i="11"/>
  <c r="W17" i="11"/>
  <c r="V17" i="11"/>
  <c r="R17" i="11"/>
  <c r="W16" i="11"/>
  <c r="V16" i="11"/>
  <c r="R16" i="11"/>
  <c r="G37" i="11"/>
  <c r="F37" i="11"/>
  <c r="B37" i="11"/>
  <c r="G36" i="11"/>
  <c r="F36" i="11"/>
  <c r="B36" i="11"/>
  <c r="G35" i="11"/>
  <c r="F35" i="11"/>
  <c r="B35" i="11"/>
  <c r="G34" i="11"/>
  <c r="F34" i="11"/>
  <c r="B34" i="11"/>
  <c r="G33" i="11"/>
  <c r="F33" i="11"/>
  <c r="B33" i="11"/>
  <c r="G32" i="11"/>
  <c r="F32" i="11"/>
  <c r="B32" i="11"/>
  <c r="G31" i="11"/>
  <c r="F31" i="11"/>
  <c r="B31" i="11"/>
  <c r="G30" i="11"/>
  <c r="F30" i="11"/>
  <c r="B30" i="11"/>
  <c r="G29" i="11"/>
  <c r="F29" i="11"/>
  <c r="B29" i="11"/>
  <c r="G28" i="11"/>
  <c r="F28" i="11"/>
  <c r="B28" i="11"/>
  <c r="G27" i="11"/>
  <c r="F27" i="11"/>
  <c r="B27" i="11"/>
  <c r="G26" i="11"/>
  <c r="F26" i="11"/>
  <c r="B26" i="11"/>
  <c r="G25" i="11"/>
  <c r="F25" i="11"/>
  <c r="B25" i="11"/>
  <c r="G24" i="11"/>
  <c r="F24" i="11"/>
  <c r="B24" i="11"/>
  <c r="G23" i="11"/>
  <c r="F23" i="11"/>
  <c r="B23" i="11"/>
  <c r="G22" i="11"/>
  <c r="F22" i="11"/>
  <c r="B22" i="11"/>
  <c r="G21" i="11"/>
  <c r="F21" i="11"/>
  <c r="B21" i="11"/>
  <c r="G20" i="11"/>
  <c r="F20" i="11"/>
  <c r="B20" i="11"/>
  <c r="G19" i="11"/>
  <c r="F19" i="11"/>
  <c r="B19" i="11"/>
  <c r="G18" i="11"/>
  <c r="F18" i="11"/>
  <c r="B18" i="11"/>
  <c r="AC17" i="11"/>
  <c r="AC18" i="11"/>
  <c r="AC19" i="11"/>
  <c r="AC20" i="11"/>
  <c r="AC21" i="11"/>
  <c r="AC22" i="11"/>
  <c r="AC23" i="11"/>
  <c r="AC24" i="11"/>
  <c r="AC25" i="11"/>
  <c r="AC26" i="11"/>
  <c r="AC27" i="11"/>
  <c r="AC28" i="11"/>
  <c r="AC29" i="11"/>
  <c r="AC30" i="11"/>
  <c r="AC31" i="11"/>
  <c r="AC32" i="11"/>
  <c r="AC33" i="11"/>
  <c r="AC34" i="11"/>
  <c r="AC35" i="11"/>
  <c r="AC36" i="11"/>
  <c r="AC37" i="11"/>
  <c r="AF16" i="11"/>
  <c r="AF17" i="11"/>
  <c r="AF18" i="11"/>
  <c r="AF19" i="11"/>
  <c r="AF20" i="11"/>
  <c r="AF21" i="11"/>
  <c r="AF22" i="11"/>
  <c r="AF23" i="11"/>
  <c r="AF24" i="11"/>
  <c r="AF25" i="11"/>
  <c r="AF26" i="11"/>
  <c r="AF27" i="11"/>
  <c r="AF28" i="11"/>
  <c r="AF29" i="11"/>
  <c r="AF30" i="11"/>
  <c r="AF31" i="11"/>
  <c r="AF32" i="11"/>
  <c r="AF33" i="11"/>
  <c r="AF34" i="11"/>
  <c r="AF35" i="11"/>
  <c r="AF36" i="11"/>
  <c r="AF37" i="11"/>
  <c r="AI16" i="11"/>
  <c r="AI17" i="11"/>
  <c r="AI18" i="11"/>
  <c r="AI19" i="11"/>
  <c r="AI20" i="11"/>
  <c r="AI21" i="11"/>
  <c r="AI22" i="11"/>
  <c r="AI23" i="11"/>
  <c r="AI24" i="11"/>
  <c r="AI25" i="11"/>
  <c r="AI26" i="11"/>
  <c r="AI27" i="11"/>
  <c r="AI28" i="11"/>
  <c r="AI29" i="11"/>
  <c r="AI30" i="11"/>
  <c r="AI31" i="11"/>
  <c r="AI32" i="11"/>
  <c r="AI33" i="11"/>
  <c r="AI34" i="11"/>
  <c r="AI35" i="11"/>
  <c r="AI36" i="11"/>
  <c r="AI37" i="11"/>
  <c r="AB17" i="11"/>
  <c r="AB18" i="11"/>
  <c r="AB19" i="11"/>
  <c r="AB20" i="11"/>
  <c r="AB21" i="11"/>
  <c r="AB22" i="11"/>
  <c r="AB23" i="11"/>
  <c r="AB24" i="11"/>
  <c r="AB25" i="11"/>
  <c r="AB26" i="11"/>
  <c r="AB27" i="11"/>
  <c r="AB28" i="11"/>
  <c r="AB29" i="11"/>
  <c r="AB30" i="11"/>
  <c r="AB31" i="11"/>
  <c r="AB32" i="11"/>
  <c r="AB33" i="11"/>
  <c r="AB34" i="11"/>
  <c r="AB35" i="11"/>
  <c r="AB36" i="11"/>
  <c r="AB37" i="11"/>
  <c r="AE16" i="11"/>
  <c r="AE17" i="11"/>
  <c r="AE18" i="11"/>
  <c r="AE19" i="11"/>
  <c r="AE20" i="11"/>
  <c r="AE21" i="11"/>
  <c r="AE22" i="11"/>
  <c r="AE23" i="11"/>
  <c r="AE24" i="11"/>
  <c r="AE25" i="11"/>
  <c r="AE26" i="11"/>
  <c r="AE27" i="11"/>
  <c r="AE28" i="11"/>
  <c r="AE29" i="11"/>
  <c r="AE30" i="11"/>
  <c r="AE31" i="11"/>
  <c r="AE32" i="11"/>
  <c r="AE33" i="11"/>
  <c r="AE34" i="11"/>
  <c r="AE35" i="11"/>
  <c r="AE36" i="11"/>
  <c r="AE37" i="11"/>
  <c r="AH16" i="11"/>
  <c r="AH17" i="11"/>
  <c r="AH18" i="11"/>
  <c r="AH19" i="11"/>
  <c r="AH20" i="11"/>
  <c r="AH21" i="11"/>
  <c r="AH22" i="11"/>
  <c r="AH23" i="11"/>
  <c r="AH24" i="11"/>
  <c r="AH25" i="11"/>
  <c r="AH26" i="11"/>
  <c r="AH27" i="11"/>
  <c r="AH28" i="11"/>
  <c r="AH29" i="11"/>
  <c r="AH30" i="11"/>
  <c r="AH31" i="11"/>
  <c r="AH32" i="11"/>
  <c r="AH33" i="11"/>
  <c r="AH34" i="11"/>
  <c r="AH35" i="11"/>
  <c r="AH36" i="11"/>
  <c r="AH37" i="11"/>
  <c r="AA17" i="11"/>
  <c r="AA18" i="11"/>
  <c r="AA19" i="11"/>
  <c r="AA20" i="11"/>
  <c r="AA21" i="11"/>
  <c r="AA22" i="11"/>
  <c r="AA23" i="11"/>
  <c r="AA24" i="11"/>
  <c r="AA25" i="11"/>
  <c r="AA26" i="11"/>
  <c r="AA27" i="11"/>
  <c r="AA28" i="11"/>
  <c r="AA29" i="11"/>
  <c r="AA30" i="11"/>
  <c r="AA31" i="11"/>
  <c r="AA32" i="11"/>
  <c r="AA33" i="11"/>
  <c r="AA34" i="11"/>
  <c r="AA35" i="11"/>
  <c r="AA36" i="11"/>
  <c r="AA37" i="11"/>
  <c r="AD16" i="11"/>
  <c r="AD17" i="11"/>
  <c r="AD18" i="11"/>
  <c r="AD19" i="11"/>
  <c r="AD20" i="11"/>
  <c r="AD21" i="11"/>
  <c r="AD22" i="11"/>
  <c r="AD23" i="11"/>
  <c r="AD24" i="11"/>
  <c r="AD25" i="11"/>
  <c r="AD26" i="11"/>
  <c r="AD27" i="11"/>
  <c r="AD28" i="11"/>
  <c r="AD29" i="11"/>
  <c r="AD30" i="11"/>
  <c r="AD31" i="11"/>
  <c r="AD32" i="11"/>
  <c r="AD33" i="11"/>
  <c r="AD34" i="11"/>
  <c r="AD35" i="11"/>
  <c r="AD36" i="11"/>
  <c r="AD37" i="11"/>
  <c r="AG16" i="11"/>
  <c r="AG17" i="11"/>
  <c r="AG18" i="11"/>
  <c r="AG19" i="11"/>
  <c r="AG20" i="11"/>
  <c r="AG21" i="11"/>
  <c r="AG22" i="11"/>
  <c r="AG23" i="11"/>
  <c r="AG24" i="11"/>
  <c r="AG25" i="11"/>
  <c r="AG26" i="11"/>
  <c r="AG27" i="11"/>
  <c r="AG28" i="11"/>
  <c r="AG29" i="11"/>
  <c r="AG30" i="11"/>
  <c r="AG31" i="11"/>
  <c r="AG32" i="11"/>
  <c r="AG33" i="11"/>
  <c r="AG34" i="11"/>
  <c r="AG35" i="11"/>
  <c r="AG36" i="11"/>
  <c r="AG37" i="11"/>
  <c r="G17" i="11"/>
  <c r="F17" i="11"/>
  <c r="B17" i="11"/>
  <c r="G16" i="11"/>
  <c r="F16" i="11"/>
  <c r="B16" i="11"/>
  <c r="D4" i="11"/>
  <c r="J276" i="1"/>
  <c r="T276" i="1"/>
  <c r="F32" i="1"/>
  <c r="I413" i="1"/>
  <c r="I26" i="1"/>
  <c r="G30" i="3"/>
  <c r="I25" i="1"/>
  <c r="Q3" i="10"/>
  <c r="AY3" i="10"/>
  <c r="AX3" i="10"/>
  <c r="AW3" i="10"/>
  <c r="AV3" i="10"/>
  <c r="AT3" i="10"/>
  <c r="AU3" i="10"/>
  <c r="S3" i="10"/>
  <c r="H3" i="10"/>
  <c r="E3" i="10"/>
  <c r="D3" i="10"/>
  <c r="K475" i="1"/>
  <c r="F6" i="8"/>
  <c r="F13" i="1"/>
  <c r="D4" i="5"/>
  <c r="Q51" i="3"/>
  <c r="Q47" i="3"/>
  <c r="G16" i="3"/>
  <c r="R30" i="7"/>
  <c r="R29" i="7"/>
  <c r="R28" i="7"/>
  <c r="V24" i="7"/>
  <c r="V23" i="7"/>
  <c r="V22" i="7"/>
  <c r="D17" i="7"/>
  <c r="I427" i="1"/>
  <c r="AH438" i="1"/>
  <c r="AH437" i="1"/>
  <c r="AH436" i="1"/>
  <c r="AH435" i="1"/>
  <c r="T278" i="1"/>
  <c r="AK3" i="10"/>
  <c r="F33" i="1"/>
  <c r="F30" i="1"/>
  <c r="F31" i="1"/>
  <c r="H29" i="3"/>
  <c r="V93" i="5"/>
  <c r="V84" i="5"/>
  <c r="V75" i="5"/>
  <c r="V66" i="5"/>
  <c r="V57" i="5"/>
  <c r="V48" i="5"/>
  <c r="V39" i="5"/>
  <c r="V30" i="5"/>
  <c r="V21" i="5"/>
  <c r="K464" i="1"/>
  <c r="I18" i="8"/>
  <c r="D4" i="9"/>
  <c r="L6" i="9"/>
  <c r="B9" i="9"/>
  <c r="G9" i="9"/>
  <c r="J9" i="9"/>
  <c r="O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B10" i="9"/>
  <c r="J10" i="9"/>
  <c r="O10" i="9"/>
  <c r="B11" i="9"/>
  <c r="F11" i="9"/>
  <c r="J11" i="9"/>
  <c r="O11" i="9"/>
  <c r="B12" i="9"/>
  <c r="F12" i="9"/>
  <c r="J12" i="9"/>
  <c r="N12" i="9"/>
  <c r="B13" i="9"/>
  <c r="F13" i="9"/>
  <c r="J13" i="9"/>
  <c r="O13" i="9"/>
  <c r="B14" i="9"/>
  <c r="G14" i="9"/>
  <c r="J14" i="9"/>
  <c r="O14" i="9"/>
  <c r="B15" i="9"/>
  <c r="F15" i="9"/>
  <c r="J15" i="9"/>
  <c r="O15" i="9"/>
  <c r="N15" i="9"/>
  <c r="B16" i="9"/>
  <c r="G16" i="9"/>
  <c r="J16" i="9"/>
  <c r="N16" i="9"/>
  <c r="B17" i="9"/>
  <c r="G17" i="9"/>
  <c r="J17" i="9"/>
  <c r="N17" i="9"/>
  <c r="O17" i="9"/>
  <c r="B18" i="9"/>
  <c r="F18" i="9"/>
  <c r="J18" i="9"/>
  <c r="B19" i="9"/>
  <c r="F19" i="9"/>
  <c r="J19" i="9"/>
  <c r="N19" i="9"/>
  <c r="B20" i="9"/>
  <c r="F20" i="9"/>
  <c r="G20" i="9"/>
  <c r="J20" i="9"/>
  <c r="O20" i="9"/>
  <c r="B21" i="9"/>
  <c r="G21" i="9"/>
  <c r="J21" i="9"/>
  <c r="O21" i="9"/>
  <c r="B22" i="9"/>
  <c r="F22" i="9"/>
  <c r="J22" i="9"/>
  <c r="N22" i="9"/>
  <c r="B23" i="9"/>
  <c r="G23" i="9"/>
  <c r="J23" i="9"/>
  <c r="O23" i="9"/>
  <c r="B24" i="9"/>
  <c r="F24" i="9"/>
  <c r="J24" i="9"/>
  <c r="N24" i="9"/>
  <c r="B25" i="9"/>
  <c r="J25" i="9"/>
  <c r="O25" i="9"/>
  <c r="B26" i="9"/>
  <c r="F26" i="9"/>
  <c r="J26" i="9"/>
  <c r="O26" i="9"/>
  <c r="B27" i="9"/>
  <c r="F27" i="9"/>
  <c r="G27" i="9"/>
  <c r="J27" i="9"/>
  <c r="O27" i="9"/>
  <c r="B28" i="9"/>
  <c r="G28" i="9"/>
  <c r="J28" i="9"/>
  <c r="N28" i="9"/>
  <c r="B29" i="9"/>
  <c r="G29" i="9"/>
  <c r="J29" i="9"/>
  <c r="N29" i="9"/>
  <c r="B30" i="9"/>
  <c r="G30" i="9"/>
  <c r="F30" i="9"/>
  <c r="J30" i="9"/>
  <c r="N30" i="9"/>
  <c r="B31" i="9"/>
  <c r="F31" i="9"/>
  <c r="J31" i="9"/>
  <c r="N31" i="9"/>
  <c r="B32" i="9"/>
  <c r="F32" i="9"/>
  <c r="J32" i="9"/>
  <c r="N32" i="9"/>
  <c r="B33" i="9"/>
  <c r="F33" i="9"/>
  <c r="J33" i="9"/>
  <c r="N33" i="9"/>
  <c r="B34" i="9"/>
  <c r="F34" i="9"/>
  <c r="J34" i="9"/>
  <c r="O34" i="9"/>
  <c r="B35" i="9"/>
  <c r="F35" i="9"/>
  <c r="J35" i="9"/>
  <c r="O35" i="9"/>
  <c r="N35" i="9"/>
  <c r="B36" i="9"/>
  <c r="J36" i="9"/>
  <c r="O36" i="9"/>
  <c r="B37" i="9"/>
  <c r="G37" i="9"/>
  <c r="J37" i="9"/>
  <c r="B38" i="9"/>
  <c r="G38" i="9"/>
  <c r="J38" i="9"/>
  <c r="O38" i="9"/>
  <c r="B39" i="9"/>
  <c r="G39" i="9"/>
  <c r="F39" i="9"/>
  <c r="J39" i="9"/>
  <c r="O39" i="9"/>
  <c r="B40" i="9"/>
  <c r="G40" i="9"/>
  <c r="B41" i="9"/>
  <c r="F41" i="9"/>
  <c r="B42" i="9"/>
  <c r="G42" i="9"/>
  <c r="B43" i="9"/>
  <c r="F43" i="9"/>
  <c r="G43" i="9"/>
  <c r="AC6" i="8"/>
  <c r="F7" i="8"/>
  <c r="AC7" i="8"/>
  <c r="F8" i="8"/>
  <c r="AC8" i="8"/>
  <c r="F9" i="8"/>
  <c r="AC9" i="8"/>
  <c r="F10" i="8"/>
  <c r="AC10" i="8"/>
  <c r="F12" i="8"/>
  <c r="N12" i="8"/>
  <c r="AC12" i="8"/>
  <c r="AF12" i="8"/>
  <c r="F13" i="8"/>
  <c r="N13" i="8"/>
  <c r="AC13" i="8"/>
  <c r="AF13" i="8"/>
  <c r="F14" i="8"/>
  <c r="N14" i="8"/>
  <c r="AC14" i="8"/>
  <c r="AF14" i="8"/>
  <c r="F15" i="8"/>
  <c r="N15" i="8"/>
  <c r="AC15" i="8"/>
  <c r="AF15" i="8"/>
  <c r="F16" i="8"/>
  <c r="N16" i="8"/>
  <c r="AC16" i="8"/>
  <c r="AF16" i="8"/>
  <c r="F17" i="8"/>
  <c r="AC17" i="8"/>
  <c r="AC18" i="8"/>
  <c r="AC19" i="8"/>
  <c r="AF19" i="8"/>
  <c r="AC21" i="8"/>
  <c r="AF21" i="8"/>
  <c r="AK21" i="8"/>
  <c r="D8" i="7"/>
  <c r="D11" i="7"/>
  <c r="AG12" i="7"/>
  <c r="AI12" i="7"/>
  <c r="D14" i="7"/>
  <c r="AG19" i="7"/>
  <c r="V21" i="7"/>
  <c r="AG21" i="7"/>
  <c r="AG26" i="7"/>
  <c r="AI26" i="7"/>
  <c r="AK26" i="7"/>
  <c r="AG27" i="7"/>
  <c r="AG28" i="7"/>
  <c r="AG29" i="7"/>
  <c r="C12" i="6"/>
  <c r="M13" i="6"/>
  <c r="M14" i="6"/>
  <c r="B18" i="6"/>
  <c r="J18" i="6"/>
  <c r="U18" i="6"/>
  <c r="B19" i="6"/>
  <c r="J19" i="6"/>
  <c r="U19" i="6"/>
  <c r="AD19" i="6"/>
  <c r="AD20" i="6"/>
  <c r="AD21" i="6"/>
  <c r="AD22" i="6"/>
  <c r="AE19" i="6"/>
  <c r="AE20" i="6"/>
  <c r="B20" i="6"/>
  <c r="J20" i="6"/>
  <c r="U20" i="6"/>
  <c r="B21" i="6"/>
  <c r="J21" i="6"/>
  <c r="U21" i="6"/>
  <c r="AE21" i="6"/>
  <c r="B22" i="6"/>
  <c r="J22" i="6"/>
  <c r="U22" i="6"/>
  <c r="AE22" i="6"/>
  <c r="AE23" i="6"/>
  <c r="AE24" i="6"/>
  <c r="AE25" i="6"/>
  <c r="AE26" i="6"/>
  <c r="AE27" i="6"/>
  <c r="B23" i="6"/>
  <c r="J23" i="6"/>
  <c r="U23" i="6"/>
  <c r="AD23" i="6"/>
  <c r="AD24" i="6"/>
  <c r="AD25" i="6"/>
  <c r="AD26" i="6"/>
  <c r="AD27" i="6"/>
  <c r="B24" i="6"/>
  <c r="J24" i="6"/>
  <c r="U24" i="6"/>
  <c r="B25" i="6"/>
  <c r="J25" i="6"/>
  <c r="U25" i="6"/>
  <c r="B26" i="6"/>
  <c r="J26" i="6"/>
  <c r="U26" i="6"/>
  <c r="B27" i="6"/>
  <c r="J27" i="6"/>
  <c r="U27" i="6"/>
  <c r="D5" i="5"/>
  <c r="B9" i="5"/>
  <c r="Q9" i="5"/>
  <c r="W9" i="5"/>
  <c r="B10" i="5"/>
  <c r="I11" i="5"/>
  <c r="V11" i="5"/>
  <c r="I12" i="5"/>
  <c r="V12" i="5"/>
  <c r="V13" i="5"/>
  <c r="V14" i="5"/>
  <c r="V15" i="5"/>
  <c r="V16" i="5"/>
  <c r="B18" i="5"/>
  <c r="Q18" i="5"/>
  <c r="W18" i="5"/>
  <c r="B19" i="5"/>
  <c r="I20" i="5"/>
  <c r="V20" i="5"/>
  <c r="I21" i="5"/>
  <c r="V22" i="5"/>
  <c r="V23" i="5"/>
  <c r="V24" i="5"/>
  <c r="V25" i="5"/>
  <c r="B27" i="5"/>
  <c r="Q27" i="5"/>
  <c r="W27" i="5"/>
  <c r="B28" i="5"/>
  <c r="I29" i="5"/>
  <c r="V29" i="5"/>
  <c r="I30" i="5"/>
  <c r="V31" i="5"/>
  <c r="V32" i="5"/>
  <c r="V33" i="5"/>
  <c r="V34" i="5"/>
  <c r="B36" i="5"/>
  <c r="Q36" i="5"/>
  <c r="W36" i="5"/>
  <c r="B37" i="5"/>
  <c r="I38" i="5"/>
  <c r="V38" i="5"/>
  <c r="I39" i="5"/>
  <c r="V40" i="5"/>
  <c r="V41" i="5"/>
  <c r="V42" i="5"/>
  <c r="V43" i="5"/>
  <c r="B45" i="5"/>
  <c r="Q45" i="5"/>
  <c r="W45" i="5"/>
  <c r="B46" i="5"/>
  <c r="I47" i="5"/>
  <c r="V47" i="5"/>
  <c r="I48" i="5"/>
  <c r="V49" i="5"/>
  <c r="V50" i="5"/>
  <c r="V51" i="5"/>
  <c r="V52" i="5"/>
  <c r="B54" i="5"/>
  <c r="Q54" i="5"/>
  <c r="W54" i="5"/>
  <c r="B55" i="5"/>
  <c r="I56" i="5"/>
  <c r="V56" i="5"/>
  <c r="I57" i="5"/>
  <c r="V58" i="5"/>
  <c r="V59" i="5"/>
  <c r="V60" i="5"/>
  <c r="V61" i="5"/>
  <c r="B63" i="5"/>
  <c r="Q63" i="5"/>
  <c r="W63" i="5"/>
  <c r="B64" i="5"/>
  <c r="I65" i="5"/>
  <c r="V65" i="5"/>
  <c r="I66" i="5"/>
  <c r="V67" i="5"/>
  <c r="V68" i="5"/>
  <c r="V69" i="5"/>
  <c r="V70" i="5"/>
  <c r="B72" i="5"/>
  <c r="Q72" i="5"/>
  <c r="W72" i="5"/>
  <c r="B73" i="5"/>
  <c r="I74" i="5"/>
  <c r="V74" i="5"/>
  <c r="I75" i="5"/>
  <c r="V76" i="5"/>
  <c r="V77" i="5"/>
  <c r="V78" i="5"/>
  <c r="V79" i="5"/>
  <c r="B81" i="5"/>
  <c r="Q81" i="5"/>
  <c r="W81" i="5"/>
  <c r="B82" i="5"/>
  <c r="I83" i="5"/>
  <c r="V83" i="5"/>
  <c r="I84" i="5"/>
  <c r="V85" i="5"/>
  <c r="V86" i="5"/>
  <c r="V87" i="5"/>
  <c r="V88" i="5"/>
  <c r="B90" i="5"/>
  <c r="Q90" i="5"/>
  <c r="W90" i="5"/>
  <c r="B91" i="5"/>
  <c r="I92" i="5"/>
  <c r="V92" i="5"/>
  <c r="I93" i="5"/>
  <c r="V94" i="5"/>
  <c r="V95" i="5"/>
  <c r="V96" i="5"/>
  <c r="V97" i="5"/>
  <c r="D4" i="4"/>
  <c r="B7" i="4"/>
  <c r="F7" i="4"/>
  <c r="G7" i="4"/>
  <c r="J7" i="4"/>
  <c r="N7" i="4"/>
  <c r="O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B8" i="4"/>
  <c r="F8" i="4"/>
  <c r="G8" i="4"/>
  <c r="J8" i="4"/>
  <c r="N8" i="4"/>
  <c r="O8"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B9" i="4"/>
  <c r="F9" i="4"/>
  <c r="G9" i="4"/>
  <c r="J9" i="4"/>
  <c r="N9" i="4"/>
  <c r="O9" i="4"/>
  <c r="B10" i="4"/>
  <c r="F10" i="4"/>
  <c r="G10" i="4"/>
  <c r="J10" i="4"/>
  <c r="N10" i="4"/>
  <c r="O10" i="4"/>
  <c r="B11" i="4"/>
  <c r="F11" i="4"/>
  <c r="G11" i="4"/>
  <c r="J11" i="4"/>
  <c r="N11" i="4"/>
  <c r="O11" i="4"/>
  <c r="B12" i="4"/>
  <c r="F12" i="4"/>
  <c r="G12" i="4"/>
  <c r="J12" i="4"/>
  <c r="N12" i="4"/>
  <c r="O12" i="4"/>
  <c r="B13" i="4"/>
  <c r="F13" i="4"/>
  <c r="G13" i="4"/>
  <c r="J13" i="4"/>
  <c r="N13" i="4"/>
  <c r="O13" i="4"/>
  <c r="B14" i="4"/>
  <c r="F14" i="4"/>
  <c r="G14" i="4"/>
  <c r="J14" i="4"/>
  <c r="N14" i="4"/>
  <c r="O14" i="4"/>
  <c r="B15" i="4"/>
  <c r="F15" i="4"/>
  <c r="G15" i="4"/>
  <c r="J15" i="4"/>
  <c r="N15" i="4"/>
  <c r="O15" i="4"/>
  <c r="B16" i="4"/>
  <c r="F16" i="4"/>
  <c r="G16" i="4"/>
  <c r="J16" i="4"/>
  <c r="N16" i="4"/>
  <c r="O16" i="4"/>
  <c r="B17" i="4"/>
  <c r="F17" i="4"/>
  <c r="G17" i="4"/>
  <c r="J17" i="4"/>
  <c r="N17" i="4"/>
  <c r="O17" i="4"/>
  <c r="B18" i="4"/>
  <c r="F18" i="4"/>
  <c r="G18" i="4"/>
  <c r="J18" i="4"/>
  <c r="N18" i="4"/>
  <c r="O18" i="4"/>
  <c r="B19" i="4"/>
  <c r="F19" i="4"/>
  <c r="G19" i="4"/>
  <c r="J19" i="4"/>
  <c r="N19" i="4"/>
  <c r="O19" i="4"/>
  <c r="B20" i="4"/>
  <c r="F20" i="4"/>
  <c r="G20" i="4"/>
  <c r="J20" i="4"/>
  <c r="N20" i="4"/>
  <c r="O20" i="4"/>
  <c r="B21" i="4"/>
  <c r="F21" i="4"/>
  <c r="G21" i="4"/>
  <c r="J21" i="4"/>
  <c r="N21" i="4"/>
  <c r="O21" i="4"/>
  <c r="B22" i="4"/>
  <c r="F22" i="4"/>
  <c r="G22" i="4"/>
  <c r="J22" i="4"/>
  <c r="N22" i="4"/>
  <c r="O22" i="4"/>
  <c r="B23" i="4"/>
  <c r="F23" i="4"/>
  <c r="G23" i="4"/>
  <c r="J23" i="4"/>
  <c r="N23" i="4"/>
  <c r="O23" i="4"/>
  <c r="B24" i="4"/>
  <c r="F24" i="4"/>
  <c r="G24" i="4"/>
  <c r="J24" i="4"/>
  <c r="N24" i="4"/>
  <c r="O24" i="4"/>
  <c r="B25" i="4"/>
  <c r="F25" i="4"/>
  <c r="G25" i="4"/>
  <c r="J25" i="4"/>
  <c r="N25" i="4"/>
  <c r="O25" i="4"/>
  <c r="B26" i="4"/>
  <c r="F26" i="4"/>
  <c r="G26" i="4"/>
  <c r="J26" i="4"/>
  <c r="N26" i="4"/>
  <c r="O26" i="4"/>
  <c r="B27" i="4"/>
  <c r="F27" i="4"/>
  <c r="G27" i="4"/>
  <c r="J27" i="4"/>
  <c r="N27" i="4"/>
  <c r="O27" i="4"/>
  <c r="B28" i="4"/>
  <c r="F28" i="4"/>
  <c r="G28" i="4"/>
  <c r="J28" i="4"/>
  <c r="N28" i="4"/>
  <c r="O28" i="4"/>
  <c r="B29" i="4"/>
  <c r="F29" i="4"/>
  <c r="G29" i="4"/>
  <c r="J29" i="4"/>
  <c r="N29" i="4"/>
  <c r="O29" i="4"/>
  <c r="B30" i="4"/>
  <c r="F30" i="4"/>
  <c r="G30" i="4"/>
  <c r="J30" i="4"/>
  <c r="N30" i="4"/>
  <c r="O30" i="4"/>
  <c r="B31" i="4"/>
  <c r="F31" i="4"/>
  <c r="G31" i="4"/>
  <c r="J31" i="4"/>
  <c r="N31" i="4"/>
  <c r="O31" i="4"/>
  <c r="B32" i="4"/>
  <c r="F32" i="4"/>
  <c r="G32" i="4"/>
  <c r="J32" i="4"/>
  <c r="N32" i="4"/>
  <c r="O32" i="4"/>
  <c r="B33" i="4"/>
  <c r="F33" i="4"/>
  <c r="G33" i="4"/>
  <c r="J33" i="4"/>
  <c r="N33" i="4"/>
  <c r="O33" i="4"/>
  <c r="B34" i="4"/>
  <c r="F34" i="4"/>
  <c r="G34" i="4"/>
  <c r="J34" i="4"/>
  <c r="N34" i="4"/>
  <c r="O34" i="4"/>
  <c r="B35" i="4"/>
  <c r="F35" i="4"/>
  <c r="G35" i="4"/>
  <c r="J35" i="4"/>
  <c r="N35" i="4"/>
  <c r="O35" i="4"/>
  <c r="B36" i="4"/>
  <c r="F36" i="4"/>
  <c r="G36" i="4"/>
  <c r="J36" i="4"/>
  <c r="N36" i="4"/>
  <c r="O36" i="4"/>
  <c r="B37" i="4"/>
  <c r="F37" i="4"/>
  <c r="G37" i="4"/>
  <c r="J37" i="4"/>
  <c r="N37" i="4"/>
  <c r="O37" i="4"/>
  <c r="B38" i="4"/>
  <c r="F38" i="4"/>
  <c r="G38" i="4"/>
  <c r="B39" i="4"/>
  <c r="F39" i="4"/>
  <c r="G39" i="4"/>
  <c r="B40" i="4"/>
  <c r="F40" i="4"/>
  <c r="G40" i="4"/>
  <c r="B41" i="4"/>
  <c r="F41" i="4"/>
  <c r="G41" i="4"/>
  <c r="G8" i="3"/>
  <c r="R12" i="3"/>
  <c r="E14" i="3"/>
  <c r="E15" i="3"/>
  <c r="K15" i="3"/>
  <c r="H21" i="3"/>
  <c r="G22" i="3"/>
  <c r="G23" i="3"/>
  <c r="G24" i="3"/>
  <c r="I25" i="3"/>
  <c r="R25" i="3"/>
  <c r="I26" i="3"/>
  <c r="R26" i="3"/>
  <c r="G36" i="3"/>
  <c r="G37" i="3"/>
  <c r="G38" i="3"/>
  <c r="G40" i="3"/>
  <c r="G45" i="3"/>
  <c r="G47" i="3"/>
  <c r="Q49" i="3"/>
  <c r="Q50" i="3"/>
  <c r="G51" i="3"/>
  <c r="F3" i="10"/>
  <c r="G3" i="10"/>
  <c r="I3" i="10"/>
  <c r="J3" i="10"/>
  <c r="K3" i="10"/>
  <c r="L3" i="10"/>
  <c r="M3" i="10"/>
  <c r="N3" i="10"/>
  <c r="O3" i="10"/>
  <c r="P3" i="10"/>
  <c r="U3" i="10"/>
  <c r="X3" i="10"/>
  <c r="AA3" i="10"/>
  <c r="AC3" i="10"/>
  <c r="AD3" i="10"/>
  <c r="AE3" i="10"/>
  <c r="AH3" i="10"/>
  <c r="AR3" i="10"/>
  <c r="AS3" i="10"/>
  <c r="F4" i="1"/>
  <c r="F6" i="1"/>
  <c r="F7" i="1"/>
  <c r="W9" i="1"/>
  <c r="F9" i="1"/>
  <c r="F12" i="1"/>
  <c r="F14" i="1"/>
  <c r="F15" i="1"/>
  <c r="F16" i="1"/>
  <c r="F17" i="1"/>
  <c r="F18" i="1"/>
  <c r="F19" i="1"/>
  <c r="F20" i="1"/>
  <c r="F23" i="1"/>
  <c r="F27" i="1"/>
  <c r="G36" i="1"/>
  <c r="G37" i="1"/>
  <c r="I42" i="1"/>
  <c r="F46" i="1"/>
  <c r="T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F47" i="1"/>
  <c r="T47" i="1"/>
  <c r="F48" i="1"/>
  <c r="T48" i="1"/>
  <c r="F49" i="1"/>
  <c r="T49" i="1"/>
  <c r="F50" i="1"/>
  <c r="T50" i="1"/>
  <c r="F51" i="1"/>
  <c r="T51" i="1"/>
  <c r="F52" i="1"/>
  <c r="T52" i="1"/>
  <c r="F53" i="1"/>
  <c r="T53" i="1"/>
  <c r="F54" i="1"/>
  <c r="T54" i="1"/>
  <c r="F55" i="1"/>
  <c r="T55" i="1"/>
  <c r="F56" i="1"/>
  <c r="T56" i="1"/>
  <c r="F57" i="1"/>
  <c r="T57" i="1"/>
  <c r="F58" i="1"/>
  <c r="T58" i="1"/>
  <c r="F59" i="1"/>
  <c r="T59" i="1"/>
  <c r="F60" i="1"/>
  <c r="T60" i="1"/>
  <c r="F61" i="1"/>
  <c r="T61" i="1"/>
  <c r="F62" i="1"/>
  <c r="T62" i="1"/>
  <c r="F63" i="1"/>
  <c r="T63" i="1"/>
  <c r="F64" i="1"/>
  <c r="T64" i="1"/>
  <c r="F65" i="1"/>
  <c r="T65" i="1"/>
  <c r="F66" i="1"/>
  <c r="T66" i="1"/>
  <c r="F67" i="1"/>
  <c r="T67" i="1"/>
  <c r="F68" i="1"/>
  <c r="T68" i="1"/>
  <c r="F69" i="1"/>
  <c r="T69" i="1"/>
  <c r="F70" i="1"/>
  <c r="T70" i="1"/>
  <c r="F71" i="1"/>
  <c r="T71" i="1"/>
  <c r="F72" i="1"/>
  <c r="T72" i="1"/>
  <c r="F73" i="1"/>
  <c r="T73" i="1"/>
  <c r="F74" i="1"/>
  <c r="T74" i="1"/>
  <c r="F75" i="1"/>
  <c r="T75" i="1"/>
  <c r="F76" i="1"/>
  <c r="T76" i="1"/>
  <c r="F77" i="1"/>
  <c r="T77" i="1"/>
  <c r="F78" i="1"/>
  <c r="T78" i="1"/>
  <c r="F79" i="1"/>
  <c r="T79" i="1"/>
  <c r="F80" i="1"/>
  <c r="T80" i="1"/>
  <c r="F81" i="1"/>
  <c r="T81" i="1"/>
  <c r="F82" i="1"/>
  <c r="T82" i="1"/>
  <c r="F83" i="1"/>
  <c r="T83" i="1"/>
  <c r="F84" i="1"/>
  <c r="T84" i="1"/>
  <c r="F85" i="1"/>
  <c r="T85" i="1"/>
  <c r="F86" i="1"/>
  <c r="T86" i="1"/>
  <c r="F87" i="1"/>
  <c r="T87" i="1"/>
  <c r="F88" i="1"/>
  <c r="T88" i="1"/>
  <c r="F89" i="1"/>
  <c r="T89" i="1"/>
  <c r="F90" i="1"/>
  <c r="T90" i="1"/>
  <c r="F91" i="1"/>
  <c r="T91" i="1"/>
  <c r="F92" i="1"/>
  <c r="T92" i="1"/>
  <c r="F93" i="1"/>
  <c r="T93" i="1"/>
  <c r="F94" i="1"/>
  <c r="T94" i="1"/>
  <c r="F95" i="1"/>
  <c r="T95" i="1"/>
  <c r="F96" i="1"/>
  <c r="T96" i="1"/>
  <c r="F97" i="1"/>
  <c r="T97" i="1"/>
  <c r="F98" i="1"/>
  <c r="T98" i="1"/>
  <c r="F99" i="1"/>
  <c r="T99" i="1"/>
  <c r="F100" i="1"/>
  <c r="T100" i="1"/>
  <c r="F101" i="1"/>
  <c r="T101" i="1"/>
  <c r="F102" i="1"/>
  <c r="T102" i="1"/>
  <c r="F103" i="1"/>
  <c r="T103" i="1"/>
  <c r="F104" i="1"/>
  <c r="T104" i="1"/>
  <c r="F105" i="1"/>
  <c r="T105" i="1"/>
  <c r="F106" i="1"/>
  <c r="T106" i="1"/>
  <c r="F107" i="1"/>
  <c r="T107" i="1"/>
  <c r="F108" i="1"/>
  <c r="T108" i="1"/>
  <c r="F109" i="1"/>
  <c r="T109" i="1"/>
  <c r="F110" i="1"/>
  <c r="T110" i="1"/>
  <c r="F111" i="1"/>
  <c r="T111" i="1"/>
  <c r="F112" i="1"/>
  <c r="T112" i="1"/>
  <c r="F113" i="1"/>
  <c r="T113" i="1"/>
  <c r="F114" i="1"/>
  <c r="T114" i="1"/>
  <c r="F115" i="1"/>
  <c r="T115" i="1"/>
  <c r="F116" i="1"/>
  <c r="T116" i="1"/>
  <c r="F117" i="1"/>
  <c r="T117" i="1"/>
  <c r="F118" i="1"/>
  <c r="T118" i="1"/>
  <c r="F119" i="1"/>
  <c r="T119" i="1"/>
  <c r="F120" i="1"/>
  <c r="T120" i="1"/>
  <c r="F121" i="1"/>
  <c r="T121" i="1"/>
  <c r="F122" i="1"/>
  <c r="T122" i="1"/>
  <c r="F123" i="1"/>
  <c r="T123" i="1"/>
  <c r="F124" i="1"/>
  <c r="T124" i="1"/>
  <c r="F125" i="1"/>
  <c r="T125" i="1"/>
  <c r="F126" i="1"/>
  <c r="T126" i="1"/>
  <c r="F127" i="1"/>
  <c r="T127" i="1"/>
  <c r="F128" i="1"/>
  <c r="T128" i="1"/>
  <c r="F129" i="1"/>
  <c r="T129" i="1"/>
  <c r="F130" i="1"/>
  <c r="T130" i="1"/>
  <c r="F131" i="1"/>
  <c r="T131" i="1"/>
  <c r="F132" i="1"/>
  <c r="T132" i="1"/>
  <c r="F133" i="1"/>
  <c r="T133" i="1"/>
  <c r="F134" i="1"/>
  <c r="T134" i="1"/>
  <c r="F135" i="1"/>
  <c r="T135" i="1"/>
  <c r="F136" i="1"/>
  <c r="T136" i="1"/>
  <c r="F137" i="1"/>
  <c r="T137" i="1"/>
  <c r="F138" i="1"/>
  <c r="T138" i="1"/>
  <c r="F139" i="1"/>
  <c r="T139" i="1"/>
  <c r="F140" i="1"/>
  <c r="T140" i="1"/>
  <c r="F141" i="1"/>
  <c r="T141" i="1"/>
  <c r="F142" i="1"/>
  <c r="T142" i="1"/>
  <c r="F143" i="1"/>
  <c r="T143" i="1"/>
  <c r="F144" i="1"/>
  <c r="T144" i="1"/>
  <c r="F145" i="1"/>
  <c r="T145" i="1"/>
  <c r="F146" i="1"/>
  <c r="T146" i="1"/>
  <c r="F147" i="1"/>
  <c r="T147" i="1"/>
  <c r="F148" i="1"/>
  <c r="T148" i="1"/>
  <c r="F149" i="1"/>
  <c r="T149" i="1"/>
  <c r="F150" i="1"/>
  <c r="T150" i="1"/>
  <c r="F151" i="1"/>
  <c r="T151" i="1"/>
  <c r="F152" i="1"/>
  <c r="T152" i="1"/>
  <c r="F153" i="1"/>
  <c r="T153" i="1"/>
  <c r="F154" i="1"/>
  <c r="T154" i="1"/>
  <c r="F155" i="1"/>
  <c r="T155" i="1"/>
  <c r="F156" i="1"/>
  <c r="T156" i="1"/>
  <c r="F157" i="1"/>
  <c r="T157" i="1"/>
  <c r="F158" i="1"/>
  <c r="T158" i="1"/>
  <c r="F159" i="1"/>
  <c r="T159" i="1"/>
  <c r="F160" i="1"/>
  <c r="T160" i="1"/>
  <c r="F161" i="1"/>
  <c r="T161" i="1"/>
  <c r="F162" i="1"/>
  <c r="T162" i="1"/>
  <c r="F163" i="1"/>
  <c r="T163" i="1"/>
  <c r="F164" i="1"/>
  <c r="T164" i="1"/>
  <c r="F165" i="1"/>
  <c r="T165" i="1"/>
  <c r="F166" i="1"/>
  <c r="T166" i="1"/>
  <c r="F167" i="1"/>
  <c r="T167" i="1"/>
  <c r="F168" i="1"/>
  <c r="T168" i="1"/>
  <c r="F169" i="1"/>
  <c r="T169" i="1"/>
  <c r="F170" i="1"/>
  <c r="T170" i="1"/>
  <c r="F171" i="1"/>
  <c r="T171" i="1"/>
  <c r="F172" i="1"/>
  <c r="T172" i="1"/>
  <c r="F173" i="1"/>
  <c r="T173" i="1"/>
  <c r="F174" i="1"/>
  <c r="T174" i="1"/>
  <c r="F175" i="1"/>
  <c r="T175" i="1"/>
  <c r="F176" i="1"/>
  <c r="T176" i="1"/>
  <c r="F177" i="1"/>
  <c r="T177" i="1"/>
  <c r="F178" i="1"/>
  <c r="T178" i="1"/>
  <c r="F179" i="1"/>
  <c r="T179" i="1"/>
  <c r="F180" i="1"/>
  <c r="T180" i="1"/>
  <c r="F181" i="1"/>
  <c r="T181" i="1"/>
  <c r="F182" i="1"/>
  <c r="T182" i="1"/>
  <c r="F183" i="1"/>
  <c r="T183" i="1"/>
  <c r="F184" i="1"/>
  <c r="T184" i="1"/>
  <c r="F185" i="1"/>
  <c r="T185" i="1"/>
  <c r="F186" i="1"/>
  <c r="T186" i="1"/>
  <c r="F187" i="1"/>
  <c r="T187" i="1"/>
  <c r="F188" i="1"/>
  <c r="T188" i="1"/>
  <c r="F189" i="1"/>
  <c r="T189" i="1"/>
  <c r="F190" i="1"/>
  <c r="T190" i="1"/>
  <c r="F191" i="1"/>
  <c r="T191" i="1"/>
  <c r="F192" i="1"/>
  <c r="T192" i="1"/>
  <c r="F193" i="1"/>
  <c r="T193" i="1"/>
  <c r="F194" i="1"/>
  <c r="T194" i="1"/>
  <c r="F195" i="1"/>
  <c r="T195" i="1"/>
  <c r="F196" i="1"/>
  <c r="T196" i="1"/>
  <c r="F197" i="1"/>
  <c r="T197" i="1"/>
  <c r="F198" i="1"/>
  <c r="T198" i="1"/>
  <c r="F199" i="1"/>
  <c r="T199" i="1"/>
  <c r="F200" i="1"/>
  <c r="T200" i="1"/>
  <c r="F201" i="1"/>
  <c r="T201" i="1"/>
  <c r="F202" i="1"/>
  <c r="T202" i="1"/>
  <c r="F203" i="1"/>
  <c r="T203" i="1"/>
  <c r="F204" i="1"/>
  <c r="T204" i="1"/>
  <c r="F205" i="1"/>
  <c r="T205" i="1"/>
  <c r="F206" i="1"/>
  <c r="T206" i="1"/>
  <c r="F207" i="1"/>
  <c r="T207" i="1"/>
  <c r="F208" i="1"/>
  <c r="T208" i="1"/>
  <c r="F209" i="1"/>
  <c r="T209" i="1"/>
  <c r="F210" i="1"/>
  <c r="T210" i="1"/>
  <c r="F211" i="1"/>
  <c r="T211" i="1"/>
  <c r="F212" i="1"/>
  <c r="T212" i="1"/>
  <c r="F213" i="1"/>
  <c r="T213" i="1"/>
  <c r="F214" i="1"/>
  <c r="T214" i="1"/>
  <c r="F215" i="1"/>
  <c r="T215" i="1"/>
  <c r="F216" i="1"/>
  <c r="T216" i="1"/>
  <c r="F217" i="1"/>
  <c r="T217" i="1"/>
  <c r="F218" i="1"/>
  <c r="T218" i="1"/>
  <c r="F219" i="1"/>
  <c r="T219" i="1"/>
  <c r="F220" i="1"/>
  <c r="T220" i="1"/>
  <c r="F221" i="1"/>
  <c r="T221" i="1"/>
  <c r="F222" i="1"/>
  <c r="T222" i="1"/>
  <c r="F223" i="1"/>
  <c r="T223" i="1"/>
  <c r="F224" i="1"/>
  <c r="T224" i="1"/>
  <c r="F225" i="1"/>
  <c r="T225" i="1"/>
  <c r="F226" i="1"/>
  <c r="T226" i="1"/>
  <c r="F227" i="1"/>
  <c r="T227" i="1"/>
  <c r="F228" i="1"/>
  <c r="T228" i="1"/>
  <c r="F229" i="1"/>
  <c r="T229" i="1"/>
  <c r="F230" i="1"/>
  <c r="T230" i="1"/>
  <c r="F231" i="1"/>
  <c r="T231" i="1"/>
  <c r="F232" i="1"/>
  <c r="T232" i="1"/>
  <c r="F233" i="1"/>
  <c r="T233" i="1"/>
  <c r="F234" i="1"/>
  <c r="T234" i="1"/>
  <c r="F235" i="1"/>
  <c r="T235" i="1"/>
  <c r="F236" i="1"/>
  <c r="T236" i="1"/>
  <c r="F237" i="1"/>
  <c r="T237" i="1"/>
  <c r="F238" i="1"/>
  <c r="T238" i="1"/>
  <c r="F239" i="1"/>
  <c r="T239" i="1"/>
  <c r="F240" i="1"/>
  <c r="T240" i="1"/>
  <c r="F241" i="1"/>
  <c r="T241" i="1"/>
  <c r="F242" i="1"/>
  <c r="T242" i="1"/>
  <c r="F243" i="1"/>
  <c r="T243" i="1"/>
  <c r="F244" i="1"/>
  <c r="T244" i="1"/>
  <c r="F245" i="1"/>
  <c r="T245" i="1"/>
  <c r="F246" i="1"/>
  <c r="T246" i="1"/>
  <c r="F247" i="1"/>
  <c r="T247" i="1"/>
  <c r="F248" i="1"/>
  <c r="T248" i="1"/>
  <c r="F249" i="1"/>
  <c r="T249" i="1"/>
  <c r="F250" i="1"/>
  <c r="T250" i="1"/>
  <c r="F251" i="1"/>
  <c r="T251" i="1"/>
  <c r="F252" i="1"/>
  <c r="T252" i="1"/>
  <c r="F253" i="1"/>
  <c r="T253" i="1"/>
  <c r="F254" i="1"/>
  <c r="T254" i="1"/>
  <c r="F255" i="1"/>
  <c r="T255" i="1"/>
  <c r="G257" i="1"/>
  <c r="J280" i="1"/>
  <c r="F261" i="1"/>
  <c r="B264" i="1"/>
  <c r="B265" i="1"/>
  <c r="B266" i="1"/>
  <c r="B267" i="1"/>
  <c r="B268" i="1"/>
  <c r="F274" i="1"/>
  <c r="J282" i="1"/>
  <c r="T282" i="1"/>
  <c r="AM3" i="10"/>
  <c r="F290" i="1"/>
  <c r="F295" i="1"/>
  <c r="F296" i="1"/>
  <c r="AD296" i="1"/>
  <c r="F297" i="1"/>
  <c r="F298" i="1"/>
  <c r="F304" i="1"/>
  <c r="F305" i="1"/>
  <c r="AD305" i="1"/>
  <c r="F306" i="1"/>
  <c r="F307" i="1"/>
  <c r="F313" i="1"/>
  <c r="F314" i="1"/>
  <c r="AD314" i="1"/>
  <c r="F315" i="1"/>
  <c r="F316" i="1"/>
  <c r="F322" i="1"/>
  <c r="F323" i="1"/>
  <c r="AD323" i="1"/>
  <c r="F324" i="1"/>
  <c r="F325" i="1"/>
  <c r="F331" i="1"/>
  <c r="F332" i="1"/>
  <c r="AD332" i="1"/>
  <c r="F333" i="1"/>
  <c r="F334" i="1"/>
  <c r="F340" i="1"/>
  <c r="F341" i="1"/>
  <c r="AD341" i="1"/>
  <c r="F342" i="1"/>
  <c r="F343" i="1"/>
  <c r="F349" i="1"/>
  <c r="F350" i="1"/>
  <c r="AD350" i="1"/>
  <c r="F351" i="1"/>
  <c r="F352" i="1"/>
  <c r="F358" i="1"/>
  <c r="F359" i="1"/>
  <c r="AD359" i="1"/>
  <c r="F360" i="1"/>
  <c r="F361" i="1"/>
  <c r="F367" i="1"/>
  <c r="F368" i="1"/>
  <c r="AD368" i="1"/>
  <c r="F369" i="1"/>
  <c r="F370" i="1"/>
  <c r="F376" i="1"/>
  <c r="F377" i="1"/>
  <c r="AD377" i="1"/>
  <c r="F378" i="1"/>
  <c r="F379" i="1"/>
  <c r="I394" i="1"/>
  <c r="H461" i="1"/>
  <c r="K463" i="1"/>
  <c r="I19" i="8"/>
  <c r="K465" i="1"/>
  <c r="F21" i="8"/>
  <c r="H465" i="1"/>
  <c r="K466" i="1"/>
  <c r="K467" i="1"/>
  <c r="H467" i="1"/>
  <c r="K468" i="1"/>
  <c r="Q19" i="8"/>
  <c r="H468" i="1"/>
  <c r="K471" i="1"/>
  <c r="K472" i="1"/>
  <c r="H478" i="1"/>
  <c r="H479" i="1"/>
  <c r="Y482" i="1"/>
  <c r="H482" i="1"/>
  <c r="Y483" i="1"/>
  <c r="H483" i="1"/>
  <c r="Y484" i="1"/>
  <c r="H484" i="1"/>
  <c r="Y485" i="1"/>
  <c r="H485" i="1"/>
  <c r="Y486" i="1"/>
  <c r="H486" i="1"/>
  <c r="A492" i="1"/>
  <c r="F23" i="9"/>
  <c r="N10" i="9"/>
  <c r="F25" i="1"/>
  <c r="O29" i="9"/>
  <c r="N34" i="9"/>
  <c r="O31" i="9"/>
  <c r="G32" i="9"/>
  <c r="F9" i="9"/>
  <c r="O19" i="9"/>
  <c r="N11" i="9"/>
  <c r="F21" i="9"/>
  <c r="G33" i="9"/>
  <c r="O22" i="9"/>
  <c r="H464" i="1"/>
  <c r="G31" i="3"/>
  <c r="F26" i="1"/>
  <c r="H463" i="1"/>
  <c r="G34" i="9"/>
  <c r="O33" i="9"/>
  <c r="N13" i="9"/>
  <c r="N38" i="9"/>
  <c r="N21" i="9"/>
  <c r="G26" i="9"/>
  <c r="G41" i="9"/>
  <c r="G31" i="9"/>
  <c r="N23" i="9"/>
  <c r="G22" i="9"/>
  <c r="F14" i="9"/>
  <c r="G18" i="9"/>
  <c r="F29" i="9"/>
  <c r="N39" i="9"/>
  <c r="F28" i="9"/>
  <c r="N9" i="9"/>
  <c r="N27" i="9"/>
  <c r="N36" i="9"/>
  <c r="N26" i="9"/>
  <c r="F17" i="9"/>
  <c r="F38" i="9"/>
  <c r="G35" i="9"/>
  <c r="N25" i="9"/>
  <c r="N14" i="9"/>
  <c r="F42" i="9"/>
  <c r="O32" i="9"/>
  <c r="F40" i="9"/>
  <c r="G12" i="9"/>
  <c r="F37" i="9"/>
  <c r="O30" i="9"/>
  <c r="O24" i="9"/>
  <c r="O16" i="9"/>
  <c r="N20" i="9"/>
  <c r="O28" i="9"/>
  <c r="O12" i="9"/>
  <c r="G19" i="9"/>
  <c r="G13" i="9"/>
  <c r="T3" i="10"/>
  <c r="V3" i="10"/>
  <c r="G11" i="9"/>
  <c r="G39" i="3"/>
  <c r="T21" i="8"/>
  <c r="R30" i="3"/>
  <c r="Q48" i="3"/>
  <c r="T280" i="1"/>
  <c r="G36" i="9"/>
  <c r="F36" i="9"/>
  <c r="F10" i="9"/>
  <c r="G10" i="9"/>
  <c r="G15" i="9"/>
  <c r="M21" i="8"/>
  <c r="H466" i="1"/>
  <c r="G48" i="3"/>
  <c r="O18" i="9"/>
  <c r="N18" i="9"/>
  <c r="F16" i="9"/>
  <c r="R3" i="10"/>
  <c r="O37" i="9"/>
  <c r="N37" i="9"/>
  <c r="G24" i="9"/>
  <c r="G25" i="9"/>
  <c r="F25" i="9"/>
  <c r="AL3" i="10"/>
  <c r="Q46" i="3"/>
  <c r="Q52" i="3"/>
  <c r="J284" i="1"/>
  <c r="AJ3" i="10"/>
  <c r="AN3" i="10"/>
  <c r="AP3" i="10"/>
</calcChain>
</file>

<file path=xl/sharedStrings.xml><?xml version="1.0" encoding="utf-8"?>
<sst xmlns="http://schemas.openxmlformats.org/spreadsheetml/2006/main" count="1572" uniqueCount="455">
  <si>
    <t>連絡先と同様</t>
  </si>
  <si>
    <t>小編成</t>
  </si>
  <si>
    <t>カラーガード有り</t>
  </si>
  <si>
    <t>管楽器及び打楽器の編成</t>
  </si>
  <si>
    <t>すべて掲載する</t>
  </si>
  <si>
    <t>-</t>
  </si>
  <si>
    <t>使用許諾の必要が無い</t>
  </si>
  <si>
    <t>市販の楽譜を利用（証明するものを添付）</t>
  </si>
  <si>
    <t>○</t>
  </si>
  <si>
    <t>承諾します</t>
  </si>
  <si>
    <t>団体名</t>
  </si>
  <si>
    <t>その他の連絡先</t>
  </si>
  <si>
    <t>小学生の部</t>
  </si>
  <si>
    <t>カラーガード無し</t>
  </si>
  <si>
    <t>打楽器のみ（鼓隊編成）</t>
  </si>
  <si>
    <t>編曲使用許諾の必要がある</t>
  </si>
  <si>
    <t>特殊効果を使用しない</t>
  </si>
  <si>
    <t>×</t>
  </si>
  <si>
    <t>承諾しません</t>
  </si>
  <si>
    <t>役職</t>
  </si>
  <si>
    <t>氏名</t>
  </si>
  <si>
    <t>中学生の部</t>
  </si>
  <si>
    <t>大編成</t>
  </si>
  <si>
    <t>登録引率者</t>
  </si>
  <si>
    <t>所属長役職/氏名</t>
  </si>
  <si>
    <t>高等学校の部</t>
  </si>
  <si>
    <t>一般の部</t>
  </si>
  <si>
    <t>〒</t>
  </si>
  <si>
    <t>住所</t>
  </si>
  <si>
    <t>氏名フリガナ</t>
  </si>
  <si>
    <t>電話番号</t>
  </si>
  <si>
    <t>ＦＡＸ</t>
  </si>
  <si>
    <t>携帯電話</t>
  </si>
  <si>
    <t>E-mail(PC)</t>
  </si>
  <si>
    <t>大１</t>
  </si>
  <si>
    <t>大２</t>
  </si>
  <si>
    <t>連絡先について</t>
  </si>
  <si>
    <t>大３</t>
  </si>
  <si>
    <t>大４</t>
  </si>
  <si>
    <t>なし</t>
  </si>
  <si>
    <t>フリガナ</t>
  </si>
  <si>
    <t>携帯</t>
  </si>
  <si>
    <t>部門</t>
  </si>
  <si>
    <t>構成</t>
  </si>
  <si>
    <t>編成</t>
  </si>
  <si>
    <t>■プログラム掲載について</t>
  </si>
  <si>
    <t>Ｎｏ</t>
  </si>
  <si>
    <t>入力確認</t>
  </si>
  <si>
    <t>年齢</t>
  </si>
  <si>
    <t>学年</t>
  </si>
  <si>
    <t>プログラムについて</t>
  </si>
  <si>
    <t>・プログラムに構成メンバーの氏名を掲載します。</t>
  </si>
  <si>
    <t>・プログラムに個人名を掲載することについて、その個人に</t>
  </si>
  <si>
    <t>・承諾を得られない場合は掲載ができませんので、</t>
  </si>
  <si>
    <t>※注意事項※</t>
  </si>
  <si>
    <t>・構成メンバーとは当日演技フロアに入場し、演奏演技及び</t>
  </si>
  <si>
    <t>・構成メンバーと登録引率者が重複することはありません。</t>
  </si>
  <si>
    <t>・構成メンバー氏名は、必ずその個人に氏名登録の承諾</t>
  </si>
  <si>
    <t>・氏名入力は、名字と名前の間に必ず全角スペース</t>
  </si>
  <si>
    <t>・学年がない場合は「なし」を選択してください。</t>
  </si>
  <si>
    <t>■構成メンバー数</t>
  </si>
  <si>
    <t>名</t>
  </si>
  <si>
    <t>↑※構成メンバーを入力するとカウントされます。</t>
  </si>
  <si>
    <t>構成メンバー</t>
  </si>
  <si>
    <t>認識証</t>
  </si>
  <si>
    <t>大会当日配布</t>
  </si>
  <si>
    <t>入金日</t>
  </si>
  <si>
    <t>入金額</t>
  </si>
  <si>
    <t>円</t>
  </si>
  <si>
    <t>■使用楽曲数</t>
  </si>
  <si>
    <t>使用楽曲名</t>
  </si>
  <si>
    <t>作曲者</t>
  </si>
  <si>
    <t>出版社</t>
  </si>
  <si>
    <t>１．音楽著作権使用許諾申請の必要有無について</t>
  </si>
  <si>
    <t>確認日</t>
  </si>
  <si>
    <t>確認　相手先</t>
  </si>
  <si>
    <t>社名</t>
  </si>
  <si>
    <t>担当者名</t>
  </si>
  <si>
    <t xml:space="preserve"> 出演団体担当者名</t>
  </si>
  <si>
    <t>使用料</t>
  </si>
  <si>
    <t>※申請の必要な使用物</t>
  </si>
  <si>
    <t>・フラッシュ等特殊効果（特殊効果の設置場所及び使用物の製作図面の提示）</t>
  </si>
  <si>
    <t>■特殊効果使用について</t>
  </si>
  <si>
    <t>使用項目</t>
  </si>
  <si>
    <t>使用方法</t>
  </si>
  <si>
    <t>・</t>
  </si>
  <si>
    <t>■参加団体用記録席</t>
  </si>
  <si>
    <t>■写真およびＤＶＤ撮影販売・二次使用について</t>
  </si>
  <si>
    <t>・二次使用については、該当団体の承諾のもと使用することとします。</t>
  </si>
  <si>
    <t>大きさ</t>
  </si>
  <si>
    <t>４ｔトラック</t>
  </si>
  <si>
    <t>※プログラム掲載事項は各団体の責任の上、完全原稿でのご提出をお願い致します。</t>
  </si>
  <si>
    <t>※完全原稿ご提出後、外部委託している印刷会社より校正のご連絡がいきますので、必ず、校正を行ってください。</t>
  </si>
  <si>
    <t>※プログラム校正は基本的にメール（PDF添付）でのやりとりとなります。</t>
  </si>
  <si>
    <t>■プログラム校正責任者</t>
  </si>
  <si>
    <t>送付先と同様／その他</t>
  </si>
  <si>
    <t>mail(PC)</t>
  </si>
  <si>
    <t>■掲載内容</t>
  </si>
  <si>
    <t>団体名フリガナ</t>
  </si>
  <si>
    <t>※大・小文字、全・半角、スペース、</t>
  </si>
  <si>
    <t>演目〈テーマ〉</t>
  </si>
  <si>
    <t>演目〈テーマ〉フリガナ</t>
  </si>
  <si>
    <t>※外部指導者は記載不可</t>
  </si>
  <si>
    <t>団体名および団体について、演奏演技についてのコメントを２００字以内にまとめて入力してください。</t>
  </si>
  <si>
    <t>・プログラム掲載で別途ご提出いただくもの</t>
  </si>
  <si>
    <t>※写真</t>
  </si>
  <si>
    <t>　提出後の写真の差し替えは出来ません。</t>
  </si>
  <si>
    <t>・個人の特定できる写真を使用する場合は、その個人にプログラムへの</t>
  </si>
  <si>
    <t>　写真掲載の承諾を得た上でご提出をお願いします｡</t>
  </si>
  <si>
    <t>大　　会　　長　　殿</t>
  </si>
  <si>
    <t>印</t>
  </si>
  <si>
    <t>所属長</t>
  </si>
  <si>
    <t>■書類送付先（連絡先）</t>
  </si>
  <si>
    <t>連絡先</t>
  </si>
  <si>
    <t>TEL</t>
  </si>
  <si>
    <t>FAX</t>
  </si>
  <si>
    <t>E-mail</t>
  </si>
  <si>
    <t>■大会当日緊急連絡先</t>
  </si>
  <si>
    <t>【</t>
  </si>
  <si>
    <t>】</t>
  </si>
  <si>
    <t>■参加内容</t>
  </si>
  <si>
    <t>構成メンバー数</t>
  </si>
  <si>
    <t>登録引率者数</t>
  </si>
  <si>
    <t>■参加費について　入金日・参加費金額</t>
  </si>
  <si>
    <t>NO</t>
  </si>
  <si>
    <t>◇使用許諾の無い場合</t>
  </si>
  <si>
    <t>◆編曲使用許諾の必要な場合</t>
  </si>
  <si>
    <t>　</t>
  </si>
  <si>
    <t>団体名：</t>
  </si>
  <si>
    <t>責任者名：</t>
  </si>
  <si>
    <t>上記の申請項目のうち、可能と認めた物に限り使用を許可致します。</t>
  </si>
  <si>
    <t>■写真およびDVD撮影販売・二次使用について</t>
  </si>
  <si>
    <t>コメント</t>
  </si>
  <si>
    <t>Mail　（PC）</t>
  </si>
  <si>
    <t>Tel</t>
  </si>
  <si>
    <t>Fax</t>
  </si>
  <si>
    <t>プログラムに登録メンバーを</t>
  </si>
  <si>
    <t>小編成</t>
    <rPh sb="0" eb="3">
      <t>ショウヘンセイ</t>
    </rPh>
    <phoneticPr fontId="54"/>
  </si>
  <si>
    <t>大編成</t>
    <rPh sb="0" eb="3">
      <t>ダイヘンセイ</t>
    </rPh>
    <phoneticPr fontId="54"/>
  </si>
  <si>
    <t>編成</t>
    <rPh sb="0" eb="2">
      <t>ヘンセイ</t>
    </rPh>
    <phoneticPr fontId="54"/>
  </si>
  <si>
    <t>－</t>
  </si>
  <si>
    <t>選択をして掲載する</t>
    <phoneticPr fontId="54"/>
  </si>
  <si>
    <r>
      <t>■登録引率者数　※登録引率者は、構成メンバー数に関係なく、</t>
    </r>
    <r>
      <rPr>
        <b/>
        <sz val="12"/>
        <color indexed="10"/>
        <rFont val="ＭＳ Ｐゴシック"/>
        <family val="3"/>
        <charset val="128"/>
      </rPr>
      <t>１団体５名まで</t>
    </r>
    <r>
      <rPr>
        <sz val="12"/>
        <color indexed="8"/>
        <rFont val="ＭＳ Ｐゴシック"/>
        <family val="3"/>
        <charset val="129"/>
      </rPr>
      <t>登録することができます。</t>
    </r>
    <phoneticPr fontId="54"/>
  </si>
  <si>
    <t>※構成メンバーおよび登録引率者の登録以外の方は一般観客となります。</t>
    <phoneticPr fontId="54"/>
  </si>
  <si>
    <t>構成メンバーと登録引率者が重複することはありません。</t>
    <phoneticPr fontId="54"/>
  </si>
  <si>
    <t>・申請があった団体へは、後日回答を送付します。</t>
    <phoneticPr fontId="54"/>
  </si>
  <si>
    <t>楽器編成</t>
    <rPh sb="0" eb="2">
      <t>ガッキ</t>
    </rPh>
    <phoneticPr fontId="54"/>
  </si>
  <si>
    <t>カラーガードの有無</t>
    <phoneticPr fontId="54"/>
  </si>
  <si>
    <t>登録引率者数</t>
    <rPh sb="0" eb="2">
      <t>トウロク</t>
    </rPh>
    <rPh sb="2" eb="5">
      <t>インソツシャ</t>
    </rPh>
    <rPh sb="5" eb="6">
      <t>スウ</t>
    </rPh>
    <phoneticPr fontId="54"/>
  </si>
  <si>
    <t>審　査　委　員　長　　　印</t>
    <rPh sb="0" eb="1">
      <t>シン</t>
    </rPh>
    <rPh sb="2" eb="3">
      <t>サ</t>
    </rPh>
    <phoneticPr fontId="54"/>
  </si>
  <si>
    <t>下記の特殊効果等について使用申請致します。</t>
    <phoneticPr fontId="54"/>
  </si>
  <si>
    <t>審査委員長　殿</t>
    <rPh sb="0" eb="2">
      <t>シンサ</t>
    </rPh>
    <phoneticPr fontId="54"/>
  </si>
  <si>
    <t>その他</t>
    <rPh sb="2" eb="3">
      <t>タ</t>
    </rPh>
    <phoneticPr fontId="54"/>
  </si>
  <si>
    <t>役職／
氏名</t>
    <phoneticPr fontId="54"/>
  </si>
  <si>
    <t>年齢</t>
    <rPh sb="0" eb="2">
      <t>ネンレイ</t>
    </rPh>
    <phoneticPr fontId="54"/>
  </si>
  <si>
    <r>
      <rPr>
        <sz val="18"/>
        <color indexed="8"/>
        <rFont val="ＭＳ Ｐゴシック"/>
        <family val="3"/>
        <charset val="128"/>
      </rPr>
      <t>★参加資格に関わる提出書類</t>
    </r>
    <r>
      <rPr>
        <sz val="24"/>
        <color indexed="8"/>
        <rFont val="ＭＳ Ｐゴシック"/>
        <family val="3"/>
        <charset val="129"/>
      </rPr>
      <t>　「１．参加申込み」</t>
    </r>
    <phoneticPr fontId="54"/>
  </si>
  <si>
    <r>
      <rPr>
        <sz val="18"/>
        <color indexed="8"/>
        <rFont val="ＭＳ Ｐゴシック"/>
        <family val="3"/>
        <charset val="128"/>
      </rPr>
      <t>★参加資格に関わる提出書類</t>
    </r>
    <r>
      <rPr>
        <sz val="24"/>
        <color indexed="8"/>
        <rFont val="ＭＳ Ｐゴシック"/>
        <family val="3"/>
        <charset val="129"/>
      </rPr>
      <t>　「３．音楽著作権使用許諾に関する確認」</t>
    </r>
    <phoneticPr fontId="54"/>
  </si>
  <si>
    <r>
      <rPr>
        <sz val="18"/>
        <color indexed="8"/>
        <rFont val="ＭＳ Ｐゴシック"/>
        <family val="3"/>
        <charset val="128"/>
      </rPr>
      <t>★参加資格に関わる提出書類</t>
    </r>
    <r>
      <rPr>
        <sz val="24"/>
        <color indexed="8"/>
        <rFont val="ＭＳ Ｐゴシック"/>
        <family val="3"/>
        <charset val="129"/>
      </rPr>
      <t>　「２．構成メンバー」</t>
    </r>
    <phoneticPr fontId="54"/>
  </si>
  <si>
    <t>構成</t>
    <phoneticPr fontId="54"/>
  </si>
  <si>
    <t>部門</t>
    <phoneticPr fontId="54"/>
  </si>
  <si>
    <t>団　　体　　名　　　　　　　　　</t>
    <phoneticPr fontId="54"/>
  </si>
  <si>
    <t>県</t>
  </si>
  <si>
    <t>県</t>
    <rPh sb="0" eb="1">
      <t>ケン</t>
    </rPh>
    <phoneticPr fontId="54"/>
  </si>
  <si>
    <t>青森</t>
    <rPh sb="0" eb="2">
      <t>アオモリ</t>
    </rPh>
    <phoneticPr fontId="54"/>
  </si>
  <si>
    <t>岩手</t>
    <rPh sb="0" eb="2">
      <t>イワテ</t>
    </rPh>
    <phoneticPr fontId="54"/>
  </si>
  <si>
    <t>宮城</t>
    <rPh sb="0" eb="2">
      <t>ミヤギ</t>
    </rPh>
    <phoneticPr fontId="54"/>
  </si>
  <si>
    <t>秋田</t>
    <rPh sb="0" eb="2">
      <t>アキタ</t>
    </rPh>
    <phoneticPr fontId="54"/>
  </si>
  <si>
    <t>山形</t>
    <rPh sb="0" eb="2">
      <t>ヤマガタ</t>
    </rPh>
    <phoneticPr fontId="54"/>
  </si>
  <si>
    <t>福島</t>
    <rPh sb="0" eb="2">
      <t>フクシマ</t>
    </rPh>
    <phoneticPr fontId="54"/>
  </si>
  <si>
    <t>団体参加費</t>
  </si>
  <si>
    <t>団体参加費</t>
    <rPh sb="0" eb="2">
      <t>ダンタイ</t>
    </rPh>
    <rPh sb="2" eb="5">
      <t>サンカヒ</t>
    </rPh>
    <phoneticPr fontId="54"/>
  </si>
  <si>
    <t>合同参加費</t>
    <rPh sb="0" eb="2">
      <t>ゴウドウ</t>
    </rPh>
    <rPh sb="2" eb="5">
      <t>サンカヒ</t>
    </rPh>
    <phoneticPr fontId="54"/>
  </si>
  <si>
    <t>団体</t>
    <rPh sb="0" eb="2">
      <t>ダンタイ</t>
    </rPh>
    <phoneticPr fontId="54"/>
  </si>
  <si>
    <t>×</t>
    <phoneticPr fontId="54"/>
  </si>
  <si>
    <t>円</t>
    <rPh sb="0" eb="1">
      <t>エン</t>
    </rPh>
    <phoneticPr fontId="54"/>
  </si>
  <si>
    <t>合計</t>
    <rPh sb="0" eb="2">
      <t>ゴウケイ</t>
    </rPh>
    <phoneticPr fontId="54"/>
  </si>
  <si>
    <t>・写真およびＤＶＤの著作権は、東北マーチングバンド・バトントワーリング連盟に帰属します。</t>
    <rPh sb="15" eb="17">
      <t>トウホク</t>
    </rPh>
    <rPh sb="35" eb="37">
      <t>レンメイ</t>
    </rPh>
    <phoneticPr fontId="54"/>
  </si>
  <si>
    <t>団体名フリガナ</t>
    <phoneticPr fontId="54"/>
  </si>
  <si>
    <t>プログラム</t>
    <phoneticPr fontId="54"/>
  </si>
  <si>
    <t>　500円　＝</t>
    <phoneticPr fontId="54"/>
  </si>
  <si>
    <t>都道府県名</t>
    <rPh sb="0" eb="4">
      <t>トドウフケン</t>
    </rPh>
    <rPh sb="4" eb="5">
      <t>メイ</t>
    </rPh>
    <phoneticPr fontId="54"/>
  </si>
  <si>
    <t>団No</t>
  </si>
  <si>
    <t>コード</t>
  </si>
  <si>
    <t>Fax番号</t>
  </si>
  <si>
    <t>連絡責任者</t>
  </si>
  <si>
    <t>全国</t>
  </si>
  <si>
    <t>合　計</t>
  </si>
  <si>
    <t>差　額</t>
  </si>
  <si>
    <t>団体様</t>
  </si>
  <si>
    <t>携帯電話</t>
    <rPh sb="0" eb="2">
      <t>ケイタイ</t>
    </rPh>
    <rPh sb="2" eb="4">
      <t>デンワ</t>
    </rPh>
    <phoneticPr fontId="54"/>
  </si>
  <si>
    <t>E-mail</t>
    <phoneticPr fontId="54"/>
  </si>
  <si>
    <t>緊急連絡先</t>
    <rPh sb="0" eb="2">
      <t>キンキュウ</t>
    </rPh>
    <rPh sb="2" eb="4">
      <t>レンラク</t>
    </rPh>
    <rPh sb="4" eb="5">
      <t>サキ</t>
    </rPh>
    <phoneticPr fontId="54"/>
  </si>
  <si>
    <t>構成</t>
    <rPh sb="0" eb="2">
      <t>コウセイ</t>
    </rPh>
    <phoneticPr fontId="54"/>
  </si>
  <si>
    <t>引率</t>
    <rPh sb="0" eb="2">
      <t>インソツ</t>
    </rPh>
    <phoneticPr fontId="54"/>
  </si>
  <si>
    <t>構+引</t>
    <rPh sb="0" eb="1">
      <t>カマエ</t>
    </rPh>
    <rPh sb="2" eb="3">
      <t>イン</t>
    </rPh>
    <phoneticPr fontId="54"/>
  </si>
  <si>
    <t>著作権</t>
    <rPh sb="0" eb="2">
      <t>チョサク</t>
    </rPh>
    <rPh sb="2" eb="3">
      <t>ケン</t>
    </rPh>
    <phoneticPr fontId="54"/>
  </si>
  <si>
    <t>証明</t>
    <rPh sb="0" eb="2">
      <t>ショウメイ</t>
    </rPh>
    <phoneticPr fontId="54"/>
  </si>
  <si>
    <t>特殊効果</t>
    <rPh sb="0" eb="2">
      <t>トクシュ</t>
    </rPh>
    <rPh sb="2" eb="4">
      <t>コウカ</t>
    </rPh>
    <phoneticPr fontId="54"/>
  </si>
  <si>
    <t>特殊証明</t>
    <rPh sb="0" eb="2">
      <t>トクシュ</t>
    </rPh>
    <rPh sb="2" eb="4">
      <t>ショウメイ</t>
    </rPh>
    <phoneticPr fontId="54"/>
  </si>
  <si>
    <t>乗入車両備考</t>
    <rPh sb="0" eb="1">
      <t>ノ</t>
    </rPh>
    <rPh sb="1" eb="2">
      <t>イ</t>
    </rPh>
    <rPh sb="2" eb="4">
      <t>シャリョウ</t>
    </rPh>
    <phoneticPr fontId="54"/>
  </si>
  <si>
    <t>撮影</t>
    <rPh sb="0" eb="2">
      <t>サツエイ</t>
    </rPh>
    <phoneticPr fontId="54"/>
  </si>
  <si>
    <t>申込書類備考</t>
    <rPh sb="0" eb="2">
      <t>モウシコミ</t>
    </rPh>
    <rPh sb="2" eb="4">
      <t>ショルイ</t>
    </rPh>
    <rPh sb="4" eb="6">
      <t>ビコウ</t>
    </rPh>
    <phoneticPr fontId="54"/>
  </si>
  <si>
    <t>諸経費備考</t>
    <rPh sb="0" eb="3">
      <t>ショケイヒ</t>
    </rPh>
    <rPh sb="3" eb="5">
      <t>ビコウ</t>
    </rPh>
    <phoneticPr fontId="54"/>
  </si>
  <si>
    <t>プロ</t>
    <phoneticPr fontId="54"/>
  </si>
  <si>
    <t>全国大会への推薦</t>
    <rPh sb="0" eb="2">
      <t>ゼンコク</t>
    </rPh>
    <rPh sb="2" eb="4">
      <t>タイカイ</t>
    </rPh>
    <rPh sb="6" eb="8">
      <t>スイセン</t>
    </rPh>
    <phoneticPr fontId="54"/>
  </si>
  <si>
    <t>協会記章</t>
    <rPh sb="0" eb="2">
      <t>キョウカイ</t>
    </rPh>
    <rPh sb="2" eb="4">
      <t>キショウ</t>
    </rPh>
    <phoneticPr fontId="54"/>
  </si>
  <si>
    <t>個</t>
    <rPh sb="0" eb="1">
      <t>コ</t>
    </rPh>
    <phoneticPr fontId="54"/>
  </si>
  <si>
    <t>mbtohoku@gmail.com</t>
    <phoneticPr fontId="54"/>
  </si>
  <si>
    <t>■編成調査</t>
    <phoneticPr fontId="54"/>
  </si>
  <si>
    <t>　指揮を行う者です。（指導者等の指揮者を含む）</t>
    <rPh sb="11" eb="14">
      <t>シドウシャ</t>
    </rPh>
    <rPh sb="14" eb="15">
      <t>トウ</t>
    </rPh>
    <rPh sb="16" eb="19">
      <t>シキシャ</t>
    </rPh>
    <rPh sb="20" eb="21">
      <t>フク</t>
    </rPh>
    <phoneticPr fontId="54"/>
  </si>
  <si>
    <t>■参加費等について</t>
    <rPh sb="4" eb="5">
      <t>トウ</t>
    </rPh>
    <phoneticPr fontId="54"/>
  </si>
  <si>
    <r>
      <rPr>
        <sz val="18"/>
        <color indexed="8"/>
        <rFont val="ＭＳ Ｐゴシック"/>
        <family val="3"/>
        <charset val="128"/>
      </rPr>
      <t>★参加資格に関わる提出書類　</t>
    </r>
    <r>
      <rPr>
        <sz val="24"/>
        <color indexed="8"/>
        <rFont val="ＭＳ Ｐゴシック"/>
        <family val="3"/>
        <charset val="129"/>
      </rPr>
      <t>「別添１．演奏利用明細書」</t>
    </r>
    <rPh sb="15" eb="17">
      <t>ベッテン</t>
    </rPh>
    <phoneticPr fontId="54"/>
  </si>
  <si>
    <t>■登録運搬補助員の申請</t>
    <rPh sb="1" eb="5">
      <t>トウロクウンパン</t>
    </rPh>
    <phoneticPr fontId="54"/>
  </si>
  <si>
    <t>・写真およびＤＶＤの撮影販売は、当連盟指定業者が行います。</t>
    <rPh sb="16" eb="17">
      <t>トウ</t>
    </rPh>
    <rPh sb="17" eb="19">
      <t>レンメイ</t>
    </rPh>
    <rPh sb="19" eb="21">
      <t>シテイ</t>
    </rPh>
    <phoneticPr fontId="54"/>
  </si>
  <si>
    <t>※データご提出の場合はデータ名を「出演コード　団体名」としてください。</t>
    <rPh sb="14" eb="15">
      <t>メイ</t>
    </rPh>
    <rPh sb="17" eb="19">
      <t>シュツエン</t>
    </rPh>
    <rPh sb="23" eb="26">
      <t>ダンタイメイ</t>
    </rPh>
    <phoneticPr fontId="54"/>
  </si>
  <si>
    <t>登録運搬補助員</t>
    <rPh sb="0" eb="2">
      <t>トウロク</t>
    </rPh>
    <rPh sb="2" eb="4">
      <t>ウンパン</t>
    </rPh>
    <phoneticPr fontId="54"/>
  </si>
  <si>
    <r>
      <rPr>
        <sz val="18"/>
        <color indexed="8"/>
        <rFont val="ＭＳ Ｐゴシック"/>
        <family val="3"/>
        <charset val="128"/>
      </rPr>
      <t>※参加資格に関わる提出書類</t>
    </r>
    <r>
      <rPr>
        <sz val="24"/>
        <color indexed="8"/>
        <rFont val="ＭＳ Ｐゴシック"/>
        <family val="3"/>
        <charset val="129"/>
      </rPr>
      <t>　「４．特殊効果申請」</t>
    </r>
    <phoneticPr fontId="54"/>
  </si>
  <si>
    <t>５．アンケート</t>
    <phoneticPr fontId="54"/>
  </si>
  <si>
    <t>６．プログラム掲載事項</t>
    <phoneticPr fontId="54"/>
  </si>
  <si>
    <t>有</t>
    <rPh sb="0" eb="1">
      <t>ユウ</t>
    </rPh>
    <phoneticPr fontId="54"/>
  </si>
  <si>
    <t>無</t>
    <rPh sb="0" eb="1">
      <t>ム</t>
    </rPh>
    <phoneticPr fontId="54"/>
  </si>
  <si>
    <r>
      <t>７．プログラム用　構成メンバー　</t>
    </r>
    <r>
      <rPr>
        <sz val="12"/>
        <color indexed="8"/>
        <rFont val="ＭＳ Ｐゴシック"/>
        <family val="3"/>
        <charset val="128"/>
      </rPr>
      <t>※１部提出</t>
    </r>
    <phoneticPr fontId="54"/>
  </si>
  <si>
    <t>2t</t>
    <phoneticPr fontId="54"/>
  </si>
  <si>
    <t>4t</t>
    <phoneticPr fontId="54"/>
  </si>
  <si>
    <t>10t</t>
    <phoneticPr fontId="54"/>
  </si>
  <si>
    <t>運補</t>
    <rPh sb="0" eb="1">
      <t>ウン</t>
    </rPh>
    <rPh sb="1" eb="2">
      <t>ホ</t>
    </rPh>
    <phoneticPr fontId="54"/>
  </si>
  <si>
    <t>本大会で使用する楽曲について、下記のとおり報告いたします。</t>
    <rPh sb="0" eb="1">
      <t>ホン</t>
    </rPh>
    <phoneticPr fontId="54"/>
  </si>
  <si>
    <t>県名</t>
    <phoneticPr fontId="54"/>
  </si>
  <si>
    <t>合同参加費（2団体目以降の団体数）</t>
    <rPh sb="0" eb="2">
      <t>ゴウドウ</t>
    </rPh>
    <rPh sb="2" eb="5">
      <t>サンカヒ</t>
    </rPh>
    <rPh sb="7" eb="9">
      <t>ダンタイ</t>
    </rPh>
    <rPh sb="9" eb="10">
      <t>メ</t>
    </rPh>
    <rPh sb="10" eb="12">
      <t>イコウ</t>
    </rPh>
    <rPh sb="13" eb="15">
      <t>ダンタイ</t>
    </rPh>
    <rPh sb="15" eb="16">
      <t>カズ</t>
    </rPh>
    <phoneticPr fontId="54"/>
  </si>
  <si>
    <t>参加者席のみ可</t>
    <rPh sb="0" eb="3">
      <t>サンカシャ</t>
    </rPh>
    <rPh sb="3" eb="4">
      <t>セキ</t>
    </rPh>
    <rPh sb="6" eb="7">
      <t>カ</t>
    </rPh>
    <phoneticPr fontId="54"/>
  </si>
  <si>
    <t>冊</t>
    <rPh sb="0" eb="1">
      <t>サツ</t>
    </rPh>
    <phoneticPr fontId="54"/>
  </si>
  <si>
    <r>
      <t>　構成メンバー</t>
    </r>
    <r>
      <rPr>
        <sz val="11"/>
        <color indexed="8"/>
        <rFont val="ＭＳ Ｐゴシック"/>
        <family val="3"/>
        <charset val="129"/>
      </rPr>
      <t>登録会費</t>
    </r>
    <rPh sb="7" eb="9">
      <t>トウロク</t>
    </rPh>
    <rPh sb="9" eb="11">
      <t>カイヒ</t>
    </rPh>
    <phoneticPr fontId="54"/>
  </si>
  <si>
    <t>構成メンバー</t>
    <rPh sb="0" eb="2">
      <t>コウセイ</t>
    </rPh>
    <phoneticPr fontId="54"/>
  </si>
  <si>
    <t>※市販の楽譜を利用する場合は、購入を証明するもの（領収証等）のコピーを添付して提出して頂きます。</t>
    <phoneticPr fontId="54"/>
  </si>
  <si>
    <t>特殊効果の設置場所及び使用物の製作図面を添付すること</t>
  </si>
  <si>
    <t>・フラッシュ等特殊効果</t>
  </si>
  <si>
    <t>・国旗、外国旗、国旗に準じた物及び国旗に類似した物</t>
    <phoneticPr fontId="54"/>
  </si>
  <si>
    <t>・サイレン・ブザー等、モール装着のフープバトン等</t>
    <phoneticPr fontId="54"/>
  </si>
  <si>
    <t>サイズ（幅cm×奥行cm×高さcm）</t>
  </si>
  <si>
    <t>４ｔトラック</t>
    <phoneticPr fontId="54"/>
  </si>
  <si>
    <r>
      <t>■構成メンバー　　　</t>
    </r>
    <r>
      <rPr>
        <b/>
        <sz val="12"/>
        <rFont val="ＭＳ Ｐゴシック"/>
        <family val="3"/>
        <charset val="129"/>
      </rPr>
      <t>※氏名を入力し、年齢・学年を</t>
    </r>
    <r>
      <rPr>
        <b/>
        <sz val="12"/>
        <color indexed="10"/>
        <rFont val="ＭＳ Ｐゴシック"/>
        <family val="3"/>
        <charset val="128"/>
      </rPr>
      <t>選択</t>
    </r>
    <r>
      <rPr>
        <b/>
        <sz val="12"/>
        <rFont val="ＭＳ Ｐゴシック"/>
        <family val="3"/>
        <charset val="129"/>
      </rPr>
      <t>してください。</t>
    </r>
    <phoneticPr fontId="54"/>
  </si>
  <si>
    <t>フリガナ</t>
    <phoneticPr fontId="54"/>
  </si>
  <si>
    <t>※リストから選択してください</t>
  </si>
  <si>
    <t>【※入力】及び【※選択】部分に入力してください。尚、注意事項及び実施要項をご確認の上、入力漏れ等ありませんようご注意ください。</t>
    <rPh sb="24" eb="25">
      <t>ナオ</t>
    </rPh>
    <rPh sb="26" eb="28">
      <t>チュウイ</t>
    </rPh>
    <rPh sb="28" eb="30">
      <t>ジコウ</t>
    </rPh>
    <rPh sb="30" eb="31">
      <t>オヨ</t>
    </rPh>
    <rPh sb="32" eb="34">
      <t>ジッシ</t>
    </rPh>
    <rPh sb="34" eb="36">
      <t>ヨウコウ</t>
    </rPh>
    <rPh sb="38" eb="40">
      <t>カクニン</t>
    </rPh>
    <rPh sb="41" eb="42">
      <t>ウエ</t>
    </rPh>
    <rPh sb="43" eb="45">
      <t>ニュウリョク</t>
    </rPh>
    <rPh sb="45" eb="46">
      <t>モ</t>
    </rPh>
    <rPh sb="47" eb="48">
      <t>ナド</t>
    </rPh>
    <rPh sb="56" eb="58">
      <t>チュウイ</t>
    </rPh>
    <phoneticPr fontId="54"/>
  </si>
  <si>
    <t>※団体名は加盟登録団体名でご記入ください。</t>
  </si>
  <si>
    <t>■書類送付先（連絡先）について　※必ず連絡がとれる方を入力してください。大会に関わる書類を送付・送信致します。</t>
  </si>
  <si>
    <t>※ハイフン（－）を入れてください。</t>
    <rPh sb="9" eb="10">
      <t>イ</t>
    </rPh>
    <phoneticPr fontId="54"/>
  </si>
  <si>
    <t>■参加内容について  ※参加する部門・構成および編成は、実施要項をよく確認し間違いのないようご記入ください。</t>
  </si>
  <si>
    <t>←プログラムに構成メンバーの氏名を掲載します。掲載の有無を選択してください。</t>
  </si>
  <si>
    <t>　掲載の有無を選択してください。</t>
  </si>
  <si>
    <t>　必ず承諾を得てください｡</t>
  </si>
  <si>
    <t>　未成年の場合は、保護者に承諾を得てください。</t>
  </si>
  <si>
    <t>　メンバー名入力欄「プログラムについて」を入力してください。</t>
  </si>
  <si>
    <t>　を得た上で入力してください。</t>
  </si>
  <si>
    <t>　（未成年の場合は、保護者の承諾を得てください。）</t>
  </si>
  <si>
    <t>　を入れてください。</t>
  </si>
  <si>
    <t>・氏名入力後は年齢・学年を選択してください。</t>
  </si>
  <si>
    <t>　指導者等の指揮者は「指揮」を選択してください。</t>
    <rPh sb="1" eb="4">
      <t>シドウシャ</t>
    </rPh>
    <rPh sb="4" eb="5">
      <t>トウ</t>
    </rPh>
    <phoneticPr fontId="54"/>
  </si>
  <si>
    <t>※使用許諾を証明する書類の写しは、Ａ４サイズで添付してください。</t>
  </si>
  <si>
    <t>※リストから選択してください</t>
    <rPh sb="6" eb="8">
      <t>センタク</t>
    </rPh>
    <phoneticPr fontId="54"/>
  </si>
  <si>
    <t>使用希望の場合は撮影者の人数を選択してください。（2名まで）</t>
    <rPh sb="0" eb="2">
      <t>シヨウ</t>
    </rPh>
    <rPh sb="12" eb="14">
      <t>ニンズウ</t>
    </rPh>
    <rPh sb="15" eb="17">
      <t>センタク</t>
    </rPh>
    <phoneticPr fontId="54"/>
  </si>
  <si>
    <t>※必ず連絡がとれる方を入力してください。</t>
  </si>
  <si>
    <t>※フリガナは必ず入力してください。</t>
  </si>
  <si>
    <t>※大・小文字、全・半角、スペース、記号等の区別を必ず入力してください。</t>
  </si>
  <si>
    <t>※名字と名前の間に必ず１つスペースを空けて入力してください。</t>
  </si>
  <si>
    <r>
      <t>２．構成メンバー登録書　</t>
    </r>
    <r>
      <rPr>
        <sz val="12"/>
        <rFont val="ＭＳ Ｐゴシック"/>
        <family val="3"/>
        <charset val="128"/>
      </rPr>
      <t>※１部提出</t>
    </r>
    <phoneticPr fontId="54"/>
  </si>
  <si>
    <r>
      <t>４．特殊効果申請書　</t>
    </r>
    <r>
      <rPr>
        <sz val="12"/>
        <rFont val="ＭＳ Ｐゴシック"/>
        <family val="3"/>
        <charset val="128"/>
      </rPr>
      <t>※１部提出</t>
    </r>
    <rPh sb="12" eb="13">
      <t>ブ</t>
    </rPh>
    <rPh sb="13" eb="15">
      <t>テイシュツ</t>
    </rPh>
    <phoneticPr fontId="54"/>
  </si>
  <si>
    <t>■登録運搬補助員</t>
    <rPh sb="1" eb="3">
      <t>トウロク</t>
    </rPh>
    <rPh sb="3" eb="5">
      <t>ウンパン</t>
    </rPh>
    <phoneticPr fontId="54"/>
  </si>
  <si>
    <r>
      <t>５．アンケート　</t>
    </r>
    <r>
      <rPr>
        <sz val="12"/>
        <rFont val="ＭＳ Ｐゴシック"/>
        <family val="3"/>
        <charset val="128"/>
      </rPr>
      <t>※１部提出</t>
    </r>
    <rPh sb="10" eb="11">
      <t>ブ</t>
    </rPh>
    <rPh sb="11" eb="13">
      <t>テイシュツ</t>
    </rPh>
    <phoneticPr fontId="54"/>
  </si>
  <si>
    <t>・大会で使用する音源に発生する演奏利用料金は大会本部が負担します。必要データをホームページよりダウンロードし、必要事項をご記入の上、ご提出ください。</t>
    <rPh sb="33" eb="35">
      <t>ヒツヨウ</t>
    </rPh>
    <rPh sb="55" eb="56">
      <t>コウ</t>
    </rPh>
    <phoneticPr fontId="54"/>
  </si>
  <si>
    <t>・モール装着のフープバトン等、演技中に使用するサイレン・ブザー等</t>
    <rPh sb="15" eb="17">
      <t>エンギ</t>
    </rPh>
    <rPh sb="17" eb="18">
      <t>チュウ</t>
    </rPh>
    <rPh sb="19" eb="21">
      <t>シヨウ</t>
    </rPh>
    <phoneticPr fontId="54"/>
  </si>
  <si>
    <t>※リストから選択してください</t>
    <phoneticPr fontId="54"/>
  </si>
  <si>
    <t>名</t>
    <rPh sb="0" eb="1">
      <t>メイ</t>
    </rPh>
    <phoneticPr fontId="54"/>
  </si>
  <si>
    <t>・掲載する写真は１点です。</t>
    <phoneticPr fontId="54"/>
  </si>
  <si>
    <t>画像が鮮明に写っているJPEGデータをメール添付でお送りください。</t>
    <rPh sb="0" eb="2">
      <t>ガゾウ</t>
    </rPh>
    <rPh sb="3" eb="5">
      <t>センメイ</t>
    </rPh>
    <rPh sb="6" eb="7">
      <t>ウツ</t>
    </rPh>
    <rPh sb="22" eb="24">
      <t>テンプ</t>
    </rPh>
    <rPh sb="26" eb="27">
      <t>オク</t>
    </rPh>
    <phoneticPr fontId="54"/>
  </si>
  <si>
    <t>※振込用紙を写した画像データまたは、それをPDF化したデータをメール添付にてお送りください。</t>
    <rPh sb="1" eb="3">
      <t>フリコミ</t>
    </rPh>
    <rPh sb="3" eb="5">
      <t>ヨウシ</t>
    </rPh>
    <rPh sb="6" eb="7">
      <t>ウツ</t>
    </rPh>
    <rPh sb="9" eb="11">
      <t>ガゾウ</t>
    </rPh>
    <rPh sb="24" eb="25">
      <t>カ</t>
    </rPh>
    <rPh sb="34" eb="36">
      <t>テンプ</t>
    </rPh>
    <rPh sb="39" eb="40">
      <t>オク</t>
    </rPh>
    <phoneticPr fontId="54"/>
  </si>
  <si>
    <t>二次利用</t>
    <rPh sb="0" eb="4">
      <t>ニジリヨウ</t>
    </rPh>
    <phoneticPr fontId="54"/>
  </si>
  <si>
    <t>推薦県名</t>
    <rPh sb="0" eb="2">
      <t>スイセン</t>
    </rPh>
    <rPh sb="2" eb="4">
      <t>ケンメイ</t>
    </rPh>
    <phoneticPr fontId="54"/>
  </si>
  <si>
    <t>■当日緊急連絡先</t>
    <phoneticPr fontId="54"/>
  </si>
  <si>
    <t>当日緊急連絡先</t>
  </si>
  <si>
    <t>編成調査（ガード）</t>
    <rPh sb="0" eb="2">
      <t>ヘンセイ</t>
    </rPh>
    <rPh sb="2" eb="4">
      <t>チョウサ</t>
    </rPh>
    <phoneticPr fontId="54"/>
  </si>
  <si>
    <t>編成調査（楽器）</t>
    <rPh sb="0" eb="2">
      <t>ヘンセイ</t>
    </rPh>
    <rPh sb="2" eb="4">
      <t>チョウサ</t>
    </rPh>
    <rPh sb="5" eb="7">
      <t>ガッキ</t>
    </rPh>
    <phoneticPr fontId="54"/>
  </si>
  <si>
    <t>学年</t>
    <rPh sb="0" eb="2">
      <t>ガクネン</t>
    </rPh>
    <phoneticPr fontId="54"/>
  </si>
  <si>
    <t>プログラムについて</t>
    <phoneticPr fontId="54"/>
  </si>
  <si>
    <t>小１</t>
    <rPh sb="0" eb="1">
      <t>ショウ</t>
    </rPh>
    <phoneticPr fontId="54"/>
  </si>
  <si>
    <t>小２</t>
    <rPh sb="0" eb="1">
      <t>ショウ</t>
    </rPh>
    <phoneticPr fontId="54"/>
  </si>
  <si>
    <t>小３</t>
    <rPh sb="0" eb="1">
      <t>ショウ</t>
    </rPh>
    <phoneticPr fontId="54"/>
  </si>
  <si>
    <t>小４</t>
    <rPh sb="0" eb="1">
      <t>ショウ</t>
    </rPh>
    <phoneticPr fontId="54"/>
  </si>
  <si>
    <t>小５</t>
    <rPh sb="0" eb="1">
      <t>ショウ</t>
    </rPh>
    <phoneticPr fontId="54"/>
  </si>
  <si>
    <t>小６</t>
    <rPh sb="0" eb="1">
      <t>ショウ</t>
    </rPh>
    <phoneticPr fontId="54"/>
  </si>
  <si>
    <t>中１</t>
    <rPh sb="0" eb="1">
      <t>チュウ</t>
    </rPh>
    <phoneticPr fontId="54"/>
  </si>
  <si>
    <t>中２</t>
    <rPh sb="0" eb="1">
      <t>チュウ</t>
    </rPh>
    <phoneticPr fontId="54"/>
  </si>
  <si>
    <t>中３</t>
    <rPh sb="0" eb="1">
      <t>チュウ</t>
    </rPh>
    <phoneticPr fontId="54"/>
  </si>
  <si>
    <t>高１</t>
    <rPh sb="0" eb="1">
      <t>タカ</t>
    </rPh>
    <phoneticPr fontId="54"/>
  </si>
  <si>
    <t>高２</t>
    <rPh sb="0" eb="1">
      <t>タカ</t>
    </rPh>
    <phoneticPr fontId="54"/>
  </si>
  <si>
    <t>高３</t>
    <rPh sb="0" eb="1">
      <t>タカ</t>
    </rPh>
    <phoneticPr fontId="54"/>
  </si>
  <si>
    <t>掲載する</t>
    <rPh sb="0" eb="2">
      <t>ケイサイ</t>
    </rPh>
    <phoneticPr fontId="54"/>
  </si>
  <si>
    <t>掲載しない</t>
    <rPh sb="0" eb="2">
      <t>ケイサイ</t>
    </rPh>
    <phoneticPr fontId="54"/>
  </si>
  <si>
    <t>指揮</t>
    <rPh sb="0" eb="2">
      <t>シキ</t>
    </rPh>
    <phoneticPr fontId="54"/>
  </si>
  <si>
    <t>プログラムの掲載について</t>
    <rPh sb="6" eb="8">
      <t>ケイサイ</t>
    </rPh>
    <phoneticPr fontId="54"/>
  </si>
  <si>
    <t>使用楽曲数</t>
    <rPh sb="0" eb="2">
      <t>シヨウ</t>
    </rPh>
    <rPh sb="2" eb="5">
      <t>ガッキョクスウ</t>
    </rPh>
    <phoneticPr fontId="54"/>
  </si>
  <si>
    <t>No.</t>
    <phoneticPr fontId="54"/>
  </si>
  <si>
    <t>登録引率者氏名</t>
    <rPh sb="0" eb="1">
      <t>ノボル</t>
    </rPh>
    <rPh sb="1" eb="2">
      <t>ロク</t>
    </rPh>
    <rPh sb="2" eb="3">
      <t>イン</t>
    </rPh>
    <rPh sb="3" eb="4">
      <t>リツ</t>
    </rPh>
    <rPh sb="4" eb="5">
      <t>モノ</t>
    </rPh>
    <rPh sb="5" eb="6">
      <t>シ</t>
    </rPh>
    <rPh sb="6" eb="7">
      <t>ナ</t>
    </rPh>
    <phoneticPr fontId="54"/>
  </si>
  <si>
    <t>入金日</t>
    <rPh sb="0" eb="3">
      <t>ニュウキンビ</t>
    </rPh>
    <phoneticPr fontId="54"/>
  </si>
  <si>
    <t>曲</t>
    <rPh sb="0" eb="1">
      <t>キョク</t>
    </rPh>
    <phoneticPr fontId="54"/>
  </si>
  <si>
    <t>使用許諾申請必要有無</t>
    <rPh sb="0" eb="4">
      <t>シヨウキョダク</t>
    </rPh>
    <rPh sb="4" eb="6">
      <t>シンセイ</t>
    </rPh>
    <rPh sb="6" eb="8">
      <t>ヒツヨウ</t>
    </rPh>
    <rPh sb="8" eb="10">
      <t>ウム</t>
    </rPh>
    <phoneticPr fontId="54"/>
  </si>
  <si>
    <t>２．使用許諾の必要が無い場合</t>
    <phoneticPr fontId="54"/>
  </si>
  <si>
    <t>３．編曲使用許諾の必要な場合</t>
  </si>
  <si>
    <t>曲目</t>
    <phoneticPr fontId="54"/>
  </si>
  <si>
    <t>口頭で確認（右欄に入力）</t>
    <phoneticPr fontId="54"/>
  </si>
  <si>
    <t>４．特殊効果申請</t>
  </si>
  <si>
    <t>楽器運搬補助員の申請</t>
    <rPh sb="0" eb="2">
      <t>ガッキ</t>
    </rPh>
    <rPh sb="2" eb="4">
      <t>ウンパン</t>
    </rPh>
    <rPh sb="4" eb="7">
      <t>ホジョイン</t>
    </rPh>
    <rPh sb="8" eb="10">
      <t>シンセイ</t>
    </rPh>
    <phoneticPr fontId="54"/>
  </si>
  <si>
    <t>■前日下見希望の有無</t>
  </si>
  <si>
    <t>写真撮影・録画</t>
    <rPh sb="0" eb="2">
      <t>シャシン</t>
    </rPh>
    <rPh sb="2" eb="4">
      <t>サツエイ</t>
    </rPh>
    <rPh sb="5" eb="7">
      <t>ロクガ</t>
    </rPh>
    <phoneticPr fontId="54"/>
  </si>
  <si>
    <t>二次使用</t>
    <rPh sb="0" eb="2">
      <t>ニジ</t>
    </rPh>
    <rPh sb="2" eb="4">
      <t>シヨウ</t>
    </rPh>
    <phoneticPr fontId="54"/>
  </si>
  <si>
    <t>■プログラム校正責任者</t>
    <phoneticPr fontId="54"/>
  </si>
  <si>
    <t xml:space="preserve">役職
</t>
    <phoneticPr fontId="54"/>
  </si>
  <si>
    <t>県名</t>
    <rPh sb="0" eb="2">
      <t>ケンメイ</t>
    </rPh>
    <phoneticPr fontId="54"/>
  </si>
  <si>
    <t>青森</t>
    <phoneticPr fontId="54"/>
  </si>
  <si>
    <t>　 記号等の区別を必ず入力してくだ</t>
    <phoneticPr fontId="54"/>
  </si>
  <si>
    <t>　 さい。</t>
    <phoneticPr fontId="54"/>
  </si>
  <si>
    <t>-</t>
    <phoneticPr fontId="54"/>
  </si>
  <si>
    <t>登録引率者登録費</t>
    <rPh sb="0" eb="2">
      <t>トウロク</t>
    </rPh>
    <rPh sb="2" eb="5">
      <t>インソツシャ</t>
    </rPh>
    <rPh sb="5" eb="7">
      <t>トウロク</t>
    </rPh>
    <rPh sb="7" eb="8">
      <t>ヒ</t>
    </rPh>
    <phoneticPr fontId="54"/>
  </si>
  <si>
    <t>メンバー登録会費</t>
    <rPh sb="4" eb="6">
      <t>トウロク</t>
    </rPh>
    <rPh sb="6" eb="8">
      <t>カイヒ</t>
    </rPh>
    <phoneticPr fontId="54"/>
  </si>
  <si>
    <t>登録引率者登録費</t>
    <rPh sb="0" eb="2">
      <t>トウロク</t>
    </rPh>
    <rPh sb="2" eb="5">
      <t>インソツシャ</t>
    </rPh>
    <rPh sb="5" eb="8">
      <t>トウロクヒ</t>
    </rPh>
    <phoneticPr fontId="54"/>
  </si>
  <si>
    <t>特殊効果を使用する</t>
    <phoneticPr fontId="54"/>
  </si>
  <si>
    <t>登録引率者</t>
    <rPh sb="0" eb="2">
      <t>トウロク</t>
    </rPh>
    <rPh sb="2" eb="5">
      <t>インソツシャ</t>
    </rPh>
    <phoneticPr fontId="54"/>
  </si>
  <si>
    <t>使用料</t>
    <rPh sb="0" eb="3">
      <t>シヨウリョウ</t>
    </rPh>
    <phoneticPr fontId="54"/>
  </si>
  <si>
    <t>有料</t>
    <rPh sb="0" eb="2">
      <t>ユウリョウ</t>
    </rPh>
    <phoneticPr fontId="54"/>
  </si>
  <si>
    <t>無料</t>
    <rPh sb="0" eb="2">
      <t>ムリョウ</t>
    </rPh>
    <phoneticPr fontId="54"/>
  </si>
  <si>
    <r>
      <t>サイズ
（</t>
    </r>
    <r>
      <rPr>
        <sz val="10"/>
        <rFont val="ＭＳ Ｐゴシック"/>
        <family val="3"/>
        <charset val="128"/>
      </rPr>
      <t>幅cm×奥行cm×高さcm）</t>
    </r>
    <rPh sb="8" eb="10">
      <t>オクユキ</t>
    </rPh>
    <rPh sb="13" eb="14">
      <t>タカ</t>
    </rPh>
    <phoneticPr fontId="54"/>
  </si>
  <si>
    <t>使用項目
（ＬＥＤ，サイレン等）</t>
    <rPh sb="14" eb="15">
      <t>トウ</t>
    </rPh>
    <phoneticPr fontId="54"/>
  </si>
  <si>
    <t>・集合写真もしくは演技写真のデータをご提出ください｡</t>
    <phoneticPr fontId="54"/>
  </si>
  <si>
    <t>すべて掲載しない</t>
    <phoneticPr fontId="54"/>
  </si>
  <si>
    <t>当連盟の指定する座席において、自団体演奏演技中のみ撮影をすることができます。</t>
    <phoneticPr fontId="54"/>
  </si>
  <si>
    <t>フラッシュ及びストロボの使用は禁止です。</t>
    <phoneticPr fontId="54"/>
  </si>
  <si>
    <t>当日の申込みは、ご遠慮ください。</t>
    <phoneticPr fontId="54"/>
  </si>
  <si>
    <t>推薦</t>
    <phoneticPr fontId="54"/>
  </si>
  <si>
    <t>東北連盟</t>
    <rPh sb="0" eb="2">
      <t>トウホク</t>
    </rPh>
    <rPh sb="2" eb="4">
      <t>レンメイ</t>
    </rPh>
    <phoneticPr fontId="54"/>
  </si>
  <si>
    <t>エントリー種別</t>
    <rPh sb="5" eb="7">
      <t>シュベツ</t>
    </rPh>
    <phoneticPr fontId="54"/>
  </si>
  <si>
    <t>部門</t>
    <rPh sb="0" eb="2">
      <t>ブモン</t>
    </rPh>
    <phoneticPr fontId="54"/>
  </si>
  <si>
    <t>コンテスト</t>
    <phoneticPr fontId="54"/>
  </si>
  <si>
    <t>ドリル＆パフォーマンス部門</t>
    <phoneticPr fontId="54"/>
  </si>
  <si>
    <t>カラーガード部門</t>
  </si>
  <si>
    <t>バトントワーリング部門</t>
  </si>
  <si>
    <t>ポンポン・ペップアーツ部門</t>
  </si>
  <si>
    <t>ステージ全国大会コンテストにおける編成区分</t>
    <rPh sb="4" eb="8">
      <t>ゼンコクタイカイ</t>
    </rPh>
    <rPh sb="17" eb="19">
      <t>ヘンセイ</t>
    </rPh>
    <rPh sb="19" eb="21">
      <t>クブン</t>
    </rPh>
    <phoneticPr fontId="54"/>
  </si>
  <si>
    <t xml:space="preserve">指揮者を含めて３５名以上６６名以内 </t>
    <rPh sb="0" eb="3">
      <t>シキシャ</t>
    </rPh>
    <rPh sb="4" eb="5">
      <t>フク</t>
    </rPh>
    <rPh sb="9" eb="10">
      <t>メイ</t>
    </rPh>
    <rPh sb="10" eb="12">
      <t>イジョウ</t>
    </rPh>
    <rPh sb="14" eb="15">
      <t>メイ</t>
    </rPh>
    <rPh sb="15" eb="17">
      <t>イナイ</t>
    </rPh>
    <phoneticPr fontId="54"/>
  </si>
  <si>
    <t xml:space="preserve">指揮者を含めて  ４名以上３４名以内 </t>
    <rPh sb="0" eb="3">
      <t>シキシャ</t>
    </rPh>
    <rPh sb="4" eb="5">
      <t>フク</t>
    </rPh>
    <rPh sb="10" eb="11">
      <t>メイ</t>
    </rPh>
    <rPh sb="11" eb="13">
      <t>イジョウ</t>
    </rPh>
    <rPh sb="15" eb="16">
      <t>メイ</t>
    </rPh>
    <rPh sb="16" eb="18">
      <t>イナイ</t>
    </rPh>
    <phoneticPr fontId="54"/>
  </si>
  <si>
    <t>２階席
３階席での観覧について</t>
    <rPh sb="1" eb="2">
      <t>カイ</t>
    </rPh>
    <rPh sb="5" eb="6">
      <t>カイ</t>
    </rPh>
    <rPh sb="6" eb="7">
      <t>セキ</t>
    </rPh>
    <rPh sb="9" eb="11">
      <t>カンラン</t>
    </rPh>
    <phoneticPr fontId="54"/>
  </si>
  <si>
    <t>全国大会推薦</t>
    <rPh sb="0" eb="4">
      <t>ゼンコクタイカイ</t>
    </rPh>
    <rPh sb="4" eb="6">
      <t>スイセン</t>
    </rPh>
    <phoneticPr fontId="54"/>
  </si>
  <si>
    <t>希望する</t>
    <rPh sb="0" eb="2">
      <t>キボウ</t>
    </rPh>
    <phoneticPr fontId="54"/>
  </si>
  <si>
    <t>希望しない</t>
    <rPh sb="0" eb="2">
      <t>キボウ</t>
    </rPh>
    <phoneticPr fontId="54"/>
  </si>
  <si>
    <t>３，０００円＝</t>
    <rPh sb="5" eb="6">
      <t>エン</t>
    </rPh>
    <phoneticPr fontId="54"/>
  </si>
  <si>
    <t>1，０００円＝</t>
    <rPh sb="5" eb="6">
      <t>エン</t>
    </rPh>
    <phoneticPr fontId="54"/>
  </si>
  <si>
    <t>３．使用許諾の必要な場合</t>
    <phoneticPr fontId="54"/>
  </si>
  <si>
    <t>自作曲</t>
    <phoneticPr fontId="54"/>
  </si>
  <si>
    <t>著作権消滅</t>
    <rPh sb="0" eb="3">
      <t>チョサクケン</t>
    </rPh>
    <rPh sb="3" eb="5">
      <t>ショウメツ</t>
    </rPh>
    <phoneticPr fontId="54"/>
  </si>
  <si>
    <t>自作曲を自分で演奏</t>
    <rPh sb="0" eb="3">
      <t>ジサクキョク</t>
    </rPh>
    <rPh sb="4" eb="6">
      <t>ジブン</t>
    </rPh>
    <rPh sb="7" eb="9">
      <t>エンソウ</t>
    </rPh>
    <phoneticPr fontId="54"/>
  </si>
  <si>
    <t>当連盟指定の各社により、写真撮影されることを</t>
    <rPh sb="0" eb="1">
      <t>トウ</t>
    </rPh>
    <rPh sb="1" eb="3">
      <t>レンメイ</t>
    </rPh>
    <phoneticPr fontId="54"/>
  </si>
  <si>
    <t>当連盟指定の各社により、ビデオ撮影されることを</t>
    <rPh sb="0" eb="1">
      <t>トウ</t>
    </rPh>
    <rPh sb="1" eb="3">
      <t>レンメイ</t>
    </rPh>
    <phoneticPr fontId="54"/>
  </si>
  <si>
    <t>当連盟指定の各社により撮影された写真について、二次使用されることを</t>
    <phoneticPr fontId="54"/>
  </si>
  <si>
    <t>ビデオ撮影については、
ドリル＆パフォーマンス部門
のみ行います。</t>
    <rPh sb="3" eb="5">
      <t>サツエイ</t>
    </rPh>
    <rPh sb="28" eb="29">
      <t>オコナ</t>
    </rPh>
    <phoneticPr fontId="54"/>
  </si>
  <si>
    <t xml:space="preserve"> 　</t>
    <phoneticPr fontId="54"/>
  </si>
  <si>
    <t>※</t>
    <phoneticPr fontId="54"/>
  </si>
  <si>
    <t>構成メンバーおよび登録引率者は、大会記念バッジを着用することで、大会当日出演経路に入ることができます。</t>
    <phoneticPr fontId="54"/>
  </si>
  <si>
    <t>構成メンバーおよび登録引率者は、参加者席にて観覧できます。参加者席は、団体割当ではありません。他団体と譲り合ってご利用ください。</t>
    <phoneticPr fontId="54"/>
  </si>
  <si>
    <t>※基本実施要項の「大会参加に必要な著作権申請について 」を必ずご確認ください.</t>
    <phoneticPr fontId="54"/>
  </si>
  <si>
    <t>■電源の利用</t>
    <rPh sb="1" eb="3">
      <t>デンゲン</t>
    </rPh>
    <rPh sb="4" eb="6">
      <t>リヨウ</t>
    </rPh>
    <phoneticPr fontId="54"/>
  </si>
  <si>
    <t>使用する</t>
    <rPh sb="0" eb="2">
      <t>シヨウ</t>
    </rPh>
    <phoneticPr fontId="54"/>
  </si>
  <si>
    <t>使用しない</t>
    <rPh sb="0" eb="2">
      <t>シヨウ</t>
    </rPh>
    <phoneticPr fontId="54"/>
  </si>
  <si>
    <t>　許可した車両には、通行証を発行します。</t>
    <phoneticPr fontId="54"/>
  </si>
  <si>
    <t>・車両の止め置きは出来ませんので、各団体にて近隣の駐車場を手配してください。</t>
    <phoneticPr fontId="54"/>
  </si>
  <si>
    <t>↓希望する車種を１つ選択してください（１台のみ）</t>
    <rPh sb="1" eb="3">
      <t>キボウ</t>
    </rPh>
    <rPh sb="5" eb="7">
      <t>シャシュ</t>
    </rPh>
    <rPh sb="10" eb="12">
      <t>センタク</t>
    </rPh>
    <rPh sb="20" eb="21">
      <t>ダイ</t>
    </rPh>
    <phoneticPr fontId="54"/>
  </si>
  <si>
    <t>選択</t>
    <rPh sb="0" eb="2">
      <t>センタク</t>
    </rPh>
    <phoneticPr fontId="54"/>
  </si>
  <si>
    <t>自家用車</t>
    <rPh sb="0" eb="4">
      <t>ジカヨウシャ</t>
    </rPh>
    <phoneticPr fontId="54"/>
  </si>
  <si>
    <t>２ｔトラック</t>
    <phoneticPr fontId="54"/>
  </si>
  <si>
    <t>１台に〇</t>
    <rPh sb="1" eb="2">
      <t>ダイ</t>
    </rPh>
    <phoneticPr fontId="54"/>
  </si>
  <si>
    <t>団体名</t>
    <phoneticPr fontId="54"/>
  </si>
  <si>
    <t>■駐車券申込み（必要な団体のみ）</t>
    <rPh sb="1" eb="3">
      <t>チュウシャ</t>
    </rPh>
    <rPh sb="3" eb="4">
      <t>ケン</t>
    </rPh>
    <rPh sb="8" eb="10">
      <t>ヒツヨウ</t>
    </rPh>
    <rPh sb="11" eb="13">
      <t>ダンタイ</t>
    </rPh>
    <phoneticPr fontId="54"/>
  </si>
  <si>
    <t>・所属長・理事長・学校長
・顧問・指導者・指揮者
・部長・ドラムメジャー
・サブドラムメジャーなど</t>
    <phoneticPr fontId="54"/>
  </si>
  <si>
    <t>■希望する照明の色</t>
    <rPh sb="1" eb="3">
      <t>キボウ</t>
    </rPh>
    <rPh sb="5" eb="7">
      <t>ショウメイ</t>
    </rPh>
    <rPh sb="8" eb="9">
      <t>イロ</t>
    </rPh>
    <phoneticPr fontId="54"/>
  </si>
  <si>
    <t>未選択の場合は白色となります。</t>
    <rPh sb="0" eb="1">
      <t>ミ</t>
    </rPh>
    <rPh sb="1" eb="3">
      <t>センタク</t>
    </rPh>
    <rPh sb="4" eb="6">
      <t>バアイ</t>
    </rPh>
    <rPh sb="7" eb="9">
      <t>シロイロ</t>
    </rPh>
    <phoneticPr fontId="54"/>
  </si>
  <si>
    <t>照明の色</t>
    <rPh sb="0" eb="2">
      <t>ショウメイ</t>
    </rPh>
    <rPh sb="3" eb="4">
      <t>イロ</t>
    </rPh>
    <phoneticPr fontId="54"/>
  </si>
  <si>
    <t>素明かり</t>
    <rPh sb="0" eb="1">
      <t>ス</t>
    </rPh>
    <rPh sb="1" eb="2">
      <t>ア</t>
    </rPh>
    <phoneticPr fontId="54"/>
  </si>
  <si>
    <t>赤</t>
    <rPh sb="0" eb="1">
      <t>アカ</t>
    </rPh>
    <phoneticPr fontId="54"/>
  </si>
  <si>
    <t>ピンク</t>
    <phoneticPr fontId="54"/>
  </si>
  <si>
    <t>オレンジ</t>
    <phoneticPr fontId="54"/>
  </si>
  <si>
    <t>緑</t>
    <rPh sb="0" eb="1">
      <t>ミドリ</t>
    </rPh>
    <phoneticPr fontId="54"/>
  </si>
  <si>
    <t>青</t>
    <rPh sb="0" eb="1">
      <t>アオ</t>
    </rPh>
    <phoneticPr fontId="54"/>
  </si>
  <si>
    <t>パープル</t>
    <phoneticPr fontId="54"/>
  </si>
  <si>
    <t>■電源の使用の有無</t>
    <rPh sb="1" eb="3">
      <t>デンゲン</t>
    </rPh>
    <rPh sb="4" eb="6">
      <t>シヨウ</t>
    </rPh>
    <rPh sb="7" eb="9">
      <t>ウム</t>
    </rPh>
    <phoneticPr fontId="54"/>
  </si>
  <si>
    <t>※電源使用位置</t>
    <rPh sb="1" eb="3">
      <t>デンゲン</t>
    </rPh>
    <rPh sb="3" eb="5">
      <t>シヨウ</t>
    </rPh>
    <rPh sb="5" eb="7">
      <t>イチ</t>
    </rPh>
    <phoneticPr fontId="54"/>
  </si>
  <si>
    <t>■希望する照明の色</t>
    <phoneticPr fontId="54"/>
  </si>
  <si>
    <t>当連盟指定の各社により、写真撮影されることを</t>
    <phoneticPr fontId="54"/>
  </si>
  <si>
    <t>当連盟指定の各社により撮影されたビデオについて、二次使用されることを</t>
    <rPh sb="0" eb="1">
      <t>トウ</t>
    </rPh>
    <rPh sb="1" eb="3">
      <t>レンメイ</t>
    </rPh>
    <phoneticPr fontId="54"/>
  </si>
  <si>
    <t>当連盟指定の各社により、ビデオ撮影されることを</t>
    <phoneticPr fontId="54"/>
  </si>
  <si>
    <t>当連盟指定の各社により撮影されたビデオについて、二次使用されることを</t>
    <phoneticPr fontId="54"/>
  </si>
  <si>
    <t>希望車種</t>
    <phoneticPr fontId="54"/>
  </si>
  <si>
    <t>・通行証により、会場敷地内の指定された場所での楽器・器物の積み降ろしが可能です。</t>
    <phoneticPr fontId="54"/>
  </si>
  <si>
    <t>　なお、当連盟で許可するものは、楽器・器物搬入に使用する運搬車両のみとさせていただきます。</t>
    <rPh sb="5" eb="7">
      <t>レンメイ</t>
    </rPh>
    <rPh sb="28" eb="30">
      <t>ウンパン</t>
    </rPh>
    <phoneticPr fontId="54"/>
  </si>
  <si>
    <t>・大会当日、会場敷地内へ進入できる車両は、当連盟が許可したもののみです。</t>
    <rPh sb="12" eb="14">
      <t>シンニュウ</t>
    </rPh>
    <rPh sb="17" eb="19">
      <t>シャリョウ</t>
    </rPh>
    <rPh sb="21" eb="22">
      <t>トウ</t>
    </rPh>
    <rPh sb="22" eb="24">
      <t>レンメイ</t>
    </rPh>
    <phoneticPr fontId="54"/>
  </si>
  <si>
    <r>
      <t>・車両は４ｔトラック以下の大きさに限ります。</t>
    </r>
    <r>
      <rPr>
        <b/>
        <u/>
        <sz val="11"/>
        <color indexed="10"/>
        <rFont val="ＭＳ Ｐ明朝"/>
        <family val="1"/>
      </rPr>
      <t>※４ｔロングトラックなどは通行できません。</t>
    </r>
    <rPh sb="1" eb="3">
      <t>シャリョウ</t>
    </rPh>
    <rPh sb="10" eb="12">
      <t>イカ</t>
    </rPh>
    <rPh sb="17" eb="18">
      <t>カギ</t>
    </rPh>
    <rPh sb="35" eb="37">
      <t>ツウコウ</t>
    </rPh>
    <phoneticPr fontId="54"/>
  </si>
  <si>
    <r>
      <t>チューニング待機時刻30分前から本番終了後30分まで有効の駐車券を申請により</t>
    </r>
    <r>
      <rPr>
        <sz val="12"/>
        <color indexed="10"/>
        <rFont val="ＭＳ Ｐ明朝"/>
        <family val="1"/>
      </rPr>
      <t>１枚</t>
    </r>
    <r>
      <rPr>
        <sz val="12"/>
        <color indexed="8"/>
        <rFont val="ＭＳ Ｐ明朝"/>
        <family val="1"/>
      </rPr>
      <t>発行いたします。許可できる車両の大きさは４ｔ車（ロング・ワイドを除く）以内です。運転手は運搬車から離れないでください。</t>
    </r>
    <rPh sb="29" eb="32">
      <t>チュウシャケン</t>
    </rPh>
    <rPh sb="53" eb="55">
      <t>シャリョウ</t>
    </rPh>
    <phoneticPr fontId="54"/>
  </si>
  <si>
    <t>運搬車駐車券</t>
    <rPh sb="0" eb="3">
      <t>ウンパンシャ</t>
    </rPh>
    <rPh sb="3" eb="6">
      <t>チュウシャケン</t>
    </rPh>
    <phoneticPr fontId="54"/>
  </si>
  <si>
    <t>■運搬車駐車券申込み</t>
    <rPh sb="1" eb="4">
      <t>ウンパンシャ</t>
    </rPh>
    <rPh sb="4" eb="7">
      <t>チュウシャケン</t>
    </rPh>
    <phoneticPr fontId="54"/>
  </si>
  <si>
    <t>オンステージ 東北大会』の下記部門へ参加申し込み致します。</t>
    <rPh sb="7" eb="9">
      <t>トウホク</t>
    </rPh>
    <rPh sb="9" eb="11">
      <t>タイカイ</t>
    </rPh>
    <phoneticPr fontId="54"/>
  </si>
  <si>
    <t>　並びに、「２．構成メンバー登録書」は、当団体の所属者であることを認めます。</t>
    <phoneticPr fontId="54"/>
  </si>
  <si>
    <t>　当団体は、</t>
    <phoneticPr fontId="54"/>
  </si>
  <si>
    <t>3,000円　＝</t>
    <phoneticPr fontId="54"/>
  </si>
  <si>
    <t>1,000円　＝</t>
    <phoneticPr fontId="54"/>
  </si>
  <si>
    <t>青森県協会</t>
    <rPh sb="0" eb="2">
      <t>アオモリ</t>
    </rPh>
    <rPh sb="2" eb="3">
      <t>ケン</t>
    </rPh>
    <rPh sb="3" eb="5">
      <t>キョウカイ</t>
    </rPh>
    <phoneticPr fontId="54"/>
  </si>
  <si>
    <t>岩手県協会</t>
    <rPh sb="0" eb="2">
      <t>イワテ</t>
    </rPh>
    <phoneticPr fontId="54"/>
  </si>
  <si>
    <t>宮城県協会</t>
    <rPh sb="0" eb="2">
      <t>ミヤギ</t>
    </rPh>
    <phoneticPr fontId="54"/>
  </si>
  <si>
    <t>秋田県協会</t>
    <rPh sb="0" eb="2">
      <t>アキタ</t>
    </rPh>
    <phoneticPr fontId="54"/>
  </si>
  <si>
    <t>山形県協会</t>
    <rPh sb="0" eb="2">
      <t>ヤマガタ</t>
    </rPh>
    <phoneticPr fontId="54"/>
  </si>
  <si>
    <t>福島県協会</t>
    <rPh sb="0" eb="2">
      <t>フクシマ</t>
    </rPh>
    <phoneticPr fontId="54"/>
  </si>
  <si>
    <t>部　門</t>
    <rPh sb="0" eb="1">
      <t>ブ</t>
    </rPh>
    <rPh sb="2" eb="3">
      <t>モン</t>
    </rPh>
    <phoneticPr fontId="54"/>
  </si>
  <si>
    <t>※県名以下を入力ください。</t>
    <rPh sb="2" eb="3">
      <t>メイ</t>
    </rPh>
    <rPh sb="3" eb="5">
      <t>イカ</t>
    </rPh>
    <rPh sb="6" eb="8">
      <t>ニュウリョク</t>
    </rPh>
    <phoneticPr fontId="54"/>
  </si>
  <si>
    <t>プログラム
校正責任者
連絡の取れる方</t>
    <phoneticPr fontId="54"/>
  </si>
  <si>
    <t>県名</t>
    <rPh sb="0" eb="1">
      <t>ケン</t>
    </rPh>
    <rPh sb="1" eb="2">
      <t>メイ</t>
    </rPh>
    <phoneticPr fontId="54"/>
  </si>
  <si>
    <t>撮影は、写真・ビデオ計２名まで可能です。撮影者は、入場券が必要です。</t>
    <rPh sb="25" eb="28">
      <t>ニュウジョウケン</t>
    </rPh>
    <phoneticPr fontId="54"/>
  </si>
  <si>
    <t>登録引率者が撮影を行う場合も、入場券は必要です。</t>
    <rPh sb="15" eb="18">
      <t>ニュウジョウケン</t>
    </rPh>
    <phoneticPr fontId="54"/>
  </si>
  <si>
    <t>エントリー</t>
    <phoneticPr fontId="54"/>
  </si>
  <si>
    <t>写真</t>
    <rPh sb="0" eb="2">
      <t>シャシン</t>
    </rPh>
    <phoneticPr fontId="54"/>
  </si>
  <si>
    <t>動画</t>
    <rPh sb="0" eb="2">
      <t>ドウガ</t>
    </rPh>
    <phoneticPr fontId="54"/>
  </si>
  <si>
    <t>二次利用</t>
    <rPh sb="0" eb="2">
      <t>ニジ</t>
    </rPh>
    <rPh sb="2" eb="4">
      <t>リヨウ</t>
    </rPh>
    <phoneticPr fontId="54"/>
  </si>
  <si>
    <t>電源使用</t>
    <rPh sb="0" eb="2">
      <t>デンゲン</t>
    </rPh>
    <rPh sb="2" eb="4">
      <t>シヨウ</t>
    </rPh>
    <phoneticPr fontId="54"/>
  </si>
  <si>
    <t>電源使用位置</t>
    <rPh sb="0" eb="2">
      <t>デンゲン</t>
    </rPh>
    <rPh sb="2" eb="4">
      <t>シヨウ</t>
    </rPh>
    <rPh sb="4" eb="6">
      <t>イチ</t>
    </rPh>
    <phoneticPr fontId="54"/>
  </si>
  <si>
    <r>
      <t>１． 参 加 申 込 書　</t>
    </r>
    <r>
      <rPr>
        <sz val="12"/>
        <rFont val="ＭＳ Ｐゴシック"/>
        <family val="3"/>
        <charset val="128"/>
      </rPr>
      <t>※３部提出</t>
    </r>
    <rPh sb="15" eb="16">
      <t>ブ</t>
    </rPh>
    <rPh sb="16" eb="18">
      <t>テイシュツ</t>
    </rPh>
    <phoneticPr fontId="54"/>
  </si>
  <si>
    <r>
      <t>３．音楽著作権使用許諾に関する確認書　</t>
    </r>
    <r>
      <rPr>
        <sz val="12"/>
        <rFont val="ＭＳ Ｐゴシック"/>
        <family val="3"/>
        <charset val="128"/>
      </rPr>
      <t>※２部提出</t>
    </r>
    <phoneticPr fontId="54"/>
  </si>
  <si>
    <r>
      <t>６．プログラム掲載事項</t>
    </r>
    <r>
      <rPr>
        <sz val="12"/>
        <color indexed="8"/>
        <rFont val="ＭＳ Ｐゴシック"/>
        <family val="3"/>
        <charset val="128"/>
      </rPr>
      <t>　※４部提出</t>
    </r>
    <rPh sb="14" eb="15">
      <t>ブ</t>
    </rPh>
    <rPh sb="15" eb="17">
      <t>テイシュツ</t>
    </rPh>
    <phoneticPr fontId="54"/>
  </si>
  <si>
    <t>※名字と名前の間は全角スペースを空けてください。</t>
    <rPh sb="1" eb="3">
      <t>ミョウジ</t>
    </rPh>
    <rPh sb="4" eb="6">
      <t>ナマエ</t>
    </rPh>
    <rPh sb="7" eb="8">
      <t>アイダ</t>
    </rPh>
    <rPh sb="9" eb="11">
      <t>ゼンカク</t>
    </rPh>
    <rPh sb="16" eb="17">
      <t>ア</t>
    </rPh>
    <phoneticPr fontId="54"/>
  </si>
  <si>
    <t>※リストから選択</t>
    <rPh sb="6" eb="8">
      <t>センタク</t>
    </rPh>
    <phoneticPr fontId="54"/>
  </si>
  <si>
    <t>登録運搬補助員は、全ての参加団体において１０名まで申請することができます。</t>
    <rPh sb="0" eb="2">
      <t>トウロク</t>
    </rPh>
    <rPh sb="2" eb="4">
      <t>ウンパン</t>
    </rPh>
    <rPh sb="9" eb="10">
      <t>スベ</t>
    </rPh>
    <rPh sb="12" eb="14">
      <t>サンカ</t>
    </rPh>
    <rPh sb="14" eb="16">
      <t>ダンタイ</t>
    </rPh>
    <rPh sb="22" eb="23">
      <t>メイ</t>
    </rPh>
    <phoneticPr fontId="54"/>
  </si>
  <si>
    <t>●全ての部門</t>
    <rPh sb="1" eb="2">
      <t>スベ</t>
    </rPh>
    <rPh sb="4" eb="6">
      <t>ブモン</t>
    </rPh>
    <phoneticPr fontId="54"/>
  </si>
  <si>
    <t>10名まで</t>
    <phoneticPr fontId="54"/>
  </si>
  <si>
    <t>①このシートに必要事項の入力が完了したら，「所属県名　団体名」で保存する。
　 　※データ名　例　「秋田県　東北小学校マーチングバンド」
②前記①のデータとプログラム掲載用写真データ（データ名は，「団体名」)及び
　振込を証明するデータをメールに添付し，大会専用アドレス(mbtohoku@gmail.com)に送信する。
　 　※メール件名(表題）は「秋田県　団体名　参加申し込み」としてください。
　　　　　　　　　 　例　「秋田県　東北小学校マーチングバンド　参加申し込み」
③提出用シート（１～７）をプリントアウトし，他の指定書類とともに事務局宛に提出する。</t>
    <rPh sb="15" eb="17">
      <t>カンリョウ</t>
    </rPh>
    <rPh sb="50" eb="53">
      <t>アキタケン</t>
    </rPh>
    <rPh sb="71" eb="73">
      <t>ゼンキ</t>
    </rPh>
    <rPh sb="96" eb="97">
      <t>メイ</t>
    </rPh>
    <rPh sb="100" eb="103">
      <t>ダンタイメイ</t>
    </rPh>
    <rPh sb="105" eb="106">
      <t>オヨ</t>
    </rPh>
    <rPh sb="109" eb="111">
      <t>フリコミ</t>
    </rPh>
    <rPh sb="170" eb="172">
      <t>ケンメイ</t>
    </rPh>
    <rPh sb="173" eb="175">
      <t>ヒョウダイ</t>
    </rPh>
    <rPh sb="178" eb="181">
      <t>アキタケン</t>
    </rPh>
    <rPh sb="182" eb="185">
      <t>ダンタイメイ</t>
    </rPh>
    <rPh sb="186" eb="188">
      <t>サンカ</t>
    </rPh>
    <rPh sb="188" eb="189">
      <t>モウ</t>
    </rPh>
    <rPh sb="190" eb="191">
      <t>コ</t>
    </rPh>
    <rPh sb="213" eb="214">
      <t>レイ</t>
    </rPh>
    <rPh sb="216" eb="219">
      <t>アキタケン</t>
    </rPh>
    <rPh sb="234" eb="236">
      <t>サンカ</t>
    </rPh>
    <rPh sb="236" eb="237">
      <t>モウ</t>
    </rPh>
    <rPh sb="238" eb="239">
      <t>コ</t>
    </rPh>
    <phoneticPr fontId="54"/>
  </si>
  <si>
    <t>オープンエントリー</t>
    <phoneticPr fontId="54"/>
  </si>
  <si>
    <t>フェスティバル</t>
    <phoneticPr fontId="54"/>
  </si>
  <si>
    <r>
      <t>その他</t>
    </r>
    <r>
      <rPr>
        <b/>
        <sz val="11"/>
        <color indexed="10"/>
        <rFont val="ＭＳ Ｐゴシック"/>
        <family val="3"/>
        <charset val="129"/>
      </rPr>
      <t>（右欄に入力）</t>
    </r>
    <phoneticPr fontId="54"/>
  </si>
  <si>
    <r>
      <t>確認書あり</t>
    </r>
    <r>
      <rPr>
        <b/>
        <sz val="11"/>
        <color indexed="10"/>
        <rFont val="ＭＳ Ｐゴシック"/>
        <family val="3"/>
        <charset val="129"/>
      </rPr>
      <t>（写しを添付すること）</t>
    </r>
    <phoneticPr fontId="54"/>
  </si>
  <si>
    <t>登録運搬補助員
シール</t>
    <rPh sb="0" eb="2">
      <t>トウロク</t>
    </rPh>
    <rPh sb="2" eb="4">
      <t>ウンパン</t>
    </rPh>
    <rPh sb="4" eb="7">
      <t>ホジョイン</t>
    </rPh>
    <phoneticPr fontId="54"/>
  </si>
  <si>
    <t>登録運搬補助員は、大会当日に団体受付にて入場券と引き換えたシールを左肩に着用することで、搬入から搬出までの時間のみ出演経路及び演技フロアに入ることができます。</t>
    <rPh sb="0" eb="2">
      <t>トウロク</t>
    </rPh>
    <rPh sb="2" eb="4">
      <t>ウンパン</t>
    </rPh>
    <rPh sb="4" eb="7">
      <t>ホジョイン</t>
    </rPh>
    <rPh sb="14" eb="16">
      <t>ダンタイ</t>
    </rPh>
    <rPh sb="16" eb="18">
      <t>ウケツケ</t>
    </rPh>
    <rPh sb="20" eb="23">
      <t>ニュウジョウケン</t>
    </rPh>
    <rPh sb="24" eb="25">
      <t>ヒ</t>
    </rPh>
    <rPh sb="26" eb="27">
      <t>カ</t>
    </rPh>
    <rPh sb="33" eb="35">
      <t>ヒダリカタ</t>
    </rPh>
    <rPh sb="36" eb="38">
      <t>チャクヨウ</t>
    </rPh>
    <rPh sb="44" eb="46">
      <t>ハンニュウ</t>
    </rPh>
    <rPh sb="48" eb="50">
      <t>ハンシュツ</t>
    </rPh>
    <rPh sb="57" eb="59">
      <t>シュツエン</t>
    </rPh>
    <rPh sb="59" eb="61">
      <t>ケイロ</t>
    </rPh>
    <rPh sb="61" eb="62">
      <t>オヨ</t>
    </rPh>
    <rPh sb="63" eb="65">
      <t>エンギ</t>
    </rPh>
    <phoneticPr fontId="54"/>
  </si>
  <si>
    <t>三脚は使用可能ですが、緊急時にはすぐに撤去してください。</t>
    <rPh sb="5" eb="7">
      <t>カノウ</t>
    </rPh>
    <rPh sb="11" eb="14">
      <t>キンキュウジ</t>
    </rPh>
    <rPh sb="19" eb="21">
      <t>テッキョ</t>
    </rPh>
    <phoneticPr fontId="54"/>
  </si>
  <si>
    <t>会場の電源を使用する場合の電源使用位置</t>
    <rPh sb="0" eb="2">
      <t>カイジョウ</t>
    </rPh>
    <rPh sb="3" eb="5">
      <t>デンゲン</t>
    </rPh>
    <rPh sb="6" eb="8">
      <t>シヨウ</t>
    </rPh>
    <rPh sb="10" eb="12">
      <t>バアイ</t>
    </rPh>
    <rPh sb="13" eb="15">
      <t>デンゲン</t>
    </rPh>
    <rPh sb="15" eb="17">
      <t>シヨウ</t>
    </rPh>
    <rPh sb="17" eb="19">
      <t>イチ</t>
    </rPh>
    <phoneticPr fontId="54"/>
  </si>
  <si>
    <t>引率者及び構成メンバー一覧（保険用）</t>
    <rPh sb="0" eb="3">
      <t>インソツシャ</t>
    </rPh>
    <rPh sb="3" eb="4">
      <t>オヨ</t>
    </rPh>
    <rPh sb="5" eb="7">
      <t>コウセイ</t>
    </rPh>
    <rPh sb="11" eb="13">
      <t>イチラン</t>
    </rPh>
    <rPh sb="14" eb="17">
      <t>ホケンヨウ</t>
    </rPh>
    <phoneticPr fontId="54"/>
  </si>
  <si>
    <t>合計人数</t>
    <rPh sb="0" eb="2">
      <t>ゴウケイ</t>
    </rPh>
    <rPh sb="2" eb="4">
      <t>ニンズウ</t>
    </rPh>
    <phoneticPr fontId="54"/>
  </si>
  <si>
    <t>人</t>
    <rPh sb="0" eb="1">
      <t>ニン</t>
    </rPh>
    <phoneticPr fontId="54"/>
  </si>
  <si>
    <t>第２９回マーチング＆バトン　オンステージ東北大会 参加に関わる提出内容</t>
    <phoneticPr fontId="54"/>
  </si>
  <si>
    <t>第29回マーチング＆バトン オンステージ 東北大会</t>
    <phoneticPr fontId="54"/>
  </si>
  <si>
    <t>より推薦され、『第29回マーチング＆バトン</t>
    <phoneticPr fontId="54"/>
  </si>
  <si>
    <t>「第29回マーチング＆バトン オンステージ 東北大会」の実施規定に記されているとおり、</t>
    <phoneticPr fontId="54"/>
  </si>
  <si>
    <t>「第29回マーチング＆バトン オンステージ 東北大会」における当団体の演奏演技について</t>
    <rPh sb="1" eb="2">
      <t>ダイ</t>
    </rPh>
    <rPh sb="4" eb="5">
      <t>カイ</t>
    </rPh>
    <rPh sb="22" eb="24">
      <t>トウホク</t>
    </rPh>
    <rPh sb="24" eb="26">
      <t>タイカイ</t>
    </rPh>
    <rPh sb="31" eb="32">
      <t>トウ</t>
    </rPh>
    <rPh sb="32" eb="34">
      <t>ダンタイ</t>
    </rPh>
    <rPh sb="35" eb="37">
      <t>エンソウ</t>
    </rPh>
    <rPh sb="37" eb="39">
      <t>エンギ</t>
    </rPh>
    <phoneticPr fontId="54"/>
  </si>
  <si>
    <r>
      <t>「第</t>
    </r>
    <r>
      <rPr>
        <b/>
        <sz val="12"/>
        <color indexed="8"/>
        <rFont val="游ゴシック"/>
        <family val="3"/>
        <charset val="128"/>
      </rPr>
      <t>29</t>
    </r>
    <r>
      <rPr>
        <b/>
        <sz val="12"/>
        <color indexed="8"/>
        <rFont val="ＭＳ Ｐゴシック"/>
        <family val="3"/>
        <charset val="129"/>
      </rPr>
      <t>回マーチング＆バトン オンステージ 東北大会」における当団体の演奏演技について</t>
    </r>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</si>
</sst>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4" formatCode="m&quot;月&quot;d&quot;日&quot;;@"/>
    <numFmt numFmtId="193" formatCode="0_);[Red]\(0\)"/>
    <numFmt numFmtId="194" formatCode="[$-F800]dddd\,\ mmmm\ dd\,\ yyyy"/>
  </numFmts>
  <fonts count="142">
    <font>
      <sz val="11"/>
      <color indexed="8"/>
      <name val="ＭＳ Ｐゴシック"/>
      <family val="3"/>
      <charset val="129"/>
    </font>
    <font>
      <sz val="11"/>
      <color indexed="8"/>
      <name val="ＭＳ Ｐゴシック"/>
      <family val="3"/>
      <charset val="129"/>
    </font>
    <font>
      <sz val="24"/>
      <color indexed="8"/>
      <name val="ＭＳ Ｐゴシック"/>
      <family val="3"/>
      <charset val="129"/>
    </font>
    <font>
      <sz val="36"/>
      <color indexed="8"/>
      <name val="ＭＳ Ｐゴシック"/>
      <family val="3"/>
      <charset val="129"/>
    </font>
    <font>
      <sz val="20"/>
      <color indexed="8"/>
      <name val="ＭＳ Ｐゴシック"/>
      <family val="3"/>
      <charset val="129"/>
    </font>
    <font>
      <sz val="11"/>
      <name val="ＭＳ Ｐゴシック"/>
      <family val="3"/>
      <charset val="129"/>
    </font>
    <font>
      <sz val="24"/>
      <color indexed="8"/>
      <name val="ＭＳ Ｐゴシック"/>
      <family val="3"/>
      <charset val="129"/>
    </font>
    <font>
      <sz val="12"/>
      <color indexed="8"/>
      <name val="ＭＳ Ｐゴシック"/>
      <family val="3"/>
      <charset val="129"/>
    </font>
    <font>
      <sz val="11"/>
      <color indexed="9"/>
      <name val="ＭＳ Ｐゴシック"/>
      <family val="3"/>
      <charset val="129"/>
    </font>
    <font>
      <sz val="10"/>
      <color indexed="8"/>
      <name val="ＭＳ Ｐゴシック"/>
      <family val="3"/>
      <charset val="129"/>
    </font>
    <font>
      <b/>
      <sz val="11"/>
      <color indexed="10"/>
      <name val="ＭＳ Ｐゴシック"/>
      <family val="3"/>
      <charset val="129"/>
    </font>
    <font>
      <b/>
      <sz val="12"/>
      <color indexed="8"/>
      <name val="ＭＳ Ｐゴシック"/>
      <family val="3"/>
      <charset val="129"/>
    </font>
    <font>
      <sz val="10"/>
      <color indexed="8"/>
      <name val="ＭＳ Ｐ明朝"/>
      <family val="1"/>
    </font>
    <font>
      <sz val="10"/>
      <name val="ＭＳ Ｐゴシック"/>
      <family val="3"/>
      <charset val="129"/>
    </font>
    <font>
      <sz val="24"/>
      <name val="ＭＳ Ｐゴシック"/>
      <family val="3"/>
      <charset val="129"/>
    </font>
    <font>
      <sz val="14"/>
      <name val="ＭＳ Ｐゴシック"/>
      <family val="3"/>
      <charset val="129"/>
    </font>
    <font>
      <sz val="12"/>
      <name val="ＭＳ Ｐゴシック"/>
      <family val="3"/>
      <charset val="129"/>
    </font>
    <font>
      <sz val="11"/>
      <color indexed="10"/>
      <name val="ＭＳ Ｐゴシック"/>
      <family val="3"/>
      <charset val="129"/>
    </font>
    <font>
      <b/>
      <sz val="11"/>
      <color indexed="8"/>
      <name val="ＭＳ Ｐゴシック"/>
      <family val="3"/>
      <charset val="129"/>
    </font>
    <font>
      <sz val="12"/>
      <color indexed="8"/>
      <name val="ＭＳ Ｐゴシック"/>
      <family val="3"/>
      <charset val="129"/>
    </font>
    <font>
      <b/>
      <sz val="12"/>
      <color indexed="10"/>
      <name val="ＭＳ Ｐゴシック"/>
      <family val="3"/>
      <charset val="129"/>
    </font>
    <font>
      <sz val="11"/>
      <name val="ＭＳ Ｐゴシック"/>
      <family val="3"/>
      <charset val="129"/>
    </font>
    <font>
      <b/>
      <sz val="12"/>
      <color indexed="8"/>
      <name val="ＭＳ Ｐゴシック"/>
      <family val="3"/>
      <charset val="129"/>
    </font>
    <font>
      <sz val="11"/>
      <color indexed="8"/>
      <name val="ＭＳ Ｐ明朝"/>
      <family val="1"/>
    </font>
    <font>
      <b/>
      <sz val="11"/>
      <color indexed="10"/>
      <name val="ＭＳ Ｐゴシック"/>
      <family val="3"/>
      <charset val="129"/>
    </font>
    <font>
      <sz val="11"/>
      <color indexed="8"/>
      <name val="ＭＳ Ｐゴシック"/>
      <family val="3"/>
      <charset val="129"/>
    </font>
    <font>
      <sz val="10.5"/>
      <color indexed="8"/>
      <name val="ＭＳ Ｐゴシック"/>
      <family val="3"/>
      <charset val="129"/>
    </font>
    <font>
      <sz val="10.5"/>
      <color indexed="8"/>
      <name val="ＭＳ 明朝"/>
      <family val="1"/>
    </font>
    <font>
      <sz val="11"/>
      <color indexed="56"/>
      <name val="ＭＳ Ｐゴシック"/>
      <family val="3"/>
      <charset val="129"/>
    </font>
    <font>
      <sz val="12"/>
      <color indexed="8"/>
      <name val="ＭＳ Ｐゴシック"/>
      <family val="3"/>
      <charset val="129"/>
    </font>
    <font>
      <b/>
      <sz val="11"/>
      <color indexed="8"/>
      <name val="ＭＳ Ｐゴシック"/>
      <family val="3"/>
      <charset val="129"/>
    </font>
    <font>
      <b/>
      <sz val="15"/>
      <color indexed="10"/>
      <name val="HGPｺﾞｼｯｸM"/>
      <family val="2"/>
      <charset val="129"/>
    </font>
    <font>
      <b/>
      <sz val="12"/>
      <name val="ＭＳ Ｐゴシック"/>
      <family val="3"/>
      <charset val="129"/>
    </font>
    <font>
      <sz val="9"/>
      <color indexed="63"/>
      <name val="ＭＳ Ｐゴシック"/>
      <family val="3"/>
      <charset val="129"/>
    </font>
    <font>
      <sz val="11"/>
      <color indexed="63"/>
      <name val="ＭＳ Ｐゴシック"/>
      <family val="3"/>
      <charset val="129"/>
    </font>
    <font>
      <sz val="11"/>
      <color indexed="56"/>
      <name val="HGPｺﾞｼｯｸM"/>
      <family val="2"/>
      <charset val="129"/>
    </font>
    <font>
      <b/>
      <sz val="14"/>
      <color indexed="10"/>
      <name val="ＭＳ Ｐゴシック"/>
      <family val="3"/>
      <charset val="129"/>
    </font>
    <font>
      <sz val="11"/>
      <color indexed="45"/>
      <name val="ＭＳ Ｐゴシック"/>
      <family val="3"/>
      <charset val="129"/>
    </font>
    <font>
      <b/>
      <sz val="11"/>
      <color indexed="10"/>
      <name val="ＭＳ Ｐゴシック"/>
      <family val="3"/>
      <charset val="129"/>
    </font>
    <font>
      <sz val="11"/>
      <color indexed="8"/>
      <name val="ＭＳ Ｐゴシック"/>
      <family val="3"/>
      <charset val="129"/>
    </font>
    <font>
      <sz val="11"/>
      <color indexed="43"/>
      <name val="ＭＳ Ｐゴシック"/>
      <family val="3"/>
      <charset val="129"/>
    </font>
    <font>
      <sz val="11"/>
      <color indexed="43"/>
      <name val="ＭＳ Ｐゴシック"/>
      <family val="3"/>
      <charset val="129"/>
    </font>
    <font>
      <sz val="11"/>
      <color indexed="9"/>
      <name val="ＭＳ Ｐゴシック"/>
      <family val="3"/>
      <charset val="129"/>
    </font>
    <font>
      <b/>
      <u/>
      <sz val="14"/>
      <color indexed="12"/>
      <name val="ＭＳ Ｐゴシック"/>
      <family val="3"/>
      <charset val="129"/>
    </font>
    <font>
      <u/>
      <sz val="11"/>
      <color indexed="8"/>
      <name val="ＭＳ 明朝"/>
      <family val="1"/>
    </font>
    <font>
      <b/>
      <sz val="10"/>
      <color indexed="10"/>
      <name val="ＭＳ Ｐゴシック"/>
      <family val="3"/>
      <charset val="129"/>
    </font>
    <font>
      <sz val="14"/>
      <color indexed="8"/>
      <name val="ＭＳ Ｐゴシック"/>
      <family val="3"/>
      <charset val="129"/>
    </font>
    <font>
      <sz val="20"/>
      <color indexed="12"/>
      <name val="ＭＳ Ｐゴシック"/>
      <family val="3"/>
      <charset val="129"/>
    </font>
    <font>
      <sz val="18"/>
      <color indexed="8"/>
      <name val="ＭＳ Ｐゴシック"/>
      <family val="3"/>
      <charset val="129"/>
    </font>
    <font>
      <sz val="10"/>
      <color indexed="8"/>
      <name val="ＭＳ Ｐゴシック"/>
      <family val="3"/>
      <charset val="129"/>
    </font>
    <font>
      <b/>
      <sz val="14"/>
      <color indexed="10"/>
      <name val="ＭＳ Ｐゴシック"/>
      <family val="3"/>
      <charset val="129"/>
    </font>
    <font>
      <sz val="14"/>
      <color indexed="8"/>
      <name val="ＭＳ Ｐゴシック"/>
      <family val="3"/>
      <charset val="129"/>
    </font>
    <font>
      <sz val="10"/>
      <color indexed="10"/>
      <name val="ＭＳ Ｐゴシック"/>
      <family val="3"/>
      <charset val="129"/>
    </font>
    <font>
      <sz val="11"/>
      <color indexed="8"/>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6"/>
      <color indexed="56"/>
      <name val="HGP創英角ｺﾞｼｯｸUB"/>
      <family val="3"/>
    </font>
    <font>
      <sz val="12"/>
      <color indexed="8"/>
      <name val="ＭＳ Ｐゴシック"/>
      <family val="3"/>
      <charset val="128"/>
    </font>
    <font>
      <sz val="11"/>
      <color indexed="10"/>
      <name val="ＭＳ Ｐゴシック"/>
      <family val="3"/>
      <charset val="128"/>
    </font>
    <font>
      <b/>
      <sz val="12"/>
      <color indexed="10"/>
      <name val="ＭＳ Ｐゴシック"/>
      <family val="3"/>
      <charset val="128"/>
    </font>
    <font>
      <sz val="18"/>
      <color indexed="8"/>
      <name val="ＭＳ Ｐゴシック"/>
      <family val="3"/>
      <charset val="128"/>
    </font>
    <font>
      <sz val="24"/>
      <color indexed="8"/>
      <name val="ＭＳ Ｐゴシック"/>
      <family val="3"/>
      <charset val="128"/>
    </font>
    <font>
      <b/>
      <sz val="11"/>
      <name val="ＭＳ Ｐゴシック"/>
      <family val="3"/>
      <charset val="128"/>
    </font>
    <font>
      <b/>
      <sz val="10"/>
      <color indexed="8"/>
      <name val="ＭＳ Ｐ明朝"/>
      <family val="1"/>
    </font>
    <font>
      <sz val="11"/>
      <color indexed="56"/>
      <name val="ＭＳ Ｐ明朝"/>
      <family val="1"/>
    </font>
    <font>
      <sz val="10"/>
      <color indexed="56"/>
      <name val="ＭＳ Ｐ明朝"/>
      <family val="1"/>
    </font>
    <font>
      <sz val="11"/>
      <name val="ＭＳ Ｐ明朝"/>
      <family val="1"/>
    </font>
    <font>
      <sz val="11"/>
      <name val="ＭＳ Ｐ明朝"/>
      <family val="1"/>
    </font>
    <font>
      <b/>
      <sz val="11"/>
      <name val="ＭＳ Ｐ明朝"/>
      <family val="1"/>
    </font>
    <font>
      <b/>
      <sz val="12"/>
      <color indexed="8"/>
      <name val="ＭＳ Ｐゴシック"/>
      <family val="3"/>
      <charset val="128"/>
    </font>
    <font>
      <sz val="11"/>
      <name val="ＭＳ Ｐ明朝"/>
      <family val="1"/>
    </font>
    <font>
      <sz val="12"/>
      <name val="ＭＳ Ｐ明朝"/>
      <family val="1"/>
    </font>
    <font>
      <sz val="24"/>
      <name val="ＭＳ Ｐ明朝"/>
      <family val="1"/>
    </font>
    <font>
      <sz val="10"/>
      <name val="ＭＳ Ｐ明朝"/>
      <family val="1"/>
    </font>
    <font>
      <b/>
      <sz val="11"/>
      <name val="ＭＳ Ｐゴシック"/>
      <family val="3"/>
      <charset val="128"/>
    </font>
    <font>
      <sz val="11"/>
      <color indexed="8"/>
      <name val="ＭＳ Ｐ明朝"/>
      <family val="1"/>
    </font>
    <font>
      <sz val="8"/>
      <color indexed="8"/>
      <name val="ＭＳ Ｐ明朝"/>
      <family val="1"/>
    </font>
    <font>
      <sz val="8"/>
      <color indexed="8"/>
      <name val="ＭＳ Ｐ明朝"/>
      <family val="1"/>
    </font>
    <font>
      <sz val="11"/>
      <name val="ＭＳ Ｐ明朝"/>
      <family val="1"/>
    </font>
    <font>
      <sz val="9"/>
      <name val="ＭＳ Ｐゴシック"/>
      <family val="3"/>
      <charset val="128"/>
    </font>
    <font>
      <sz val="11"/>
      <name val="ＭＳ Ｐゴシック"/>
      <family val="3"/>
      <charset val="128"/>
    </font>
    <font>
      <sz val="24"/>
      <name val="ＭＳ Ｐゴシック"/>
      <family val="3"/>
      <charset val="128"/>
    </font>
    <font>
      <sz val="12"/>
      <name val="ＭＳ Ｐゴシック"/>
      <family val="3"/>
      <charset val="128"/>
    </font>
    <font>
      <u/>
      <sz val="12"/>
      <name val="ＭＳ Ｐゴシック"/>
      <family val="3"/>
      <charset val="128"/>
    </font>
    <font>
      <b/>
      <sz val="11"/>
      <name val="ＭＳ Ｐ明朝"/>
      <family val="1"/>
    </font>
    <font>
      <sz val="12"/>
      <color indexed="56"/>
      <name val="ＭＳ Ｐゴシック"/>
      <family val="3"/>
      <charset val="128"/>
    </font>
    <font>
      <sz val="12"/>
      <color indexed="56"/>
      <name val="ＭＳ Ｐゴシック"/>
      <family val="3"/>
      <charset val="128"/>
    </font>
    <font>
      <sz val="11"/>
      <color indexed="8"/>
      <name val="ＭＳ Ｐ明朝"/>
      <family val="1"/>
    </font>
    <font>
      <sz val="8"/>
      <color indexed="8"/>
      <name val="ＭＳ Ｐ明朝"/>
      <family val="1"/>
    </font>
    <font>
      <sz val="11"/>
      <name val="ＭＳ Ｐ明朝"/>
      <family val="1"/>
    </font>
    <font>
      <b/>
      <sz val="11"/>
      <color indexed="8"/>
      <name val="ＭＳ Ｐゴシック"/>
      <family val="3"/>
      <charset val="128"/>
    </font>
    <font>
      <b/>
      <sz val="11"/>
      <name val="ＭＳ Ｐ明朝"/>
      <family val="1"/>
    </font>
    <font>
      <b/>
      <sz val="11"/>
      <name val="ＭＳ Ｐゴシック"/>
      <family val="3"/>
      <charset val="128"/>
    </font>
    <font>
      <sz val="12"/>
      <color indexed="64"/>
      <name val="ＭＳ ゴシック"/>
      <family val="3"/>
      <charset val="128"/>
    </font>
    <font>
      <b/>
      <sz val="12"/>
      <color indexed="64"/>
      <name val="ＭＳ ゴシック"/>
      <family val="3"/>
      <charset val="128"/>
    </font>
    <font>
      <b/>
      <sz val="12"/>
      <color indexed="48"/>
      <name val="ＭＳ ゴシック"/>
      <family val="3"/>
      <charset val="128"/>
    </font>
    <font>
      <b/>
      <sz val="11"/>
      <name val="ＭＳ ゴシック"/>
      <family val="3"/>
      <charset val="128"/>
    </font>
    <font>
      <b/>
      <sz val="12"/>
      <name val="ＭＳ ゴシック"/>
      <family val="3"/>
      <charset val="128"/>
    </font>
    <font>
      <sz val="12"/>
      <name val="ＭＳ ゴシック"/>
      <family val="3"/>
      <charset val="128"/>
    </font>
    <font>
      <sz val="14"/>
      <color indexed="64"/>
      <name val="ＭＳ ゴシック"/>
      <family val="3"/>
      <charset val="128"/>
    </font>
    <font>
      <sz val="11"/>
      <color indexed="56"/>
      <name val="ＭＳ Ｐ明朝"/>
      <family val="1"/>
    </font>
    <font>
      <sz val="11"/>
      <color indexed="56"/>
      <name val="ＭＳ Ｐ明朝"/>
      <family val="1"/>
    </font>
    <font>
      <b/>
      <sz val="11"/>
      <color indexed="56"/>
      <name val="ＭＳ Ｐ明朝"/>
      <family val="1"/>
    </font>
    <font>
      <sz val="12"/>
      <color indexed="56"/>
      <name val="ＭＳ Ｐ明朝"/>
      <family val="1"/>
    </font>
    <font>
      <sz val="11"/>
      <color indexed="9"/>
      <name val="ＭＳ Ｐゴシック"/>
      <family val="3"/>
      <charset val="128"/>
    </font>
    <font>
      <sz val="10"/>
      <color indexed="9"/>
      <name val="ＭＳ Ｐ明朝"/>
      <family val="1"/>
    </font>
    <font>
      <sz val="6"/>
      <color indexed="9"/>
      <name val="ＭＳ Ｐゴシック"/>
      <family val="3"/>
      <charset val="128"/>
    </font>
    <font>
      <sz val="10"/>
      <color indexed="56"/>
      <name val="ＭＳ Ｐ明朝"/>
      <family val="1"/>
    </font>
    <font>
      <sz val="20"/>
      <color indexed="56"/>
      <name val="HGP創英角ｺﾞｼｯｸUB"/>
      <family val="3"/>
    </font>
    <font>
      <sz val="11"/>
      <color indexed="9"/>
      <name val="ＭＳ Ｐ明朝"/>
      <family val="1"/>
    </font>
    <font>
      <b/>
      <sz val="11"/>
      <color indexed="10"/>
      <name val="ＭＳ Ｐ明朝"/>
      <family val="1"/>
    </font>
    <font>
      <sz val="11"/>
      <color indexed="8"/>
      <name val="ＭＳ Ｐゴシック"/>
      <family val="3"/>
      <charset val="129"/>
    </font>
    <font>
      <sz val="11"/>
      <name val="ＭＳ Ｐ明朝"/>
      <family val="1"/>
    </font>
    <font>
      <sz val="11"/>
      <name val="ＭＳ Ｐ明朝"/>
      <family val="1"/>
    </font>
    <font>
      <sz val="10"/>
      <name val="ＭＳ Ｐゴシック"/>
      <family val="3"/>
      <charset val="128"/>
    </font>
    <font>
      <sz val="11"/>
      <color indexed="56"/>
      <name val="ＭＳ Ｐゴシック"/>
      <family val="3"/>
      <charset val="129"/>
    </font>
    <font>
      <sz val="18"/>
      <color indexed="12"/>
      <name val="ＭＳ ゴシック"/>
      <family val="3"/>
      <charset val="128"/>
    </font>
    <font>
      <sz val="8"/>
      <name val="ＭＳ Ｐゴシック"/>
      <family val="3"/>
      <charset val="129"/>
    </font>
    <font>
      <sz val="11"/>
      <color indexed="10"/>
      <name val="ＭＳ Ｐ明朝"/>
      <family val="1"/>
    </font>
    <font>
      <b/>
      <u/>
      <sz val="11"/>
      <color indexed="10"/>
      <name val="ＭＳ Ｐ明朝"/>
      <family val="1"/>
    </font>
    <font>
      <sz val="11"/>
      <name val="ＭＳ Ｐ明朝"/>
      <family val="1"/>
    </font>
    <font>
      <sz val="12"/>
      <color indexed="8"/>
      <name val="ＭＳ Ｐ明朝"/>
      <family val="1"/>
    </font>
    <font>
      <sz val="12"/>
      <color indexed="10"/>
      <name val="ＭＳ Ｐ明朝"/>
      <family val="1"/>
    </font>
    <font>
      <b/>
      <sz val="11"/>
      <name val="ＭＳ Ｐゴシック"/>
      <family val="3"/>
      <charset val="129"/>
    </font>
    <font>
      <b/>
      <sz val="10"/>
      <name val="ＭＳ Ｐゴシック"/>
      <family val="3"/>
      <charset val="129"/>
    </font>
    <font>
      <b/>
      <sz val="11"/>
      <name val="游ゴシック"/>
      <family val="3"/>
      <charset val="128"/>
    </font>
    <font>
      <b/>
      <sz val="12"/>
      <color indexed="8"/>
      <name val="游ゴシック"/>
      <family val="3"/>
      <charset val="128"/>
    </font>
    <font>
      <sz val="11"/>
      <color indexed="8"/>
      <name val="ＭＳ Ｐゴシック"/>
      <family val="3"/>
      <charset val="129"/>
    </font>
    <font>
      <u/>
      <sz val="11"/>
      <color theme="10"/>
      <name val="ＭＳ Ｐゴシック"/>
      <family val="3"/>
      <charset val="129"/>
    </font>
    <font>
      <b/>
      <sz val="11"/>
      <color rgb="FFFF0000"/>
      <name val="ＭＳ Ｐゴシック"/>
      <family val="3"/>
      <charset val="129"/>
    </font>
    <font>
      <sz val="10"/>
      <color rgb="FF000000"/>
      <name val="ＭＳ Ｐゴシック"/>
      <family val="3"/>
      <charset val="129"/>
    </font>
    <font>
      <sz val="11"/>
      <color rgb="FFFF0000"/>
      <name val="ＭＳ Ｐゴシック"/>
      <family val="3"/>
      <charset val="129"/>
    </font>
    <font>
      <b/>
      <sz val="14"/>
      <color rgb="FFFF0000"/>
      <name val="ＭＳ Ｐゴシック"/>
      <family val="3"/>
      <charset val="129"/>
    </font>
    <font>
      <sz val="11"/>
      <color rgb="FF000000"/>
      <name val="ＭＳ Ｐゴシック"/>
      <family val="3"/>
      <charset val="129"/>
    </font>
    <font>
      <sz val="11"/>
      <color rgb="FF003366"/>
      <name val="ＭＳ Ｐ明朝"/>
      <family val="1"/>
    </font>
    <font>
      <sz val="11"/>
      <color rgb="FFFF0000"/>
      <name val="游ゴシック"/>
      <family val="3"/>
      <charset val="128"/>
    </font>
    <font>
      <sz val="11"/>
      <color rgb="FF000000"/>
      <name val="游ゴシック"/>
      <family val="3"/>
      <charset val="128"/>
    </font>
    <font>
      <sz val="12"/>
      <color rgb="FF000000"/>
      <name val="游ゴシック"/>
      <family val="3"/>
      <charset val="128"/>
    </font>
    <font>
      <u/>
      <sz val="20"/>
      <color theme="10"/>
      <name val="ＭＳ Ｐゴシック"/>
      <family val="3"/>
      <charset val="129"/>
    </font>
    <font>
      <sz val="11"/>
      <color rgb="FF000000"/>
      <name val="Yu Gothic"/>
      <family val="3"/>
      <charset val="128"/>
    </font>
    <font>
      <sz val="14"/>
      <color rgb="FF000000"/>
      <name val="游ゴシック"/>
      <family val="3"/>
      <charset val="128"/>
    </font>
  </fonts>
  <fills count="13">
    <fill>
      <patternFill patternType="none"/>
    </fill>
    <fill>
      <patternFill patternType="gray125"/>
    </fill>
    <fill>
      <patternFill patternType="solid">
        <fgColor indexed="27"/>
        <bgColor indexed="64"/>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44"/>
        <bgColor indexed="64"/>
      </patternFill>
    </fill>
    <fill>
      <patternFill patternType="solid">
        <fgColor rgb="FFCCECFF"/>
        <bgColor indexed="64"/>
      </patternFill>
    </fill>
    <fill>
      <patternFill patternType="solid">
        <fgColor rgb="FF99CCFF"/>
        <bgColor indexed="64"/>
      </patternFill>
    </fill>
    <fill>
      <patternFill patternType="solid">
        <fgColor rgb="FFFFCC99"/>
        <bgColor indexed="64"/>
      </patternFill>
    </fill>
    <fill>
      <patternFill patternType="solid">
        <fgColor rgb="FFFF99CC"/>
        <bgColor indexed="64"/>
      </patternFill>
    </fill>
  </fills>
  <borders count="232">
    <border>
      <left/>
      <right/>
      <top/>
      <bottom/>
      <diagonal/>
    </border>
    <border>
      <left/>
      <right style="medium">
        <color indexed="10"/>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10"/>
      </right>
      <top style="medium">
        <color indexed="10"/>
      </top>
      <bottom style="medium">
        <color indexed="1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double">
        <color indexed="64"/>
      </left>
      <right/>
      <top/>
      <bottom/>
      <diagonal/>
    </border>
    <border>
      <left style="thin">
        <color indexed="8"/>
      </left>
      <right style="medium">
        <color indexed="8"/>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top style="medium">
        <color indexed="8"/>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double">
        <color indexed="64"/>
      </bottom>
      <diagonal/>
    </border>
    <border>
      <left/>
      <right/>
      <top style="double">
        <color indexed="64"/>
      </top>
      <bottom style="hair">
        <color indexed="64"/>
      </bottom>
      <diagonal/>
    </border>
    <border>
      <left/>
      <right/>
      <top style="hair">
        <color indexed="64"/>
      </top>
      <bottom style="medium">
        <color indexed="64"/>
      </bottom>
      <diagonal/>
    </border>
    <border>
      <left style="medium">
        <color indexed="8"/>
      </left>
      <right style="thin">
        <color indexed="8"/>
      </right>
      <top style="medium">
        <color indexed="8"/>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dashed">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double">
        <color indexed="64"/>
      </right>
      <top style="double">
        <color indexed="64"/>
      </top>
      <bottom style="dashed">
        <color indexed="64"/>
      </bottom>
      <diagonal/>
    </border>
    <border>
      <left style="double">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style="double">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double">
        <color indexed="64"/>
      </right>
      <top style="dashed">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style="dashed">
        <color indexed="64"/>
      </right>
      <top/>
      <bottom style="dashed">
        <color indexed="64"/>
      </bottom>
      <diagonal/>
    </border>
    <border>
      <left/>
      <right style="dotted">
        <color indexed="64"/>
      </right>
      <top style="thin">
        <color indexed="64"/>
      </top>
      <bottom style="thin">
        <color indexed="64"/>
      </bottom>
      <diagonal/>
    </border>
    <border>
      <left/>
      <right style="dashed">
        <color indexed="64"/>
      </right>
      <top style="dashed">
        <color indexed="64"/>
      </top>
      <bottom style="thin">
        <color indexed="64"/>
      </bottom>
      <diagonal/>
    </border>
    <border>
      <left style="double">
        <color indexed="64"/>
      </left>
      <right/>
      <top style="dashed">
        <color indexed="64"/>
      </top>
      <bottom/>
      <diagonal/>
    </border>
    <border>
      <left style="double">
        <color indexed="64"/>
      </left>
      <right/>
      <top/>
      <bottom style="dashed">
        <color indexed="64"/>
      </bottom>
      <diagonal/>
    </border>
    <border>
      <left style="double">
        <color indexed="64"/>
      </left>
      <right style="dashed">
        <color indexed="64"/>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hair">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double">
        <color indexed="64"/>
      </top>
      <bottom style="hair">
        <color indexed="64"/>
      </bottom>
      <diagonal/>
    </border>
    <border>
      <left/>
      <right style="dashed">
        <color indexed="64"/>
      </right>
      <top style="thin">
        <color indexed="64"/>
      </top>
      <bottom style="thin">
        <color indexed="64"/>
      </bottom>
      <diagonal/>
    </border>
    <border>
      <left style="dash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ash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29" fillId="0" borderId="0" applyNumberFormat="0" applyFill="0" applyBorder="0" applyAlignment="0" applyProtection="0">
      <alignment vertical="center"/>
    </xf>
  </cellStyleXfs>
  <cellXfs count="1153">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0" borderId="0" xfId="0" applyBorder="1" applyAlignment="1">
      <alignment horizontal="left" vertical="center"/>
    </xf>
    <xf numFmtId="0" fontId="8" fillId="0" borderId="0" xfId="0" applyFont="1" applyBorder="1" applyAlignment="1">
      <alignment vertical="center"/>
    </xf>
    <xf numFmtId="0" fontId="0" fillId="5" borderId="0" xfId="0" applyFill="1">
      <alignment vertical="center"/>
    </xf>
    <xf numFmtId="0" fontId="0" fillId="2" borderId="0" xfId="0" applyFill="1">
      <alignment vertical="center"/>
    </xf>
    <xf numFmtId="0" fontId="19"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1" xfId="0" applyFill="1" applyBorder="1" applyAlignment="1">
      <alignment vertical="center"/>
    </xf>
    <xf numFmtId="0" fontId="10" fillId="2" borderId="0" xfId="0" applyFont="1" applyFill="1">
      <alignment vertical="center"/>
    </xf>
    <xf numFmtId="0" fontId="18" fillId="2" borderId="0" xfId="0" applyFont="1" applyFill="1" applyAlignment="1">
      <alignment vertical="center"/>
    </xf>
    <xf numFmtId="0" fontId="0" fillId="2" borderId="0" xfId="0" applyFill="1" applyBorder="1" applyAlignment="1">
      <alignment vertical="center"/>
    </xf>
    <xf numFmtId="0" fontId="10" fillId="2" borderId="0" xfId="0" applyFont="1" applyFill="1" applyAlignment="1">
      <alignment vertical="top"/>
    </xf>
    <xf numFmtId="0" fontId="0" fillId="2" borderId="0" xfId="0" applyFill="1" applyBorder="1" applyAlignment="1">
      <alignment horizontal="center" vertical="center"/>
    </xf>
    <xf numFmtId="0" fontId="22" fillId="2" borderId="0" xfId="0" applyFont="1" applyFill="1">
      <alignment vertical="center"/>
    </xf>
    <xf numFmtId="0" fontId="6" fillId="0" borderId="0" xfId="0" applyFont="1" applyBorder="1" applyAlignment="1">
      <alignmen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6" borderId="0" xfId="0" applyFill="1">
      <alignment vertical="center"/>
    </xf>
    <xf numFmtId="0" fontId="19" fillId="6" borderId="0" xfId="0" applyFont="1" applyFill="1" applyAlignment="1">
      <alignment horizontal="left" vertical="center"/>
    </xf>
    <xf numFmtId="0" fontId="0" fillId="6" borderId="0" xfId="0" applyFill="1" applyAlignment="1">
      <alignment vertical="center"/>
    </xf>
    <xf numFmtId="0" fontId="0" fillId="6" borderId="0" xfId="0" applyFill="1" applyAlignment="1">
      <alignment horizontal="center" vertical="center"/>
    </xf>
    <xf numFmtId="0" fontId="2" fillId="4" borderId="0" xfId="0" applyFont="1" applyFill="1">
      <alignment vertical="center"/>
    </xf>
    <xf numFmtId="0" fontId="0" fillId="4" borderId="0" xfId="0" applyFill="1">
      <alignment vertical="center"/>
    </xf>
    <xf numFmtId="0" fontId="22"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21" fillId="4" borderId="0" xfId="0" applyFont="1" applyFill="1">
      <alignment vertical="center"/>
    </xf>
    <xf numFmtId="0" fontId="5" fillId="4" borderId="0" xfId="0" applyFont="1" applyFill="1">
      <alignment vertical="center"/>
    </xf>
    <xf numFmtId="0" fontId="0" fillId="4" borderId="0" xfId="0" applyFill="1" applyBorder="1" applyAlignment="1">
      <alignment horizontal="center" vertical="center"/>
    </xf>
    <xf numFmtId="0" fontId="24" fillId="4" borderId="0" xfId="0" applyFont="1" applyFill="1" applyAlignment="1"/>
    <xf numFmtId="0" fontId="0" fillId="4" borderId="0" xfId="0" applyFill="1" applyBorder="1">
      <alignment vertical="center"/>
    </xf>
    <xf numFmtId="0" fontId="19" fillId="0" borderId="0" xfId="0" applyFont="1">
      <alignment vertical="center"/>
    </xf>
    <xf numFmtId="0" fontId="0" fillId="0" borderId="0" xfId="0" applyFill="1">
      <alignment vertical="center"/>
    </xf>
    <xf numFmtId="0" fontId="0" fillId="0" borderId="0" xfId="0" applyAlignment="1"/>
    <xf numFmtId="0" fontId="0" fillId="3" borderId="0" xfId="0" applyFill="1" applyAlignment="1" applyProtection="1">
      <alignment vertical="center"/>
    </xf>
    <xf numFmtId="0" fontId="0" fillId="3" borderId="0" xfId="0" applyFill="1" applyProtection="1">
      <alignment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xf>
    <xf numFmtId="0" fontId="0" fillId="2" borderId="0" xfId="0" applyFill="1" applyProtection="1">
      <alignment vertical="center"/>
    </xf>
    <xf numFmtId="0" fontId="0" fillId="2" borderId="0" xfId="0" applyFill="1" applyAlignment="1" applyProtection="1">
      <alignment horizontal="right" vertical="center"/>
    </xf>
    <xf numFmtId="0" fontId="22" fillId="2" borderId="0" xfId="0" applyFont="1" applyFill="1" applyBorder="1" applyAlignment="1" applyProtection="1">
      <alignment horizontal="center" vertical="center"/>
    </xf>
    <xf numFmtId="0" fontId="18" fillId="2" borderId="0" xfId="0" applyFont="1" applyFill="1" applyBorder="1" applyProtection="1">
      <alignment vertical="center"/>
    </xf>
    <xf numFmtId="0" fontId="18" fillId="0" borderId="5" xfId="0" applyFont="1" applyFill="1" applyBorder="1" applyAlignment="1" applyProtection="1">
      <alignment vertical="center"/>
    </xf>
    <xf numFmtId="184" fontId="0" fillId="2" borderId="0" xfId="0" applyNumberFormat="1" applyFill="1" applyBorder="1" applyAlignment="1" applyProtection="1">
      <alignment horizontal="center" vertical="center"/>
    </xf>
    <xf numFmtId="0" fontId="21" fillId="6" borderId="0" xfId="0" applyFont="1" applyFill="1" applyBorder="1" applyAlignment="1" applyProtection="1">
      <alignment vertical="center"/>
    </xf>
    <xf numFmtId="0" fontId="21" fillId="6" borderId="0" xfId="0" applyFont="1" applyFill="1" applyProtection="1">
      <alignment vertical="center"/>
    </xf>
    <xf numFmtId="0" fontId="0" fillId="6" borderId="0" xfId="0" applyFill="1" applyProtection="1">
      <alignment vertical="center"/>
    </xf>
    <xf numFmtId="0" fontId="0" fillId="5" borderId="0" xfId="0" applyFill="1" applyProtection="1">
      <alignment vertical="center"/>
    </xf>
    <xf numFmtId="0" fontId="2" fillId="5" borderId="0" xfId="0" applyFont="1" applyFill="1" applyProtection="1">
      <alignment vertical="center"/>
    </xf>
    <xf numFmtId="0" fontId="31" fillId="5" borderId="0" xfId="0" applyFont="1" applyFill="1" applyProtection="1">
      <alignment vertical="center"/>
    </xf>
    <xf numFmtId="0" fontId="2" fillId="5" borderId="0" xfId="0" applyFont="1" applyFill="1" applyAlignment="1" applyProtection="1"/>
    <xf numFmtId="0" fontId="20" fillId="5" borderId="0" xfId="0" applyFont="1" applyFill="1" applyAlignment="1" applyProtection="1"/>
    <xf numFmtId="0" fontId="22" fillId="5" borderId="0" xfId="0" applyFont="1" applyFill="1" applyAlignment="1" applyProtection="1"/>
    <xf numFmtId="0" fontId="0" fillId="5" borderId="0" xfId="0" applyFill="1" applyAlignment="1" applyProtection="1"/>
    <xf numFmtId="0" fontId="22" fillId="5" borderId="0" xfId="0" applyFont="1" applyFill="1" applyProtection="1">
      <alignment vertical="center"/>
    </xf>
    <xf numFmtId="0" fontId="24" fillId="5" borderId="0" xfId="0" applyFont="1" applyFill="1" applyProtection="1">
      <alignment vertical="center"/>
    </xf>
    <xf numFmtId="0" fontId="0" fillId="5" borderId="0" xfId="0" applyFill="1" applyAlignment="1" applyProtection="1">
      <alignment horizontal="right" vertical="center"/>
    </xf>
    <xf numFmtId="0" fontId="0" fillId="5" borderId="0" xfId="0" applyFill="1" applyAlignment="1" applyProtection="1">
      <alignment horizontal="center" vertical="center"/>
    </xf>
    <xf numFmtId="0" fontId="20" fillId="5" borderId="0" xfId="0" applyFont="1" applyFill="1" applyAlignment="1" applyProtection="1">
      <alignment horizontal="left" vertical="center"/>
    </xf>
    <xf numFmtId="0" fontId="0" fillId="5" borderId="0" xfId="0" applyFill="1" applyAlignment="1" applyProtection="1">
      <alignment vertical="center" wrapText="1"/>
    </xf>
    <xf numFmtId="0" fontId="3" fillId="5" borderId="0" xfId="0" applyFont="1" applyFill="1" applyAlignment="1" applyProtection="1">
      <alignment vertical="center"/>
    </xf>
    <xf numFmtId="0" fontId="32" fillId="5" borderId="0" xfId="0" applyFont="1" applyFill="1" applyAlignment="1" applyProtection="1">
      <alignment horizontal="left" vertical="center"/>
    </xf>
    <xf numFmtId="0" fontId="36" fillId="5" borderId="0" xfId="0" applyFont="1" applyFill="1" applyAlignment="1" applyProtection="1"/>
    <xf numFmtId="0" fontId="36" fillId="5" borderId="0" xfId="0" applyFont="1" applyFill="1" applyAlignment="1" applyProtection="1">
      <alignment horizontal="left"/>
    </xf>
    <xf numFmtId="0" fontId="0" fillId="0" borderId="0" xfId="0" applyFill="1" applyProtection="1">
      <alignment vertical="center"/>
    </xf>
    <xf numFmtId="0" fontId="2" fillId="0" borderId="0" xfId="0" applyFont="1" applyBorder="1" applyAlignment="1">
      <alignment vertical="center"/>
    </xf>
    <xf numFmtId="0" fontId="39" fillId="6" borderId="0" xfId="0" applyFont="1" applyFill="1" applyProtection="1">
      <alignment vertical="center"/>
    </xf>
    <xf numFmtId="0" fontId="40" fillId="6" borderId="0" xfId="0" applyFont="1" applyFill="1" applyProtection="1">
      <alignment vertical="center"/>
    </xf>
    <xf numFmtId="0" fontId="41" fillId="6" borderId="0" xfId="0" applyFont="1" applyFill="1" applyProtection="1">
      <alignment vertical="center"/>
    </xf>
    <xf numFmtId="0" fontId="42" fillId="5" borderId="0" xfId="0" applyFont="1" applyFill="1" applyProtection="1">
      <alignment vertical="center"/>
    </xf>
    <xf numFmtId="0" fontId="43" fillId="5" borderId="0" xfId="0" applyFont="1" applyFill="1" applyAlignment="1">
      <alignment horizontal="left" vertical="center"/>
    </xf>
    <xf numFmtId="0" fontId="0" fillId="5" borderId="0" xfId="0" applyFill="1" applyAlignment="1">
      <alignment vertical="center"/>
    </xf>
    <xf numFmtId="0" fontId="38" fillId="5" borderId="0" xfId="0" applyFont="1" applyFill="1" applyAlignment="1">
      <alignment horizontal="left" vertical="center"/>
    </xf>
    <xf numFmtId="0" fontId="0" fillId="5" borderId="0" xfId="0" applyFont="1" applyFill="1">
      <alignment vertical="center"/>
    </xf>
    <xf numFmtId="0" fontId="26" fillId="5" borderId="0" xfId="0" applyFont="1" applyFill="1" applyAlignment="1">
      <alignment horizontal="left" vertical="center"/>
    </xf>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41" fillId="0" borderId="0" xfId="0" applyFont="1" applyFill="1" applyAlignment="1" applyProtection="1">
      <alignment horizontal="center" vertical="center"/>
    </xf>
    <xf numFmtId="0" fontId="40" fillId="0" borderId="0" xfId="0" applyFont="1" applyFill="1" applyProtection="1">
      <alignment vertical="center"/>
    </xf>
    <xf numFmtId="0" fontId="41" fillId="0" borderId="0" xfId="0" applyFont="1" applyFill="1" applyProtection="1">
      <alignment vertical="center"/>
    </xf>
    <xf numFmtId="0" fontId="13" fillId="0" borderId="0" xfId="0" applyFont="1" applyFill="1" applyBorder="1" applyAlignment="1" applyProtection="1">
      <alignment horizontal="center" vertical="center" wrapText="1"/>
    </xf>
    <xf numFmtId="0" fontId="5" fillId="0" borderId="0" xfId="0" applyFont="1" applyFill="1" applyAlignment="1" applyProtection="1">
      <alignment vertical="center" wrapText="1"/>
    </xf>
    <xf numFmtId="0" fontId="28" fillId="0" borderId="0" xfId="0" applyFont="1" applyFill="1" applyProtection="1">
      <alignment vertical="center"/>
    </xf>
    <xf numFmtId="0" fontId="19" fillId="0" borderId="0" xfId="0" applyFont="1" applyFill="1" applyProtection="1">
      <alignment vertical="center"/>
    </xf>
    <xf numFmtId="0" fontId="0" fillId="0" borderId="0" xfId="0" applyFill="1" applyAlignment="1" applyProtection="1"/>
    <xf numFmtId="0" fontId="24"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4" fillId="0" borderId="0" xfId="0" applyFont="1" applyFill="1" applyAlignment="1" applyProtection="1">
      <alignment horizontal="left" vertical="center"/>
    </xf>
    <xf numFmtId="0" fontId="3" fillId="0" borderId="0" xfId="0" applyFont="1" applyFill="1" applyAlignment="1" applyProtection="1">
      <alignment vertical="center"/>
    </xf>
    <xf numFmtId="0" fontId="59" fillId="6" borderId="0" xfId="0" applyFont="1" applyFill="1">
      <alignment vertical="center"/>
    </xf>
    <xf numFmtId="0" fontId="65" fillId="2" borderId="0" xfId="0" applyFont="1" applyFill="1">
      <alignment vertical="center"/>
    </xf>
    <xf numFmtId="0" fontId="65" fillId="2" borderId="0" xfId="0" applyFont="1" applyFill="1" applyAlignment="1">
      <alignment vertical="center"/>
    </xf>
    <xf numFmtId="0" fontId="65" fillId="2" borderId="0" xfId="0" applyFont="1" applyFill="1" applyAlignment="1">
      <alignment vertical="top"/>
    </xf>
    <xf numFmtId="0" fontId="23" fillId="2" borderId="0" xfId="0" applyFont="1" applyFill="1">
      <alignment vertical="center"/>
    </xf>
    <xf numFmtId="0" fontId="53" fillId="2" borderId="0" xfId="0" applyFont="1" applyFill="1" applyAlignment="1">
      <alignment horizontal="left" vertical="center"/>
    </xf>
    <xf numFmtId="0" fontId="65" fillId="2" borderId="0" xfId="0" applyFont="1" applyFill="1" applyBorder="1" applyAlignment="1">
      <alignment vertical="center"/>
    </xf>
    <xf numFmtId="0" fontId="65" fillId="2" borderId="0" xfId="0" applyFont="1" applyFill="1" applyBorder="1" applyAlignment="1">
      <alignment vertical="center" wrapText="1"/>
    </xf>
    <xf numFmtId="0" fontId="65" fillId="0" borderId="0" xfId="0" applyFont="1" applyFill="1" applyAlignment="1">
      <alignment vertical="top"/>
    </xf>
    <xf numFmtId="0" fontId="65" fillId="0" borderId="0" xfId="0" applyFont="1" applyFill="1">
      <alignment vertical="center"/>
    </xf>
    <xf numFmtId="0" fontId="23" fillId="0" borderId="0" xfId="0" applyFont="1" applyFill="1">
      <alignment vertical="center"/>
    </xf>
    <xf numFmtId="0" fontId="101" fillId="2" borderId="0" xfId="0" applyFont="1" applyFill="1" applyAlignment="1">
      <alignment vertical="center"/>
    </xf>
    <xf numFmtId="0" fontId="62" fillId="6" borderId="0" xfId="0" applyFont="1" applyFill="1">
      <alignment vertical="center"/>
    </xf>
    <xf numFmtId="0" fontId="62" fillId="3" borderId="0" xfId="0" applyFont="1" applyFill="1">
      <alignment vertical="center"/>
    </xf>
    <xf numFmtId="0" fontId="0" fillId="3" borderId="0" xfId="0" applyFill="1">
      <alignment vertical="center"/>
    </xf>
    <xf numFmtId="0" fontId="0" fillId="4" borderId="0" xfId="0" applyFill="1" applyAlignment="1">
      <alignment horizontal="left" vertical="center"/>
    </xf>
    <xf numFmtId="0" fontId="62" fillId="4" borderId="0" xfId="0" applyFont="1" applyFill="1">
      <alignment vertical="center"/>
    </xf>
    <xf numFmtId="0" fontId="2" fillId="6" borderId="0" xfId="0" applyFont="1" applyFill="1" applyProtection="1">
      <alignment vertical="center"/>
    </xf>
    <xf numFmtId="0" fontId="22" fillId="6" borderId="0" xfId="0" applyFont="1" applyFill="1" applyAlignment="1" applyProtection="1">
      <alignment vertical="center"/>
    </xf>
    <xf numFmtId="0" fontId="11" fillId="6" borderId="0" xfId="0" applyFont="1" applyFill="1" applyAlignment="1" applyProtection="1">
      <alignment vertical="center"/>
    </xf>
    <xf numFmtId="0" fontId="0" fillId="6" borderId="0" xfId="0" applyFill="1" applyAlignment="1" applyProtection="1">
      <alignment vertical="center"/>
    </xf>
    <xf numFmtId="0" fontId="0" fillId="6" borderId="0" xfId="0" applyFill="1" applyBorder="1" applyAlignment="1" applyProtection="1">
      <alignment vertical="center"/>
    </xf>
    <xf numFmtId="0" fontId="22" fillId="6" borderId="0" xfId="0" applyFont="1" applyFill="1" applyProtection="1">
      <alignment vertical="center"/>
    </xf>
    <xf numFmtId="0" fontId="5" fillId="6" borderId="0" xfId="0" applyFont="1" applyFill="1" applyAlignment="1" applyProtection="1">
      <alignment vertical="center" wrapText="1"/>
    </xf>
    <xf numFmtId="0" fontId="0" fillId="6" borderId="0" xfId="0" applyFill="1" applyAlignment="1" applyProtection="1">
      <alignment vertical="top" wrapText="1"/>
    </xf>
    <xf numFmtId="184" fontId="0" fillId="6" borderId="0" xfId="0" applyNumberFormat="1" applyFill="1" applyBorder="1" applyAlignment="1" applyProtection="1">
      <alignment horizontal="center" vertical="center"/>
    </xf>
    <xf numFmtId="0" fontId="19" fillId="6" borderId="0" xfId="0" applyFont="1" applyFill="1" applyProtection="1">
      <alignment vertical="center"/>
    </xf>
    <xf numFmtId="0" fontId="22" fillId="6" borderId="0" xfId="0" applyFont="1" applyFill="1" applyAlignment="1" applyProtection="1">
      <alignment horizontal="left" vertical="center"/>
    </xf>
    <xf numFmtId="0" fontId="0" fillId="6" borderId="0" xfId="0" applyFill="1" applyAlignment="1" applyProtection="1">
      <alignment horizontal="center" vertical="center"/>
    </xf>
    <xf numFmtId="0" fontId="28" fillId="6" borderId="0" xfId="0" applyFont="1" applyFill="1" applyProtection="1">
      <alignment vertical="center"/>
    </xf>
    <xf numFmtId="0" fontId="0" fillId="6" borderId="0" xfId="0" applyFill="1" applyBorder="1" applyProtection="1">
      <alignment vertical="center"/>
    </xf>
    <xf numFmtId="0" fontId="0" fillId="6" borderId="0" xfId="0" applyFill="1" applyBorder="1" applyAlignment="1" applyProtection="1">
      <alignment horizontal="center" vertical="center"/>
    </xf>
    <xf numFmtId="0" fontId="102" fillId="6" borderId="0" xfId="0" applyFont="1" applyFill="1" applyAlignment="1" applyProtection="1">
      <alignment horizontal="right" vertical="center"/>
    </xf>
    <xf numFmtId="0" fontId="102" fillId="6" borderId="0" xfId="0" applyFont="1" applyFill="1">
      <alignment vertical="center"/>
    </xf>
    <xf numFmtId="0" fontId="103" fillId="6" borderId="0" xfId="0" applyFont="1" applyFill="1" applyProtection="1">
      <alignment vertical="center"/>
    </xf>
    <xf numFmtId="0" fontId="102" fillId="6" borderId="0" xfId="0" applyFont="1" applyFill="1" applyAlignment="1" applyProtection="1">
      <alignment vertical="top" wrapText="1"/>
    </xf>
    <xf numFmtId="0" fontId="102" fillId="6" borderId="0" xfId="0" applyFont="1" applyFill="1" applyProtection="1">
      <alignment vertical="center"/>
    </xf>
    <xf numFmtId="0" fontId="102" fillId="6" borderId="0" xfId="0" applyFont="1" applyFill="1" applyAlignment="1" applyProtection="1">
      <alignment horizontal="right" vertical="top" wrapText="1"/>
    </xf>
    <xf numFmtId="0" fontId="102" fillId="6" borderId="0" xfId="0" applyFont="1" applyFill="1" applyAlignment="1" applyProtection="1">
      <alignment vertical="center" wrapText="1"/>
    </xf>
    <xf numFmtId="0" fontId="65" fillId="6" borderId="0" xfId="0" applyFont="1" applyFill="1" applyProtection="1">
      <alignment vertical="center"/>
    </xf>
    <xf numFmtId="0" fontId="104" fillId="6" borderId="0" xfId="0" applyFont="1" applyFill="1" applyProtection="1">
      <alignment vertical="center"/>
    </xf>
    <xf numFmtId="0" fontId="25" fillId="6" borderId="0" xfId="0" applyFont="1" applyFill="1" applyAlignment="1" applyProtection="1">
      <alignment horizontal="left" vertical="center"/>
    </xf>
    <xf numFmtId="0" fontId="70" fillId="6" borderId="0" xfId="0" applyFont="1" applyFill="1" applyAlignment="1" applyProtection="1">
      <alignment horizontal="left" vertical="center"/>
    </xf>
    <xf numFmtId="0" fontId="30" fillId="6" borderId="0" xfId="0" applyFont="1" applyFill="1" applyAlignment="1" applyProtection="1">
      <alignment horizontal="left" vertical="center"/>
    </xf>
    <xf numFmtId="0" fontId="14" fillId="0" borderId="0" xfId="0" applyFont="1" applyBorder="1" applyAlignment="1">
      <alignment horizontal="center" vertical="center"/>
    </xf>
    <xf numFmtId="0" fontId="5" fillId="0" borderId="0" xfId="0" applyFont="1" applyBorder="1">
      <alignment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72" fillId="0" borderId="0" xfId="0" applyFont="1" applyBorder="1" applyAlignment="1">
      <alignment horizontal="left" vertical="center"/>
    </xf>
    <xf numFmtId="0" fontId="73" fillId="0" borderId="0" xfId="0" applyFont="1" applyBorder="1" applyAlignment="1">
      <alignment horizontal="center" vertical="center"/>
    </xf>
    <xf numFmtId="0" fontId="73" fillId="0" borderId="10" xfId="0" applyFont="1" applyBorder="1" applyAlignment="1">
      <alignment horizontal="center" vertical="center"/>
    </xf>
    <xf numFmtId="0" fontId="73" fillId="0" borderId="11" xfId="0" applyFont="1" applyBorder="1" applyAlignment="1">
      <alignment horizontal="center" vertical="center"/>
    </xf>
    <xf numFmtId="0" fontId="72" fillId="0" borderId="0" xfId="0" applyFont="1" applyBorder="1" applyAlignment="1">
      <alignment horizontal="center" vertical="center"/>
    </xf>
    <xf numFmtId="0" fontId="67" fillId="0" borderId="0" xfId="0" applyFont="1" applyBorder="1">
      <alignment vertical="center"/>
    </xf>
    <xf numFmtId="0" fontId="7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5" fillId="0" borderId="11" xfId="0" applyFont="1" applyBorder="1">
      <alignment vertical="center"/>
    </xf>
    <xf numFmtId="0" fontId="5" fillId="0" borderId="10" xfId="0" applyFont="1" applyBorder="1">
      <alignment vertical="center"/>
    </xf>
    <xf numFmtId="0" fontId="5" fillId="0" borderId="12" xfId="0" applyFont="1" applyBorder="1">
      <alignment vertical="center"/>
    </xf>
    <xf numFmtId="0" fontId="5" fillId="0" borderId="6" xfId="0" applyFont="1" applyBorder="1" applyAlignment="1">
      <alignment horizontal="left" vertical="center"/>
    </xf>
    <xf numFmtId="0" fontId="5" fillId="0" borderId="6" xfId="0" applyFont="1" applyBorder="1">
      <alignment vertical="center"/>
    </xf>
    <xf numFmtId="0" fontId="16" fillId="0" borderId="6" xfId="0" applyFont="1" applyBorder="1" applyAlignment="1">
      <alignment horizontal="center" vertical="center"/>
    </xf>
    <xf numFmtId="0" fontId="5" fillId="0" borderId="13"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67" fillId="0" borderId="11" xfId="0" applyFont="1" applyBorder="1" applyAlignment="1">
      <alignment vertical="center"/>
    </xf>
    <xf numFmtId="0" fontId="67" fillId="0" borderId="0" xfId="0" applyFont="1" applyBorder="1" applyAlignment="1">
      <alignment vertical="center"/>
    </xf>
    <xf numFmtId="0" fontId="5" fillId="0" borderId="10" xfId="0" applyFont="1" applyBorder="1" applyAlignment="1">
      <alignment vertical="center"/>
    </xf>
    <xf numFmtId="0" fontId="67" fillId="0" borderId="11" xfId="0" applyFont="1" applyBorder="1">
      <alignment vertical="center"/>
    </xf>
    <xf numFmtId="0" fontId="5" fillId="0" borderId="14" xfId="0" applyFont="1" applyBorder="1" applyAlignment="1">
      <alignment horizontal="righ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16" fillId="0" borderId="0" xfId="0" applyFont="1" applyBorder="1" applyAlignment="1">
      <alignment horizontal="right" vertical="center"/>
    </xf>
    <xf numFmtId="0" fontId="16" fillId="0" borderId="0" xfId="0" applyFont="1" applyBorder="1" applyAlignment="1">
      <alignment vertical="center"/>
    </xf>
    <xf numFmtId="0" fontId="71" fillId="0" borderId="11" xfId="0" applyFont="1" applyBorder="1">
      <alignment vertical="center"/>
    </xf>
    <xf numFmtId="0" fontId="5" fillId="0" borderId="0" xfId="0" applyFont="1" applyBorder="1" applyAlignment="1">
      <alignment horizontal="left" vertical="center"/>
    </xf>
    <xf numFmtId="0" fontId="71" fillId="0" borderId="21" xfId="0" applyFont="1" applyBorder="1" applyAlignment="1">
      <alignment vertical="center"/>
    </xf>
    <xf numFmtId="0" fontId="67" fillId="0" borderId="21" xfId="0" applyFont="1" applyBorder="1">
      <alignment vertical="center"/>
    </xf>
    <xf numFmtId="38" fontId="5" fillId="0" borderId="21" xfId="0" applyNumberFormat="1" applyFont="1" applyBorder="1" applyAlignment="1">
      <alignment vertical="center"/>
    </xf>
    <xf numFmtId="0" fontId="78" fillId="0" borderId="22" xfId="0" applyFont="1" applyBorder="1" applyAlignment="1">
      <alignment horizontal="center" vertical="center"/>
    </xf>
    <xf numFmtId="0" fontId="5" fillId="0" borderId="0" xfId="0" applyFont="1">
      <alignment vertical="center"/>
    </xf>
    <xf numFmtId="0" fontId="81" fillId="0" borderId="0" xfId="0" applyFont="1">
      <alignment vertical="center"/>
    </xf>
    <xf numFmtId="0" fontId="82" fillId="0" borderId="0" xfId="0" applyFont="1" applyBorder="1" applyAlignment="1">
      <alignment horizontal="center" vertical="center"/>
    </xf>
    <xf numFmtId="0" fontId="82" fillId="0" borderId="23" xfId="0" applyFont="1" applyBorder="1" applyAlignment="1">
      <alignment horizontal="center" vertical="center"/>
    </xf>
    <xf numFmtId="0" fontId="82" fillId="0" borderId="24" xfId="0" applyFont="1" applyBorder="1" applyAlignment="1">
      <alignment horizontal="center" vertical="center"/>
    </xf>
    <xf numFmtId="0" fontId="81" fillId="0" borderId="24" xfId="0" applyFont="1" applyBorder="1">
      <alignment vertical="center"/>
    </xf>
    <xf numFmtId="0" fontId="81" fillId="0" borderId="25" xfId="0" applyFont="1" applyBorder="1">
      <alignment vertical="center"/>
    </xf>
    <xf numFmtId="0" fontId="81" fillId="0" borderId="26" xfId="0" applyFont="1" applyBorder="1" applyAlignment="1">
      <alignment vertical="center" wrapText="1"/>
    </xf>
    <xf numFmtId="0" fontId="81" fillId="0" borderId="26" xfId="0" applyFont="1" applyBorder="1">
      <alignment vertical="center"/>
    </xf>
    <xf numFmtId="0" fontId="81" fillId="0" borderId="27" xfId="0" applyFont="1" applyBorder="1" applyAlignment="1">
      <alignment vertical="center" wrapText="1"/>
    </xf>
    <xf numFmtId="0" fontId="81" fillId="0" borderId="0" xfId="0" applyFont="1" applyBorder="1" applyAlignment="1">
      <alignment horizontal="left" vertical="center" wrapText="1"/>
    </xf>
    <xf numFmtId="0" fontId="81" fillId="0" borderId="0" xfId="0" applyFont="1" applyBorder="1" applyAlignment="1">
      <alignment vertical="center" wrapText="1"/>
    </xf>
    <xf numFmtId="14" fontId="83" fillId="0" borderId="27" xfId="0" applyNumberFormat="1" applyFont="1" applyBorder="1" applyAlignment="1">
      <alignment vertical="center" wrapText="1"/>
    </xf>
    <xf numFmtId="0" fontId="83" fillId="0" borderId="0" xfId="0" applyFont="1" applyBorder="1" applyAlignment="1">
      <alignment vertical="center" wrapText="1"/>
    </xf>
    <xf numFmtId="0" fontId="81" fillId="0" borderId="0" xfId="0" applyFont="1" applyAlignment="1"/>
    <xf numFmtId="14" fontId="83" fillId="0" borderId="27" xfId="0" applyNumberFormat="1" applyFont="1" applyBorder="1" applyAlignment="1">
      <alignment horizontal="left" wrapText="1"/>
    </xf>
    <xf numFmtId="0" fontId="83" fillId="0" borderId="0" xfId="0" applyFont="1" applyBorder="1" applyAlignment="1">
      <alignment horizontal="left" wrapText="1"/>
    </xf>
    <xf numFmtId="0" fontId="84" fillId="0" borderId="27" xfId="0" applyFont="1" applyBorder="1" applyAlignment="1">
      <alignment wrapText="1"/>
    </xf>
    <xf numFmtId="0" fontId="83" fillId="0" borderId="0" xfId="0" applyFont="1" applyBorder="1" applyAlignment="1">
      <alignment wrapText="1"/>
    </xf>
    <xf numFmtId="0" fontId="81" fillId="0" borderId="28" xfId="0" applyFont="1" applyBorder="1" applyAlignment="1">
      <alignment vertical="center"/>
    </xf>
    <xf numFmtId="0" fontId="81" fillId="0" borderId="29" xfId="0" applyFont="1" applyBorder="1" applyAlignment="1">
      <alignment vertical="center"/>
    </xf>
    <xf numFmtId="0" fontId="81" fillId="0" borderId="30" xfId="0" applyFont="1" applyBorder="1">
      <alignment vertical="center"/>
    </xf>
    <xf numFmtId="0" fontId="81" fillId="0" borderId="0" xfId="0" applyFont="1" applyBorder="1">
      <alignment vertical="center"/>
    </xf>
    <xf numFmtId="0" fontId="81" fillId="0" borderId="11" xfId="0" applyFont="1" applyBorder="1">
      <alignment vertical="center"/>
    </xf>
    <xf numFmtId="0" fontId="81" fillId="0" borderId="10" xfId="0" applyFont="1" applyBorder="1">
      <alignment vertical="center"/>
    </xf>
    <xf numFmtId="0" fontId="81" fillId="0" borderId="12" xfId="0" applyFont="1" applyBorder="1">
      <alignment vertical="center"/>
    </xf>
    <xf numFmtId="0" fontId="81" fillId="0" borderId="6" xfId="0" applyFont="1" applyBorder="1">
      <alignment vertical="center"/>
    </xf>
    <xf numFmtId="0" fontId="81" fillId="0" borderId="13" xfId="0" applyFont="1" applyBorder="1">
      <alignment vertical="center"/>
    </xf>
    <xf numFmtId="0" fontId="81" fillId="0" borderId="10" xfId="0" applyFont="1" applyBorder="1" applyAlignment="1">
      <alignment vertical="center"/>
    </xf>
    <xf numFmtId="0" fontId="79" fillId="0" borderId="27" xfId="0" applyFont="1" applyBorder="1" applyAlignment="1">
      <alignment vertical="center" wrapText="1"/>
    </xf>
    <xf numFmtId="0" fontId="67" fillId="0" borderId="27" xfId="0" applyFont="1" applyBorder="1" applyAlignment="1">
      <alignment horizontal="right" vertical="center"/>
    </xf>
    <xf numFmtId="0" fontId="67" fillId="0" borderId="0" xfId="0" applyFont="1" applyBorder="1" applyAlignment="1">
      <alignment horizontal="right" vertical="center"/>
    </xf>
    <xf numFmtId="0" fontId="67" fillId="0" borderId="0" xfId="0" applyFont="1" applyBorder="1" applyAlignment="1">
      <alignment horizontal="center" vertical="center"/>
    </xf>
    <xf numFmtId="0" fontId="67" fillId="0" borderId="27" xfId="0" applyFont="1" applyBorder="1">
      <alignment vertical="center"/>
    </xf>
    <xf numFmtId="0" fontId="5" fillId="0" borderId="0" xfId="0" applyFont="1" applyFill="1" applyBorder="1" applyAlignment="1" applyProtection="1">
      <alignment vertical="center"/>
    </xf>
    <xf numFmtId="0" fontId="5" fillId="0" borderId="0" xfId="0" applyFont="1" applyFill="1" applyProtection="1">
      <alignment vertical="center"/>
    </xf>
    <xf numFmtId="0" fontId="5" fillId="0" borderId="0" xfId="0" applyFont="1" applyBorder="1" applyAlignment="1" applyProtection="1">
      <alignment horizontal="center" vertical="center"/>
    </xf>
    <xf numFmtId="0" fontId="5" fillId="0" borderId="0" xfId="0" applyFont="1" applyFill="1" applyBorder="1" applyProtection="1">
      <alignment vertical="center"/>
    </xf>
    <xf numFmtId="0" fontId="67" fillId="0" borderId="0" xfId="0" applyFont="1">
      <alignment vertical="center"/>
    </xf>
    <xf numFmtId="0" fontId="67" fillId="0" borderId="0" xfId="0" applyFont="1" applyBorder="1" applyAlignment="1" applyProtection="1">
      <alignment horizontal="center" vertical="center"/>
    </xf>
    <xf numFmtId="0" fontId="5" fillId="0" borderId="0" xfId="0" applyFont="1" applyAlignment="1">
      <alignment vertical="center"/>
    </xf>
    <xf numFmtId="0" fontId="79" fillId="0" borderId="0" xfId="0" applyFont="1" applyBorder="1" applyAlignment="1">
      <alignment vertical="center"/>
    </xf>
    <xf numFmtId="0" fontId="5" fillId="0" borderId="0" xfId="0" applyFont="1" applyAlignment="1"/>
    <xf numFmtId="0" fontId="77" fillId="0" borderId="22" xfId="0" applyFont="1" applyBorder="1" applyAlignment="1">
      <alignment horizontal="center" vertical="center"/>
    </xf>
    <xf numFmtId="0" fontId="11" fillId="6" borderId="0" xfId="0" applyFont="1" applyFill="1" applyAlignment="1" applyProtection="1">
      <alignment horizontal="left" vertical="center"/>
    </xf>
    <xf numFmtId="0" fontId="90" fillId="0" borderId="0" xfId="0" applyFont="1" applyBorder="1">
      <alignment vertical="center"/>
    </xf>
    <xf numFmtId="0" fontId="106" fillId="0" borderId="0" xfId="0" applyFont="1" applyBorder="1" applyAlignment="1">
      <alignment horizontal="center" vertical="center"/>
    </xf>
    <xf numFmtId="0" fontId="105" fillId="0" borderId="0" xfId="0" applyFont="1" applyBorder="1" applyAlignment="1">
      <alignment vertical="center"/>
    </xf>
    <xf numFmtId="0" fontId="107" fillId="0" borderId="31" xfId="0" applyFont="1" applyBorder="1">
      <alignment vertical="center"/>
    </xf>
    <xf numFmtId="0" fontId="105" fillId="0" borderId="26" xfId="0" applyFont="1" applyBorder="1" applyAlignment="1"/>
    <xf numFmtId="0" fontId="36" fillId="0" borderId="0" xfId="0" applyFont="1" applyFill="1" applyAlignment="1" applyProtection="1">
      <alignment horizontal="left" vertical="center"/>
    </xf>
    <xf numFmtId="0" fontId="0" fillId="0" borderId="0" xfId="0" applyProtection="1">
      <alignment vertical="center"/>
    </xf>
    <xf numFmtId="0" fontId="62" fillId="3" borderId="0" xfId="0" applyFont="1" applyFill="1" applyAlignment="1" applyProtection="1">
      <alignment horizontal="left" vertical="center"/>
    </xf>
    <xf numFmtId="0" fontId="4" fillId="3" borderId="0" xfId="0" applyFont="1" applyFill="1" applyAlignment="1" applyProtection="1">
      <alignment vertical="center"/>
    </xf>
    <xf numFmtId="0" fontId="4" fillId="3" borderId="0" xfId="0" applyFont="1" applyFill="1" applyAlignment="1" applyProtection="1">
      <alignment horizontal="center" vertical="center"/>
    </xf>
    <xf numFmtId="0" fontId="2" fillId="3" borderId="0" xfId="0" applyFont="1" applyFill="1" applyProtection="1">
      <alignment vertical="center"/>
    </xf>
    <xf numFmtId="0" fontId="0" fillId="3" borderId="0" xfId="0" applyFill="1" applyAlignment="1" applyProtection="1">
      <alignment horizontal="right" vertical="center"/>
    </xf>
    <xf numFmtId="0" fontId="0" fillId="3" borderId="0" xfId="0" applyFill="1" applyAlignment="1" applyProtection="1">
      <alignment horizontal="center" vertical="center"/>
    </xf>
    <xf numFmtId="0" fontId="9" fillId="3" borderId="0" xfId="0" applyFont="1" applyFill="1" applyAlignment="1" applyProtection="1">
      <alignment vertical="center"/>
    </xf>
    <xf numFmtId="0" fontId="45" fillId="3" borderId="0" xfId="0" applyFont="1" applyFill="1" applyProtection="1">
      <alignment vertical="center"/>
    </xf>
    <xf numFmtId="0" fontId="44" fillId="3" borderId="0" xfId="0" applyFont="1" applyFill="1" applyProtection="1">
      <alignment vertical="center"/>
    </xf>
    <xf numFmtId="0" fontId="52" fillId="3" borderId="0" xfId="0" applyFont="1" applyFill="1" applyAlignment="1" applyProtection="1">
      <alignment vertical="center"/>
    </xf>
    <xf numFmtId="0" fontId="9" fillId="0" borderId="0" xfId="0" applyFont="1" applyFill="1" applyAlignment="1" applyProtection="1">
      <alignment vertical="center"/>
    </xf>
    <xf numFmtId="0" fontId="37" fillId="3" borderId="0" xfId="0" applyFont="1" applyFill="1" applyAlignment="1" applyProtection="1">
      <alignment horizontal="center" vertical="center"/>
    </xf>
    <xf numFmtId="0" fontId="58" fillId="3" borderId="0" xfId="0" applyFont="1" applyFill="1" applyProtection="1">
      <alignment vertical="center"/>
    </xf>
    <xf numFmtId="0" fontId="0" fillId="3" borderId="0" xfId="0" applyFill="1" applyAlignment="1" applyProtection="1">
      <alignment horizontal="left" vertical="center"/>
    </xf>
    <xf numFmtId="0" fontId="7" fillId="3" borderId="0" xfId="0" applyFont="1" applyFill="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horizontal="center" vertical="center"/>
    </xf>
    <xf numFmtId="0" fontId="11" fillId="3" borderId="0" xfId="0" applyFont="1" applyFill="1" applyAlignment="1" applyProtection="1">
      <alignment horizontal="left" vertical="center"/>
    </xf>
    <xf numFmtId="0" fontId="62" fillId="2" borderId="0" xfId="0" applyFont="1" applyFill="1" applyProtection="1">
      <alignment vertical="center"/>
    </xf>
    <xf numFmtId="0" fontId="33" fillId="0" borderId="0" xfId="0" applyFont="1" applyAlignment="1" applyProtection="1">
      <alignment horizontal="justify" vertical="center"/>
    </xf>
    <xf numFmtId="0" fontId="2" fillId="2" borderId="0" xfId="0" applyFont="1" applyFill="1" applyProtection="1">
      <alignment vertical="center"/>
    </xf>
    <xf numFmtId="0" fontId="19" fillId="2" borderId="0" xfId="0" applyFont="1" applyFill="1" applyAlignment="1" applyProtection="1">
      <alignment horizontal="left" vertical="center"/>
    </xf>
    <xf numFmtId="0" fontId="0" fillId="2" borderId="0" xfId="0" applyFill="1" applyAlignment="1" applyProtection="1">
      <alignment vertical="center"/>
    </xf>
    <xf numFmtId="0" fontId="24" fillId="2" borderId="0" xfId="0" applyFont="1" applyFill="1" applyProtection="1">
      <alignment vertical="center"/>
    </xf>
    <xf numFmtId="0" fontId="7" fillId="2" borderId="0" xfId="0" applyFont="1" applyFill="1" applyAlignment="1" applyProtection="1">
      <alignment horizontal="left" vertical="center"/>
    </xf>
    <xf numFmtId="0" fontId="18" fillId="2" borderId="0" xfId="0" applyFont="1" applyFill="1" applyProtection="1">
      <alignment vertical="center"/>
    </xf>
    <xf numFmtId="0" fontId="38" fillId="2" borderId="0" xfId="0" applyFont="1" applyFill="1" applyAlignment="1" applyProtection="1">
      <alignment vertical="center"/>
    </xf>
    <xf numFmtId="0" fontId="20" fillId="2" borderId="0" xfId="0" applyFont="1" applyFill="1" applyProtection="1">
      <alignment vertical="center"/>
    </xf>
    <xf numFmtId="0" fontId="21" fillId="2" borderId="0" xfId="0" applyFont="1" applyFill="1" applyProtection="1">
      <alignment vertical="center"/>
    </xf>
    <xf numFmtId="0" fontId="5" fillId="2" borderId="0" xfId="0" applyFont="1" applyFill="1" applyAlignment="1" applyProtection="1">
      <alignment vertical="center"/>
    </xf>
    <xf numFmtId="0" fontId="55" fillId="2" borderId="0" xfId="0" applyFont="1" applyFill="1" applyProtection="1">
      <alignment vertical="center"/>
    </xf>
    <xf numFmtId="0" fontId="63" fillId="2" borderId="0" xfId="0" applyFont="1" applyFill="1" applyProtection="1">
      <alignment vertical="center"/>
    </xf>
    <xf numFmtId="0" fontId="5" fillId="2" borderId="0" xfId="0" applyFont="1" applyFill="1" applyAlignment="1" applyProtection="1">
      <alignment horizontal="left" vertical="center" wrapText="1"/>
    </xf>
    <xf numFmtId="0" fontId="34" fillId="2" borderId="0" xfId="0" applyFont="1" applyFill="1" applyAlignment="1" applyProtection="1">
      <alignment vertical="center"/>
    </xf>
    <xf numFmtId="0" fontId="33" fillId="2" borderId="0" xfId="0" applyFont="1" applyFill="1" applyAlignment="1" applyProtection="1">
      <alignment vertical="center"/>
    </xf>
    <xf numFmtId="0" fontId="0" fillId="2" borderId="0" xfId="0" applyFont="1" applyFill="1" applyProtection="1">
      <alignment vertical="center"/>
    </xf>
    <xf numFmtId="0" fontId="5" fillId="2" borderId="0" xfId="0" applyFont="1" applyFill="1" applyProtection="1">
      <alignment vertical="center"/>
    </xf>
    <xf numFmtId="184" fontId="0" fillId="2" borderId="0" xfId="0" applyNumberFormat="1" applyFill="1" applyBorder="1" applyAlignment="1" applyProtection="1">
      <alignment vertical="center"/>
    </xf>
    <xf numFmtId="0" fontId="0" fillId="2" borderId="0" xfId="0" applyNumberFormat="1" applyFill="1" applyBorder="1" applyAlignment="1" applyProtection="1">
      <alignment vertical="center"/>
    </xf>
    <xf numFmtId="38" fontId="1" fillId="2" borderId="0" xfId="0" applyNumberFormat="1" applyFont="1" applyFill="1" applyBorder="1" applyAlignment="1">
      <alignment horizontal="center" vertical="center"/>
    </xf>
    <xf numFmtId="0" fontId="0" fillId="5" borderId="32" xfId="0" applyFill="1" applyBorder="1" applyAlignment="1" applyProtection="1">
      <alignment vertical="center"/>
    </xf>
    <xf numFmtId="0" fontId="0" fillId="5" borderId="0" xfId="0" applyFill="1" applyAlignment="1" applyProtection="1">
      <alignment vertical="center"/>
    </xf>
    <xf numFmtId="0" fontId="0" fillId="5" borderId="0" xfId="0" applyFill="1" applyBorder="1" applyAlignment="1" applyProtection="1">
      <alignment vertical="center"/>
    </xf>
    <xf numFmtId="38" fontId="93" fillId="0" borderId="21" xfId="0" applyNumberFormat="1" applyFont="1" applyBorder="1" applyAlignment="1">
      <alignment vertical="center"/>
    </xf>
    <xf numFmtId="0" fontId="69" fillId="0" borderId="21" xfId="0" applyFont="1" applyBorder="1">
      <alignment vertical="center"/>
    </xf>
    <xf numFmtId="0" fontId="95" fillId="0" borderId="33" xfId="0" applyFont="1" applyFill="1" applyBorder="1" applyAlignment="1">
      <alignment horizontal="center" vertical="center" shrinkToFit="1"/>
    </xf>
    <xf numFmtId="0" fontId="32" fillId="0" borderId="0" xfId="0" applyFont="1" applyBorder="1" applyAlignment="1">
      <alignment horizontal="center" vertical="center"/>
    </xf>
    <xf numFmtId="0" fontId="105" fillId="0" borderId="0" xfId="0" applyFont="1" applyBorder="1">
      <alignment vertical="center"/>
    </xf>
    <xf numFmtId="0" fontId="9" fillId="0" borderId="0" xfId="0" applyFont="1" applyFill="1" applyAlignment="1">
      <alignment vertical="center"/>
    </xf>
    <xf numFmtId="0" fontId="0" fillId="0" borderId="0" xfId="0" applyAlignment="1">
      <alignment vertical="center" shrinkToFit="1"/>
    </xf>
    <xf numFmtId="0" fontId="95" fillId="0" borderId="34" xfId="0" applyFont="1" applyFill="1" applyBorder="1" applyAlignment="1">
      <alignment horizontal="center" vertical="center" shrinkToFit="1"/>
    </xf>
    <xf numFmtId="0" fontId="96" fillId="0" borderId="35" xfId="0" applyFont="1" applyFill="1" applyBorder="1" applyAlignment="1">
      <alignment horizontal="center" vertical="center" shrinkToFit="1"/>
    </xf>
    <xf numFmtId="0" fontId="95" fillId="0" borderId="35" xfId="0" applyFont="1" applyFill="1" applyBorder="1" applyAlignment="1">
      <alignment horizontal="center" vertical="center" shrinkToFit="1"/>
    </xf>
    <xf numFmtId="0" fontId="97" fillId="0" borderId="34" xfId="0" applyFont="1" applyFill="1" applyBorder="1" applyAlignment="1">
      <alignment horizontal="center" vertical="center" shrinkToFit="1"/>
    </xf>
    <xf numFmtId="0" fontId="98" fillId="0" borderId="34" xfId="0" applyFont="1" applyFill="1" applyBorder="1" applyAlignment="1">
      <alignment horizontal="center" vertical="center" shrinkToFit="1"/>
    </xf>
    <xf numFmtId="0" fontId="98" fillId="0" borderId="36" xfId="0" applyFont="1" applyFill="1" applyBorder="1" applyAlignment="1">
      <alignment horizontal="center" vertical="center" shrinkToFit="1"/>
    </xf>
    <xf numFmtId="0" fontId="95" fillId="0" borderId="36" xfId="0" applyFont="1" applyFill="1" applyBorder="1" applyAlignment="1">
      <alignment horizontal="center" vertical="center" shrinkToFit="1"/>
    </xf>
    <xf numFmtId="0" fontId="95" fillId="0" borderId="37" xfId="0" applyFont="1" applyFill="1" applyBorder="1" applyAlignment="1">
      <alignment horizontal="center" vertical="center" shrinkToFit="1"/>
    </xf>
    <xf numFmtId="0" fontId="0" fillId="0" borderId="38" xfId="0" applyBorder="1" applyAlignment="1">
      <alignment vertical="center" shrinkToFit="1"/>
    </xf>
    <xf numFmtId="0" fontId="94" fillId="0" borderId="38" xfId="0" applyFont="1" applyFill="1" applyBorder="1" applyAlignment="1">
      <alignment vertical="center" shrinkToFit="1"/>
    </xf>
    <xf numFmtId="0" fontId="99" fillId="0" borderId="38" xfId="0" applyFont="1" applyFill="1" applyBorder="1" applyAlignment="1">
      <alignment horizontal="center" vertical="center" shrinkToFit="1"/>
    </xf>
    <xf numFmtId="0" fontId="100" fillId="0" borderId="38" xfId="0" applyFont="1" applyFill="1" applyBorder="1" applyAlignment="1">
      <alignment horizontal="center" vertical="center" shrinkToFit="1"/>
    </xf>
    <xf numFmtId="0" fontId="94" fillId="0" borderId="38" xfId="0" applyFont="1" applyFill="1" applyBorder="1" applyAlignment="1">
      <alignment horizontal="center" vertical="center" shrinkToFit="1"/>
    </xf>
    <xf numFmtId="0" fontId="99" fillId="0" borderId="38" xfId="0" applyNumberFormat="1" applyFont="1" applyFill="1" applyBorder="1" applyAlignment="1">
      <alignment horizontal="center" vertical="center" shrinkToFit="1"/>
    </xf>
    <xf numFmtId="0" fontId="99" fillId="0" borderId="38" xfId="0" applyFont="1" applyFill="1" applyBorder="1" applyAlignment="1">
      <alignment vertical="center" shrinkToFit="1"/>
    </xf>
    <xf numFmtId="3" fontId="94" fillId="0" borderId="38" xfId="0" applyNumberFormat="1" applyFont="1" applyFill="1" applyBorder="1" applyAlignment="1">
      <alignment vertical="center" shrinkToFit="1"/>
    </xf>
    <xf numFmtId="0" fontId="76" fillId="0" borderId="0" xfId="0" applyFont="1" applyBorder="1" applyAlignment="1">
      <alignment vertical="center"/>
    </xf>
    <xf numFmtId="0" fontId="5" fillId="0" borderId="0" xfId="0" applyFont="1" applyAlignment="1">
      <alignment vertical="center" shrinkToFit="1"/>
    </xf>
    <xf numFmtId="0" fontId="0" fillId="0" borderId="0" xfId="0" applyBorder="1" applyAlignment="1">
      <alignment horizontal="left" vertical="center" shrinkToFit="1"/>
    </xf>
    <xf numFmtId="0" fontId="2" fillId="0" borderId="0" xfId="0" applyFont="1" applyBorder="1" applyAlignment="1">
      <alignment horizontal="center" vertical="center" shrinkToFit="1"/>
    </xf>
    <xf numFmtId="0" fontId="89" fillId="0" borderId="39" xfId="0" applyFont="1" applyBorder="1" applyAlignment="1">
      <alignment horizontal="center" vertical="center" shrinkToFit="1"/>
    </xf>
    <xf numFmtId="0" fontId="77" fillId="0" borderId="40" xfId="0" applyFont="1" applyBorder="1" applyAlignment="1">
      <alignment horizontal="center" vertical="center" shrinkToFit="1"/>
    </xf>
    <xf numFmtId="0" fontId="77" fillId="0" borderId="41" xfId="0" applyFont="1" applyBorder="1" applyAlignment="1">
      <alignment horizontal="center" vertical="center" shrinkToFit="1"/>
    </xf>
    <xf numFmtId="0" fontId="77" fillId="0" borderId="42" xfId="0" applyFont="1" applyBorder="1" applyAlignment="1">
      <alignment horizontal="center" vertical="center" shrinkToFit="1"/>
    </xf>
    <xf numFmtId="0" fontId="77" fillId="0" borderId="43" xfId="0" applyFont="1" applyBorder="1" applyAlignment="1">
      <alignment horizontal="center" vertical="center" shrinkToFit="1"/>
    </xf>
    <xf numFmtId="0" fontId="89" fillId="0" borderId="44" xfId="0" applyFont="1" applyBorder="1" applyAlignment="1">
      <alignment horizontal="center" vertical="center" shrinkToFit="1"/>
    </xf>
    <xf numFmtId="0" fontId="89" fillId="0" borderId="45" xfId="0" applyFont="1" applyBorder="1" applyAlignment="1">
      <alignment horizontal="center" vertical="center" shrinkToFit="1"/>
    </xf>
    <xf numFmtId="0" fontId="89" fillId="0" borderId="46" xfId="0" applyFont="1" applyBorder="1" applyAlignment="1">
      <alignment horizontal="center" vertical="center" shrinkToFit="1"/>
    </xf>
    <xf numFmtId="0" fontId="11" fillId="2" borderId="0" xfId="0" applyFont="1" applyFill="1">
      <alignment vertical="center"/>
    </xf>
    <xf numFmtId="0" fontId="0" fillId="2" borderId="0" xfId="0" applyFont="1" applyFill="1" applyAlignment="1">
      <alignment vertical="center"/>
    </xf>
    <xf numFmtId="0" fontId="53" fillId="2" borderId="0" xfId="0" applyFont="1" applyFill="1" applyAlignment="1">
      <alignment vertical="center"/>
    </xf>
    <xf numFmtId="0" fontId="11" fillId="6" borderId="0" xfId="0" applyFont="1" applyFill="1" applyProtection="1">
      <alignment vertical="center"/>
    </xf>
    <xf numFmtId="0" fontId="0" fillId="5" borderId="0" xfId="0" applyFont="1" applyFill="1" applyAlignment="1">
      <alignment horizontal="left" vertical="center"/>
    </xf>
    <xf numFmtId="0" fontId="77" fillId="0" borderId="44" xfId="0" applyFont="1" applyBorder="1" applyAlignment="1">
      <alignment horizontal="center" vertical="center" shrinkToFit="1"/>
    </xf>
    <xf numFmtId="0" fontId="77" fillId="0" borderId="45" xfId="0" applyFont="1" applyBorder="1" applyAlignment="1">
      <alignment horizontal="center" vertical="center" shrinkToFit="1"/>
    </xf>
    <xf numFmtId="0" fontId="77" fillId="0" borderId="46" xfId="0" applyFont="1" applyBorder="1" applyAlignment="1">
      <alignment horizontal="center" vertical="center" shrinkToFit="1"/>
    </xf>
    <xf numFmtId="0" fontId="78" fillId="0" borderId="47" xfId="0" applyFont="1" applyBorder="1" applyAlignment="1">
      <alignment horizontal="center" vertical="center" shrinkToFit="1"/>
    </xf>
    <xf numFmtId="0" fontId="77" fillId="0" borderId="48" xfId="0" applyFont="1" applyBorder="1" applyAlignment="1">
      <alignment horizontal="center" vertical="center" shrinkToFit="1"/>
    </xf>
    <xf numFmtId="0" fontId="77" fillId="0" borderId="21" xfId="0" applyFont="1" applyBorder="1" applyAlignment="1">
      <alignment horizontal="center" vertical="center" shrinkToFit="1"/>
    </xf>
    <xf numFmtId="0" fontId="77" fillId="0" borderId="49" xfId="0" applyFont="1" applyBorder="1" applyAlignment="1">
      <alignment horizontal="center" vertical="center" shrinkToFit="1"/>
    </xf>
    <xf numFmtId="0" fontId="78" fillId="0" borderId="39" xfId="0" applyFont="1" applyBorder="1" applyAlignment="1">
      <alignment horizontal="center" vertical="center" shrinkToFit="1"/>
    </xf>
    <xf numFmtId="0" fontId="95" fillId="7" borderId="34" xfId="0" applyFont="1" applyFill="1" applyBorder="1" applyAlignment="1">
      <alignment horizontal="center" vertical="center" shrinkToFit="1"/>
    </xf>
    <xf numFmtId="0" fontId="95" fillId="7" borderId="50" xfId="0" applyFont="1" applyFill="1" applyBorder="1" applyAlignment="1">
      <alignment horizontal="center" vertical="center" shrinkToFit="1"/>
    </xf>
    <xf numFmtId="0" fontId="95" fillId="7" borderId="35" xfId="0" applyFont="1" applyFill="1" applyBorder="1" applyAlignment="1">
      <alignment horizontal="center" vertical="center" shrinkToFit="1"/>
    </xf>
    <xf numFmtId="0" fontId="95" fillId="7" borderId="33" xfId="0" applyFont="1" applyFill="1" applyBorder="1" applyAlignment="1">
      <alignment horizontal="center" vertical="center" shrinkToFit="1"/>
    </xf>
    <xf numFmtId="0" fontId="21" fillId="0" borderId="0" xfId="0" applyFont="1">
      <alignment vertical="center"/>
    </xf>
    <xf numFmtId="0" fontId="54" fillId="0" borderId="0" xfId="0" applyFont="1">
      <alignment vertical="center"/>
    </xf>
    <xf numFmtId="0" fontId="67" fillId="5" borderId="0" xfId="0" applyFont="1" applyFill="1" applyAlignment="1">
      <alignment horizontal="left" vertical="center"/>
    </xf>
    <xf numFmtId="0" fontId="71" fillId="0" borderId="21" xfId="0" applyFont="1" applyBorder="1" applyAlignment="1">
      <alignment vertical="center" shrinkToFit="1"/>
    </xf>
    <xf numFmtId="0" fontId="7" fillId="0" borderId="0" xfId="0" applyFont="1">
      <alignment vertical="center"/>
    </xf>
    <xf numFmtId="0" fontId="0" fillId="2" borderId="24" xfId="0" applyFill="1" applyBorder="1">
      <alignment vertical="center"/>
    </xf>
    <xf numFmtId="0" fontId="81" fillId="0" borderId="6" xfId="0" applyFont="1" applyBorder="1" applyAlignment="1">
      <alignment horizontal="center" vertical="center"/>
    </xf>
    <xf numFmtId="0" fontId="81" fillId="0" borderId="7" xfId="0" applyFont="1" applyBorder="1">
      <alignment vertical="center"/>
    </xf>
    <xf numFmtId="0" fontId="81" fillId="0" borderId="8" xfId="0" applyFont="1" applyBorder="1">
      <alignment vertical="center"/>
    </xf>
    <xf numFmtId="0" fontId="81" fillId="0" borderId="9" xfId="0" applyFont="1" applyBorder="1">
      <alignment vertical="center"/>
    </xf>
    <xf numFmtId="0" fontId="130" fillId="0" borderId="0" xfId="0" applyFont="1" applyBorder="1">
      <alignment vertical="center"/>
    </xf>
    <xf numFmtId="0" fontId="81" fillId="0" borderId="8" xfId="0" applyFont="1" applyBorder="1" applyAlignment="1">
      <alignment horizontal="center" vertical="center"/>
    </xf>
    <xf numFmtId="0" fontId="28" fillId="0" borderId="0" xfId="0" applyFont="1">
      <alignment vertical="center"/>
    </xf>
    <xf numFmtId="0" fontId="116" fillId="0" borderId="0" xfId="0" applyFont="1" applyFill="1" applyProtection="1">
      <alignment vertical="center"/>
    </xf>
    <xf numFmtId="0" fontId="5" fillId="0" borderId="0" xfId="0" applyFont="1" applyProtection="1">
      <alignment vertical="center"/>
    </xf>
    <xf numFmtId="0" fontId="79" fillId="0" borderId="0" xfId="0" applyFont="1" applyBorder="1" applyAlignment="1" applyProtection="1">
      <alignment vertical="center"/>
    </xf>
    <xf numFmtId="0" fontId="14" fillId="0" borderId="0" xfId="0" applyFont="1" applyFill="1" applyBorder="1" applyAlignment="1" applyProtection="1">
      <alignment horizontal="center" vertical="center"/>
    </xf>
    <xf numFmtId="0" fontId="105" fillId="0" borderId="51" xfId="0" applyFont="1" applyBorder="1" applyProtection="1">
      <alignment vertical="center"/>
    </xf>
    <xf numFmtId="0" fontId="5" fillId="0" borderId="0" xfId="0" applyFont="1" applyBorder="1" applyProtection="1">
      <alignment vertical="center"/>
    </xf>
    <xf numFmtId="0" fontId="5" fillId="0" borderId="0" xfId="0" applyFont="1" applyAlignment="1" applyProtection="1">
      <alignment vertical="center"/>
    </xf>
    <xf numFmtId="0" fontId="5" fillId="0" borderId="0" xfId="0" applyFont="1" applyBorder="1" applyAlignment="1" applyProtection="1">
      <alignment vertical="center"/>
    </xf>
    <xf numFmtId="0" fontId="67" fillId="0" borderId="0" xfId="0" applyFont="1" applyBorder="1" applyAlignment="1" applyProtection="1">
      <alignment vertical="center"/>
    </xf>
    <xf numFmtId="0" fontId="80" fillId="0" borderId="0" xfId="0" applyFont="1" applyBorder="1" applyProtection="1">
      <alignment vertical="center"/>
    </xf>
    <xf numFmtId="0" fontId="110" fillId="0" borderId="0" xfId="0" applyFont="1" applyBorder="1" applyAlignment="1" applyProtection="1">
      <alignment vertical="center"/>
    </xf>
    <xf numFmtId="0" fontId="16" fillId="0" borderId="0" xfId="0" applyFont="1" applyBorder="1" applyAlignment="1" applyProtection="1">
      <alignment vertical="center"/>
    </xf>
    <xf numFmtId="0" fontId="0" fillId="4" borderId="0" xfId="0" applyFill="1" applyAlignment="1">
      <alignment vertical="top"/>
    </xf>
    <xf numFmtId="0" fontId="0" fillId="0" borderId="0" xfId="0" applyBorder="1" applyProtection="1">
      <alignment vertical="center"/>
    </xf>
    <xf numFmtId="0" fontId="0" fillId="0" borderId="0" xfId="0" applyBorder="1" applyAlignment="1" applyProtection="1">
      <alignment vertical="center"/>
    </xf>
    <xf numFmtId="0" fontId="0" fillId="6" borderId="0" xfId="0" applyNumberFormat="1" applyFill="1" applyBorder="1" applyAlignment="1" applyProtection="1">
      <alignment vertical="center" shrinkToFit="1"/>
    </xf>
    <xf numFmtId="0" fontId="131" fillId="6" borderId="0" xfId="0" applyFont="1" applyFill="1" applyBorder="1" applyAlignment="1" applyProtection="1">
      <alignment horizontal="center" vertical="center"/>
    </xf>
    <xf numFmtId="0" fontId="0" fillId="2" borderId="32" xfId="0" applyFill="1" applyBorder="1" applyAlignment="1" applyProtection="1">
      <alignment vertical="center"/>
    </xf>
    <xf numFmtId="0" fontId="10" fillId="5" borderId="0" xfId="0" applyFont="1" applyFill="1" applyAlignment="1">
      <alignment horizontal="left" vertical="center"/>
    </xf>
    <xf numFmtId="0" fontId="132" fillId="2" borderId="0" xfId="0" applyFont="1" applyFill="1" applyAlignment="1">
      <alignment vertical="center"/>
    </xf>
    <xf numFmtId="0" fontId="81" fillId="0" borderId="7" xfId="0" applyFont="1" applyBorder="1" applyAlignment="1">
      <alignment horizontal="center" vertical="center"/>
    </xf>
    <xf numFmtId="0" fontId="99" fillId="0" borderId="52" xfId="0" applyFont="1" applyFill="1" applyBorder="1" applyAlignment="1">
      <alignment vertical="center" shrinkToFit="1"/>
    </xf>
    <xf numFmtId="0" fontId="9" fillId="0" borderId="53" xfId="0" applyFont="1" applyFill="1" applyBorder="1" applyAlignment="1" applyProtection="1">
      <alignment vertical="center"/>
    </xf>
    <xf numFmtId="0" fontId="0" fillId="0" borderId="53" xfId="0" applyBorder="1" applyProtection="1">
      <alignment vertical="center"/>
    </xf>
    <xf numFmtId="0" fontId="133" fillId="0" borderId="53" xfId="0" applyFont="1" applyFill="1" applyBorder="1" applyAlignment="1" applyProtection="1">
      <alignment horizontal="center" vertical="center"/>
    </xf>
    <xf numFmtId="0" fontId="132" fillId="0" borderId="53" xfId="0" applyFont="1" applyFill="1" applyBorder="1" applyAlignment="1" applyProtection="1">
      <alignment horizontal="center" vertical="center"/>
    </xf>
    <xf numFmtId="0" fontId="7" fillId="3" borderId="0" xfId="0" applyFont="1" applyFill="1" applyAlignment="1" applyProtection="1">
      <alignment horizontal="left" vertical="center"/>
    </xf>
    <xf numFmtId="0" fontId="132" fillId="0" borderId="53" xfId="0" applyFont="1" applyBorder="1" applyAlignment="1" applyProtection="1">
      <alignment horizontal="center" vertical="center"/>
    </xf>
    <xf numFmtId="0" fontId="0" fillId="2" borderId="0" xfId="0" applyFill="1" applyBorder="1">
      <alignment vertical="center"/>
    </xf>
    <xf numFmtId="0" fontId="132" fillId="0" borderId="54" xfId="0" applyFont="1" applyFill="1" applyBorder="1" applyAlignment="1">
      <alignment horizontal="center" vertical="center"/>
    </xf>
    <xf numFmtId="0" fontId="132" fillId="0" borderId="53" xfId="0" applyFont="1" applyFill="1" applyBorder="1" applyAlignment="1">
      <alignment horizontal="center" vertical="center"/>
    </xf>
    <xf numFmtId="56" fontId="5" fillId="0" borderId="53" xfId="0" applyNumberFormat="1" applyFont="1" applyFill="1" applyBorder="1" applyAlignment="1" applyProtection="1">
      <alignment horizontal="center" vertical="center"/>
    </xf>
    <xf numFmtId="0" fontId="134" fillId="2" borderId="0" xfId="0" applyFont="1" applyFill="1" applyProtection="1">
      <alignment vertical="center"/>
    </xf>
    <xf numFmtId="0" fontId="132" fillId="0" borderId="53" xfId="0" applyFont="1" applyBorder="1" applyAlignment="1">
      <alignment horizontal="left" vertical="center" shrinkToFit="1"/>
    </xf>
    <xf numFmtId="0" fontId="11" fillId="6" borderId="0" xfId="0" applyFont="1" applyFill="1" applyAlignment="1">
      <alignment vertical="center"/>
    </xf>
    <xf numFmtId="0" fontId="132" fillId="0" borderId="53" xfId="0" applyFont="1" applyBorder="1" applyAlignment="1">
      <alignment vertical="center" shrinkToFit="1"/>
    </xf>
    <xf numFmtId="0" fontId="132" fillId="0" borderId="54" xfId="0" applyFont="1" applyFill="1" applyBorder="1" applyAlignment="1" applyProtection="1">
      <alignment horizontal="center" vertical="center"/>
    </xf>
    <xf numFmtId="0" fontId="28" fillId="0" borderId="53" xfId="0" applyFont="1" applyFill="1" applyBorder="1" applyProtection="1">
      <alignment vertical="center"/>
    </xf>
    <xf numFmtId="0" fontId="28" fillId="0" borderId="53" xfId="0" applyFont="1" applyBorder="1">
      <alignment vertical="center"/>
    </xf>
    <xf numFmtId="0" fontId="11" fillId="5" borderId="0" xfId="0" applyFont="1" applyFill="1" applyProtection="1">
      <alignment vertical="center"/>
    </xf>
    <xf numFmtId="0" fontId="132" fillId="5" borderId="0" xfId="0" applyFont="1" applyFill="1" applyProtection="1">
      <alignment vertical="center"/>
    </xf>
    <xf numFmtId="0" fontId="130" fillId="5" borderId="0" xfId="0" applyFont="1" applyFill="1" applyAlignment="1" applyProtection="1">
      <alignment vertical="top"/>
    </xf>
    <xf numFmtId="0" fontId="94" fillId="0" borderId="38" xfId="0" applyFont="1" applyFill="1" applyBorder="1" applyAlignment="1">
      <alignment horizontal="right" vertical="center" shrinkToFit="1"/>
    </xf>
    <xf numFmtId="0" fontId="132" fillId="0" borderId="53" xfId="0" applyFont="1" applyBorder="1" applyAlignment="1">
      <alignment horizontal="center" vertical="center"/>
    </xf>
    <xf numFmtId="0" fontId="0" fillId="0" borderId="21" xfId="0" applyBorder="1">
      <alignment vertical="center"/>
    </xf>
    <xf numFmtId="0" fontId="0" fillId="0" borderId="27" xfId="0" applyBorder="1" applyAlignment="1">
      <alignment vertical="center" shrinkToFit="1"/>
    </xf>
    <xf numFmtId="0" fontId="0" fillId="0" borderId="0" xfId="0" applyBorder="1" applyAlignment="1">
      <alignment vertical="center" shrinkToFit="1"/>
    </xf>
    <xf numFmtId="0" fontId="0" fillId="0" borderId="26" xfId="0" applyBorder="1">
      <alignment vertical="center"/>
    </xf>
    <xf numFmtId="0" fontId="0" fillId="0" borderId="55" xfId="0" applyBorder="1">
      <alignment vertical="center"/>
    </xf>
    <xf numFmtId="0" fontId="86" fillId="5" borderId="56" xfId="0" applyFont="1" applyFill="1" applyBorder="1" applyAlignment="1" applyProtection="1">
      <alignment vertical="top" wrapText="1"/>
    </xf>
    <xf numFmtId="0" fontId="87" fillId="5" borderId="56" xfId="0" applyFont="1" applyFill="1" applyBorder="1" applyAlignment="1" applyProtection="1">
      <alignment vertical="top" wrapText="1"/>
    </xf>
    <xf numFmtId="0" fontId="47" fillId="0" borderId="0" xfId="0" applyFont="1" applyFill="1" applyAlignment="1" applyProtection="1">
      <alignment horizontal="center" vertical="center"/>
    </xf>
    <xf numFmtId="0" fontId="48" fillId="0" borderId="0" xfId="0" applyNumberFormat="1" applyFont="1" applyFill="1" applyAlignment="1" applyProtection="1">
      <alignment horizontal="center" vertical="center"/>
    </xf>
    <xf numFmtId="0" fontId="67" fillId="6" borderId="0" xfId="0" applyFont="1" applyFill="1" applyAlignment="1" applyProtection="1">
      <alignment horizontal="left" vertical="center"/>
    </xf>
    <xf numFmtId="0" fontId="72" fillId="6" borderId="0" xfId="0" applyFont="1" applyFill="1" applyProtection="1">
      <alignment vertical="center"/>
    </xf>
    <xf numFmtId="0" fontId="67" fillId="6" borderId="0" xfId="0" applyFont="1" applyFill="1" applyBorder="1" applyAlignment="1" applyProtection="1">
      <alignment vertical="center"/>
    </xf>
    <xf numFmtId="0" fontId="67" fillId="6" borderId="0" xfId="0" applyFont="1" applyFill="1" applyBorder="1" applyProtection="1">
      <alignment vertical="center"/>
    </xf>
    <xf numFmtId="0" fontId="5" fillId="6" borderId="0" xfId="0" applyFont="1" applyFill="1" applyBorder="1" applyAlignment="1" applyProtection="1">
      <alignment vertical="center"/>
    </xf>
    <xf numFmtId="0" fontId="5" fillId="6" borderId="0" xfId="0" applyFont="1" applyFill="1" applyProtection="1">
      <alignment vertical="center"/>
    </xf>
    <xf numFmtId="0" fontId="5" fillId="5" borderId="0" xfId="0" applyFont="1" applyFill="1">
      <alignment vertical="center"/>
    </xf>
    <xf numFmtId="0" fontId="67" fillId="5" borderId="0" xfId="0" applyFont="1" applyFill="1">
      <alignment vertical="center"/>
    </xf>
    <xf numFmtId="0" fontId="65" fillId="6" borderId="0" xfId="0" applyFont="1" applyFill="1" applyAlignment="1">
      <alignment horizontal="right" vertical="top" wrapText="1"/>
    </xf>
    <xf numFmtId="0" fontId="23" fillId="6" borderId="0" xfId="0" applyFont="1" applyFill="1">
      <alignment vertical="center"/>
    </xf>
    <xf numFmtId="0" fontId="65" fillId="6" borderId="0" xfId="0" applyFont="1" applyFill="1" applyAlignment="1">
      <alignment horizontal="left" vertical="center"/>
    </xf>
    <xf numFmtId="0" fontId="65" fillId="6" borderId="0" xfId="0" applyFont="1" applyFill="1">
      <alignment vertical="center"/>
    </xf>
    <xf numFmtId="0" fontId="135" fillId="6" borderId="0" xfId="0" applyFont="1" applyFill="1" applyAlignment="1">
      <alignment horizontal="left" vertical="center"/>
    </xf>
    <xf numFmtId="0" fontId="135" fillId="6" borderId="0" xfId="0" applyFont="1" applyFill="1">
      <alignment vertical="center"/>
    </xf>
    <xf numFmtId="0" fontId="23" fillId="6" borderId="0" xfId="0" applyFont="1" applyFill="1" applyAlignment="1">
      <alignment horizontal="left" vertical="center"/>
    </xf>
    <xf numFmtId="0" fontId="65" fillId="6" borderId="0" xfId="0" applyFont="1" applyFill="1" applyAlignment="1">
      <alignment horizontal="center" vertical="center"/>
    </xf>
    <xf numFmtId="0" fontId="136" fillId="0" borderId="53" xfId="0" applyFont="1" applyFill="1" applyBorder="1" applyAlignment="1" applyProtection="1">
      <alignment horizontal="center" vertical="center"/>
    </xf>
    <xf numFmtId="0" fontId="27" fillId="0" borderId="8" xfId="0" applyFont="1" applyBorder="1" applyAlignment="1" applyProtection="1">
      <alignment horizontal="justify" vertical="center"/>
    </xf>
    <xf numFmtId="0" fontId="27" fillId="0" borderId="0" xfId="0" applyFont="1" applyBorder="1" applyAlignment="1" applyProtection="1">
      <alignment horizontal="justify" vertical="center"/>
    </xf>
    <xf numFmtId="0" fontId="136" fillId="0" borderId="53" xfId="0" applyFont="1" applyBorder="1" applyAlignment="1" applyProtection="1">
      <alignment horizontal="center" vertical="center"/>
    </xf>
    <xf numFmtId="56" fontId="5" fillId="0" borderId="0" xfId="0" applyNumberFormat="1" applyFont="1" applyFill="1" applyBorder="1" applyAlignment="1" applyProtection="1">
      <alignment horizontal="center" vertical="center"/>
    </xf>
    <xf numFmtId="56" fontId="0" fillId="0" borderId="0" xfId="0" applyNumberFormat="1" applyFont="1" applyFill="1" applyBorder="1" applyAlignment="1" applyProtection="1">
      <alignment horizontal="center" vertical="center"/>
    </xf>
    <xf numFmtId="184" fontId="0" fillId="2" borderId="0" xfId="0" applyNumberFormat="1" applyFont="1" applyFill="1" applyBorder="1" applyAlignment="1" applyProtection="1">
      <alignment horizontal="left" vertical="center"/>
    </xf>
    <xf numFmtId="0" fontId="11" fillId="6" borderId="0" xfId="0" applyFont="1" applyFill="1" applyAlignment="1">
      <alignment vertical="center" shrinkToFit="1"/>
    </xf>
    <xf numFmtId="0" fontId="0" fillId="0" borderId="57" xfId="0" applyBorder="1" applyAlignment="1" applyProtection="1">
      <alignment horizontal="left" vertical="center" shrinkToFit="1"/>
    </xf>
    <xf numFmtId="0" fontId="65" fillId="2" borderId="0" xfId="0" applyFont="1" applyFill="1" applyAlignment="1">
      <alignment horizontal="right" vertical="center"/>
    </xf>
    <xf numFmtId="0" fontId="23" fillId="2" borderId="0" xfId="0" applyFont="1" applyFill="1" applyAlignment="1">
      <alignment vertical="top" wrapText="1"/>
    </xf>
    <xf numFmtId="0" fontId="91" fillId="6" borderId="0" xfId="0" applyFont="1" applyFill="1" applyAlignment="1" applyProtection="1">
      <alignment horizontal="left" vertical="center"/>
    </xf>
    <xf numFmtId="0" fontId="91" fillId="6" borderId="0" xfId="0" applyFont="1" applyFill="1" applyProtection="1">
      <alignment vertical="center"/>
    </xf>
    <xf numFmtId="0" fontId="65" fillId="6" borderId="0" xfId="0" applyFont="1" applyFill="1" applyAlignment="1" applyProtection="1">
      <alignment horizontal="left" vertical="center"/>
    </xf>
    <xf numFmtId="0" fontId="65" fillId="6" borderId="0" xfId="0" applyFont="1" applyFill="1" applyBorder="1" applyAlignment="1" applyProtection="1">
      <alignment vertical="center"/>
    </xf>
    <xf numFmtId="0" fontId="119" fillId="6" borderId="0" xfId="0" applyFont="1" applyFill="1" applyAlignment="1" applyProtection="1">
      <alignment horizontal="left" vertical="center"/>
    </xf>
    <xf numFmtId="0" fontId="23" fillId="6" borderId="0" xfId="0" applyFont="1" applyFill="1" applyBorder="1" applyAlignment="1" applyProtection="1">
      <alignment vertical="center" wrapText="1"/>
    </xf>
    <xf numFmtId="0" fontId="23" fillId="6" borderId="0" xfId="0" applyFont="1" applyFill="1" applyBorder="1" applyAlignment="1" applyProtection="1">
      <alignment horizontal="center" vertical="center"/>
    </xf>
    <xf numFmtId="0" fontId="23" fillId="6" borderId="0" xfId="0" applyFont="1" applyFill="1" applyBorder="1" applyAlignment="1" applyProtection="1">
      <alignment horizontal="right" vertical="center"/>
    </xf>
    <xf numFmtId="0" fontId="0" fillId="6" borderId="0" xfId="0" applyFill="1" applyAlignment="1" applyProtection="1">
      <alignment vertical="top"/>
    </xf>
    <xf numFmtId="0" fontId="9" fillId="5" borderId="8" xfId="0" applyFont="1" applyFill="1" applyBorder="1" applyAlignment="1" applyProtection="1">
      <alignment vertical="center" wrapText="1"/>
    </xf>
    <xf numFmtId="0" fontId="9" fillId="5" borderId="0" xfId="0" applyFont="1" applyFill="1" applyBorder="1" applyAlignment="1" applyProtection="1">
      <alignment vertical="center" wrapText="1"/>
    </xf>
    <xf numFmtId="0" fontId="0" fillId="0" borderId="8" xfId="0" applyBorder="1" applyAlignment="1" applyProtection="1">
      <alignment horizontal="center" vertical="center"/>
    </xf>
    <xf numFmtId="0" fontId="121" fillId="0" borderId="0" xfId="0" applyFont="1" applyBorder="1" applyProtection="1">
      <alignment vertical="center"/>
    </xf>
    <xf numFmtId="0" fontId="16" fillId="0" borderId="0" xfId="0" applyFont="1" applyBorder="1" applyAlignment="1" applyProtection="1">
      <alignment vertical="center" shrinkToFit="1"/>
    </xf>
    <xf numFmtId="0" fontId="85" fillId="0" borderId="0" xfId="0" applyFont="1" applyFill="1" applyBorder="1" applyAlignment="1" applyProtection="1">
      <alignment vertical="center"/>
    </xf>
    <xf numFmtId="0" fontId="69" fillId="0" borderId="0" xfId="0" applyFont="1" applyFill="1" applyBorder="1" applyAlignment="1" applyProtection="1">
      <alignment vertical="center"/>
    </xf>
    <xf numFmtId="0" fontId="23" fillId="6" borderId="0" xfId="0" applyFont="1" applyFill="1" applyBorder="1" applyAlignment="1" applyProtection="1">
      <alignment horizontal="center" vertical="top"/>
    </xf>
    <xf numFmtId="0" fontId="95" fillId="0" borderId="53" xfId="0" applyFont="1" applyFill="1" applyBorder="1" applyAlignment="1">
      <alignment horizontal="center" vertical="center" shrinkToFit="1"/>
    </xf>
    <xf numFmtId="0" fontId="137" fillId="0" borderId="53" xfId="0" applyFont="1" applyBorder="1" applyAlignment="1">
      <alignment horizontal="center" vertical="center"/>
    </xf>
    <xf numFmtId="0" fontId="137" fillId="0" borderId="53" xfId="0" applyFont="1" applyBorder="1">
      <alignment vertical="center"/>
    </xf>
    <xf numFmtId="0" fontId="0" fillId="0" borderId="53" xfId="0" applyBorder="1" applyAlignment="1">
      <alignment horizontal="center" vertical="center" shrinkToFit="1"/>
    </xf>
    <xf numFmtId="0" fontId="0" fillId="0" borderId="53" xfId="0" applyBorder="1" applyAlignment="1">
      <alignment vertical="center" shrinkToFit="1"/>
    </xf>
    <xf numFmtId="0" fontId="0" fillId="0" borderId="53" xfId="0" applyBorder="1" applyAlignment="1">
      <alignment horizontal="center" vertical="center"/>
    </xf>
    <xf numFmtId="0" fontId="124" fillId="3" borderId="0" xfId="0" applyFont="1" applyFill="1" applyProtection="1">
      <alignment vertical="center"/>
    </xf>
    <xf numFmtId="0" fontId="5" fillId="3" borderId="0" xfId="0" applyFont="1" applyFill="1" applyProtection="1">
      <alignment vertical="center"/>
    </xf>
    <xf numFmtId="0" fontId="91" fillId="3" borderId="0" xfId="0" applyFont="1" applyFill="1" applyProtection="1">
      <alignment vertical="center"/>
    </xf>
    <xf numFmtId="0" fontId="125" fillId="3" borderId="0" xfId="0" applyFont="1" applyFill="1" applyAlignment="1" applyProtection="1">
      <alignment vertical="center"/>
    </xf>
    <xf numFmtId="0" fontId="126" fillId="3" borderId="0" xfId="0" applyFont="1" applyFill="1" applyProtection="1">
      <alignment vertical="center"/>
    </xf>
    <xf numFmtId="0" fontId="58" fillId="6" borderId="0" xfId="0" applyFont="1" applyFill="1" applyAlignment="1" applyProtection="1">
      <alignment vertical="center"/>
    </xf>
    <xf numFmtId="0" fontId="23" fillId="0" borderId="53" xfId="0" applyFont="1" applyBorder="1" applyAlignment="1">
      <alignment horizontal="center" vertical="center"/>
    </xf>
    <xf numFmtId="0" fontId="53" fillId="0" borderId="53" xfId="0" applyFont="1" applyBorder="1" applyProtection="1">
      <alignment vertical="center"/>
    </xf>
    <xf numFmtId="0" fontId="0" fillId="0" borderId="53" xfId="0" applyFont="1" applyFill="1" applyBorder="1" applyProtection="1">
      <alignment vertical="center"/>
    </xf>
    <xf numFmtId="0" fontId="134" fillId="0" borderId="53" xfId="0" applyFont="1" applyFill="1" applyBorder="1" applyProtection="1">
      <alignment vertical="center"/>
    </xf>
    <xf numFmtId="0" fontId="131" fillId="0" borderId="53" xfId="0" applyFont="1" applyBorder="1" applyProtection="1">
      <alignment vertical="center"/>
    </xf>
    <xf numFmtId="0" fontId="0" fillId="0" borderId="54" xfId="0" applyFont="1" applyBorder="1" applyProtection="1">
      <alignment vertical="center"/>
    </xf>
    <xf numFmtId="0" fontId="26" fillId="0" borderId="54" xfId="0" applyFont="1" applyBorder="1" applyAlignment="1" applyProtection="1">
      <alignment horizontal="justify" vertical="center"/>
    </xf>
    <xf numFmtId="0" fontId="0" fillId="0" borderId="53" xfId="0" applyFont="1" applyBorder="1">
      <alignment vertical="center"/>
    </xf>
    <xf numFmtId="0" fontId="26" fillId="0" borderId="53" xfId="0" applyFont="1" applyBorder="1" applyAlignment="1" applyProtection="1">
      <alignment horizontal="justify" vertical="center"/>
    </xf>
    <xf numFmtId="0" fontId="134" fillId="0" borderId="53" xfId="0" applyFont="1" applyBorder="1" applyProtection="1">
      <alignment vertical="center"/>
    </xf>
    <xf numFmtId="0" fontId="0" fillId="0" borderId="7" xfId="0" applyFont="1" applyBorder="1" applyProtection="1">
      <alignment vertical="center"/>
    </xf>
    <xf numFmtId="0" fontId="0" fillId="0" borderId="0" xfId="0" applyFont="1" applyProtection="1">
      <alignment vertical="center"/>
    </xf>
    <xf numFmtId="0" fontId="26" fillId="0" borderId="8" xfId="0" applyFont="1" applyBorder="1" applyAlignment="1" applyProtection="1">
      <alignment horizontal="justify" vertical="center"/>
    </xf>
    <xf numFmtId="0" fontId="0" fillId="0" borderId="11" xfId="0" applyFont="1" applyBorder="1" applyProtection="1">
      <alignment vertical="center"/>
    </xf>
    <xf numFmtId="0" fontId="128" fillId="0" borderId="53" xfId="0" applyFont="1" applyBorder="1" applyProtection="1">
      <alignment vertical="center"/>
    </xf>
    <xf numFmtId="0" fontId="0" fillId="0" borderId="53" xfId="0" applyFont="1" applyBorder="1" applyProtection="1">
      <alignment vertical="center"/>
    </xf>
    <xf numFmtId="0" fontId="0" fillId="0" borderId="53" xfId="0" applyFont="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0" xfId="0" applyFont="1" applyFill="1" applyProtection="1">
      <alignment vertical="center"/>
    </xf>
    <xf numFmtId="0" fontId="0" fillId="0" borderId="0" xfId="0" applyFont="1" applyFill="1">
      <alignment vertical="center"/>
    </xf>
    <xf numFmtId="0" fontId="53" fillId="0" borderId="54" xfId="0" applyFont="1" applyBorder="1" applyAlignment="1" applyProtection="1">
      <alignment horizontal="center" vertical="center"/>
    </xf>
    <xf numFmtId="0" fontId="28" fillId="0" borderId="0" xfId="0" applyFont="1" applyFill="1" applyAlignment="1">
      <alignment vertical="center"/>
    </xf>
    <xf numFmtId="0" fontId="7" fillId="0" borderId="0" xfId="0" applyFont="1" applyFill="1" applyAlignment="1">
      <alignment horizontal="left" vertical="center"/>
    </xf>
    <xf numFmtId="0" fontId="53" fillId="0" borderId="53"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0" borderId="54" xfId="0" applyFont="1" applyBorder="1" applyAlignment="1" applyProtection="1">
      <alignment horizontal="left" vertical="center"/>
    </xf>
    <xf numFmtId="0" fontId="0" fillId="0" borderId="0" xfId="0" applyFont="1">
      <alignment vertical="center"/>
    </xf>
    <xf numFmtId="0" fontId="0" fillId="0" borderId="53" xfId="0" applyFont="1" applyBorder="1" applyAlignment="1" applyProtection="1">
      <alignment horizontal="left" vertical="center" shrinkToFit="1"/>
    </xf>
    <xf numFmtId="0" fontId="131" fillId="0" borderId="53" xfId="0" applyFont="1" applyFill="1" applyBorder="1" applyAlignment="1" applyProtection="1">
      <alignment horizontal="left" vertical="center" shrinkToFit="1"/>
    </xf>
    <xf numFmtId="0" fontId="134" fillId="0" borderId="58" xfId="0" applyFont="1" applyFill="1" applyBorder="1" applyAlignment="1" applyProtection="1">
      <alignment horizontal="left" vertical="center" shrinkToFit="1"/>
    </xf>
    <xf numFmtId="0" fontId="0" fillId="0" borderId="53" xfId="0" applyFont="1" applyBorder="1" applyAlignment="1" applyProtection="1">
      <alignment vertical="center" shrinkToFit="1"/>
    </xf>
    <xf numFmtId="0" fontId="0" fillId="0" borderId="53" xfId="0" applyFont="1" applyFill="1" applyBorder="1">
      <alignment vertical="center"/>
    </xf>
    <xf numFmtId="0" fontId="5" fillId="0" borderId="53" xfId="0" applyFont="1" applyBorder="1" applyAlignment="1" applyProtection="1">
      <alignment horizontal="left" vertical="center"/>
    </xf>
    <xf numFmtId="0" fontId="16" fillId="0" borderId="53" xfId="0" applyFont="1" applyFill="1" applyBorder="1" applyAlignment="1" applyProtection="1">
      <alignment horizontal="left" vertical="center"/>
    </xf>
    <xf numFmtId="0" fontId="5" fillId="0" borderId="53"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23" fillId="0" borderId="53" xfId="0" applyFont="1" applyBorder="1" applyAlignment="1">
      <alignment horizontal="center" vertical="center" shrinkToFit="1"/>
    </xf>
    <xf numFmtId="0" fontId="0" fillId="0" borderId="53" xfId="0" applyFont="1" applyBorder="1" applyAlignment="1">
      <alignment horizontal="center" vertical="center"/>
    </xf>
    <xf numFmtId="0" fontId="94" fillId="0" borderId="53" xfId="0" applyFont="1" applyFill="1" applyBorder="1" applyAlignment="1">
      <alignment horizontal="center" vertical="center" shrinkToFit="1"/>
    </xf>
    <xf numFmtId="0" fontId="12" fillId="11" borderId="53" xfId="0" applyFont="1" applyFill="1" applyBorder="1" applyAlignment="1" applyProtection="1">
      <alignment horizontal="center" vertical="center"/>
    </xf>
    <xf numFmtId="0" fontId="56" fillId="11" borderId="53" xfId="0" applyFont="1" applyFill="1" applyBorder="1" applyAlignment="1" applyProtection="1">
      <alignment horizontal="center" vertical="center"/>
    </xf>
    <xf numFmtId="0" fontId="9" fillId="11" borderId="53" xfId="0" applyFont="1" applyFill="1" applyBorder="1" applyAlignment="1" applyProtection="1">
      <alignment horizontal="center" vertical="center"/>
    </xf>
    <xf numFmtId="0" fontId="11" fillId="6" borderId="0" xfId="0" applyFont="1" applyFill="1" applyAlignment="1">
      <alignment horizontal="center" vertical="center"/>
    </xf>
    <xf numFmtId="0" fontId="11" fillId="6" borderId="10" xfId="0" applyFont="1" applyFill="1" applyBorder="1" applyAlignment="1">
      <alignment horizontal="center" vertical="center"/>
    </xf>
    <xf numFmtId="0" fontId="22" fillId="6" borderId="10" xfId="0" applyFont="1" applyFill="1" applyBorder="1" applyAlignment="1">
      <alignment horizontal="center" vertical="center"/>
    </xf>
    <xf numFmtId="0" fontId="5" fillId="5" borderId="136" xfId="0" applyFont="1" applyFill="1" applyBorder="1" applyAlignment="1" applyProtection="1">
      <alignment horizontal="center" vertical="center"/>
      <protection locked="0"/>
    </xf>
    <xf numFmtId="0" fontId="5" fillId="5" borderId="139"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shrinkToFit="1"/>
      <protection locked="0"/>
    </xf>
    <xf numFmtId="0" fontId="0" fillId="0" borderId="64" xfId="0" applyFont="1" applyFill="1" applyBorder="1" applyAlignment="1" applyProtection="1">
      <alignment horizontal="center" vertical="center" shrinkToFit="1"/>
      <protection locked="0"/>
    </xf>
    <xf numFmtId="0" fontId="0" fillId="12" borderId="105"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2" borderId="142" xfId="0" applyFill="1" applyBorder="1" applyAlignment="1" applyProtection="1">
      <alignment horizontal="center" vertical="center"/>
    </xf>
    <xf numFmtId="0" fontId="53" fillId="5" borderId="41" xfId="0" applyFont="1" applyFill="1" applyBorder="1" applyAlignment="1" applyProtection="1">
      <alignment horizontal="center" vertical="center"/>
      <protection locked="0"/>
    </xf>
    <xf numFmtId="0" fontId="53" fillId="5" borderId="21" xfId="0" applyFont="1" applyFill="1" applyBorder="1" applyAlignment="1" applyProtection="1">
      <alignment horizontal="center" vertical="center"/>
      <protection locked="0"/>
    </xf>
    <xf numFmtId="0" fontId="53" fillId="5" borderId="143" xfId="0" applyFont="1"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0" fillId="5" borderId="143" xfId="0" applyFill="1" applyBorder="1" applyAlignment="1" applyProtection="1">
      <alignment horizontal="center" vertical="center"/>
      <protection locked="0"/>
    </xf>
    <xf numFmtId="0" fontId="0" fillId="3" borderId="0" xfId="0" applyFill="1" applyBorder="1" applyAlignment="1" applyProtection="1">
      <alignment horizontal="center" vertical="center"/>
    </xf>
    <xf numFmtId="0" fontId="0" fillId="3" borderId="62" xfId="0" applyFill="1" applyBorder="1" applyAlignment="1" applyProtection="1">
      <alignment horizontal="center" vertical="center"/>
    </xf>
    <xf numFmtId="0" fontId="0" fillId="2" borderId="0" xfId="0" applyFill="1" applyAlignment="1">
      <alignment horizontal="right" vertical="center"/>
    </xf>
    <xf numFmtId="0" fontId="0" fillId="2" borderId="0" xfId="0" applyFill="1" applyAlignment="1">
      <alignment horizontal="center" vertical="center"/>
    </xf>
    <xf numFmtId="0" fontId="0" fillId="6" borderId="0" xfId="0" applyFill="1" applyBorder="1" applyAlignment="1">
      <alignment horizontal="center" vertical="center"/>
    </xf>
    <xf numFmtId="0" fontId="53" fillId="2" borderId="0" xfId="0" applyFont="1" applyFill="1" applyAlignment="1">
      <alignment horizontal="center" vertical="center"/>
    </xf>
    <xf numFmtId="0" fontId="53" fillId="2" borderId="1" xfId="0" applyFont="1" applyFill="1" applyBorder="1" applyAlignment="1">
      <alignment horizontal="center" vertical="center"/>
    </xf>
    <xf numFmtId="0" fontId="0" fillId="2" borderId="0" xfId="0" applyFill="1" applyAlignment="1">
      <alignment horizontal="center" vertical="center" shrinkToFit="1"/>
    </xf>
    <xf numFmtId="0" fontId="0" fillId="0" borderId="0" xfId="0" applyAlignment="1">
      <alignment vertical="center" shrinkToFit="1"/>
    </xf>
    <xf numFmtId="0" fontId="0" fillId="0" borderId="62" xfId="0" applyBorder="1" applyAlignment="1">
      <alignment vertical="center" shrinkToFit="1"/>
    </xf>
    <xf numFmtId="0" fontId="66" fillId="0" borderId="53" xfId="0" applyFont="1" applyFill="1" applyBorder="1" applyAlignment="1" applyProtection="1">
      <alignment horizontal="center" vertical="center" wrapText="1"/>
    </xf>
    <xf numFmtId="38" fontId="1" fillId="2" borderId="69" xfId="0" applyNumberFormat="1" applyFont="1" applyFill="1" applyBorder="1" applyAlignment="1">
      <alignment horizontal="center" vertical="center"/>
    </xf>
    <xf numFmtId="38" fontId="1" fillId="2" borderId="70" xfId="0" applyNumberFormat="1" applyFont="1" applyFill="1" applyBorder="1" applyAlignment="1">
      <alignment horizontal="center" vertical="center"/>
    </xf>
    <xf numFmtId="38" fontId="1" fillId="2" borderId="5" xfId="0" applyNumberFormat="1" applyFont="1" applyFill="1" applyBorder="1" applyAlignment="1">
      <alignment horizontal="center" vertical="center"/>
    </xf>
    <xf numFmtId="0" fontId="69" fillId="0" borderId="53" xfId="0" applyFont="1" applyFill="1" applyBorder="1" applyAlignment="1">
      <alignment horizontal="center" vertical="center" shrinkToFit="1"/>
    </xf>
    <xf numFmtId="184" fontId="0" fillId="5" borderId="59" xfId="0" applyNumberFormat="1" applyFill="1" applyBorder="1" applyAlignment="1" applyProtection="1">
      <alignment horizontal="center" vertical="center" shrinkToFit="1"/>
      <protection locked="0"/>
    </xf>
    <xf numFmtId="184" fontId="0" fillId="5" borderId="60" xfId="0" applyNumberFormat="1" applyFill="1" applyBorder="1" applyAlignment="1" applyProtection="1">
      <alignment horizontal="center" vertical="center" shrinkToFit="1"/>
      <protection locked="0"/>
    </xf>
    <xf numFmtId="184" fontId="0" fillId="5" borderId="61" xfId="0" applyNumberFormat="1" applyFill="1" applyBorder="1" applyAlignment="1" applyProtection="1">
      <alignment horizontal="center" vertical="center" shrinkToFit="1"/>
      <protection locked="0"/>
    </xf>
    <xf numFmtId="0" fontId="0" fillId="0" borderId="54" xfId="0" applyFill="1" applyBorder="1" applyAlignment="1" applyProtection="1">
      <alignment horizontal="center" vertical="center"/>
      <protection locked="0"/>
    </xf>
    <xf numFmtId="0" fontId="0" fillId="0" borderId="102" xfId="0" applyFill="1" applyBorder="1" applyAlignment="1" applyProtection="1">
      <alignment horizontal="center" vertical="center"/>
      <protection locked="0"/>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5" xfId="0" applyFill="1" applyBorder="1" applyAlignment="1">
      <alignment horizontal="center" vertical="center"/>
    </xf>
    <xf numFmtId="0" fontId="68" fillId="0" borderId="53" xfId="0" applyFont="1" applyFill="1" applyBorder="1" applyAlignment="1">
      <alignment horizontal="center" vertical="center"/>
    </xf>
    <xf numFmtId="0" fontId="69" fillId="0" borderId="53" xfId="0" applyFont="1" applyFill="1" applyBorder="1" applyAlignment="1">
      <alignment horizontal="center" vertical="center"/>
    </xf>
    <xf numFmtId="0" fontId="111" fillId="0" borderId="53" xfId="0" applyFont="1" applyBorder="1" applyAlignment="1">
      <alignment horizontal="center" vertical="center" wrapText="1" shrinkToFit="1"/>
    </xf>
    <xf numFmtId="0" fontId="111" fillId="0" borderId="53" xfId="0" applyFont="1" applyBorder="1" applyAlignment="1">
      <alignment horizontal="center" vertical="center" shrinkToFit="1"/>
    </xf>
    <xf numFmtId="0" fontId="67" fillId="0" borderId="7" xfId="0" applyFont="1" applyFill="1" applyBorder="1" applyAlignment="1">
      <alignment horizontal="center" vertical="center"/>
    </xf>
    <xf numFmtId="0" fontId="67" fillId="0" borderId="8"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12" xfId="0" applyFont="1" applyFill="1" applyBorder="1" applyAlignment="1">
      <alignment horizontal="center" vertical="center"/>
    </xf>
    <xf numFmtId="0" fontId="67" fillId="0" borderId="6" xfId="0" applyFont="1" applyFill="1" applyBorder="1" applyAlignment="1">
      <alignment horizontal="center" vertical="center"/>
    </xf>
    <xf numFmtId="0" fontId="67" fillId="0" borderId="13" xfId="0" applyFont="1" applyFill="1" applyBorder="1" applyAlignment="1">
      <alignment horizontal="center" vertical="center"/>
    </xf>
    <xf numFmtId="0" fontId="67" fillId="0" borderId="54" xfId="0" applyFont="1" applyFill="1" applyBorder="1" applyAlignment="1">
      <alignment horizontal="center" vertical="center"/>
    </xf>
    <xf numFmtId="0" fontId="67" fillId="0" borderId="57" xfId="0" applyFont="1" applyFill="1" applyBorder="1" applyAlignment="1">
      <alignment horizontal="center" vertical="center"/>
    </xf>
    <xf numFmtId="0" fontId="67" fillId="0" borderId="51" xfId="0" applyFont="1" applyFill="1" applyBorder="1" applyAlignment="1">
      <alignment horizontal="center" vertical="center"/>
    </xf>
    <xf numFmtId="0" fontId="0" fillId="5" borderId="136" xfId="0" applyFill="1" applyBorder="1" applyAlignment="1" applyProtection="1">
      <alignment horizontal="center" vertical="center"/>
      <protection locked="0"/>
    </xf>
    <xf numFmtId="0" fontId="0" fillId="5" borderId="137" xfId="0" applyFill="1" applyBorder="1" applyAlignment="1" applyProtection="1">
      <alignment horizontal="center" vertical="center"/>
      <protection locked="0"/>
    </xf>
    <xf numFmtId="0" fontId="0" fillId="2" borderId="144" xfId="0" applyFill="1" applyBorder="1" applyAlignment="1" applyProtection="1">
      <alignment horizontal="center" vertical="center"/>
    </xf>
    <xf numFmtId="0" fontId="0" fillId="2" borderId="138" xfId="0" applyFill="1" applyBorder="1" applyAlignment="1" applyProtection="1">
      <alignment horizontal="center" vertical="center"/>
    </xf>
    <xf numFmtId="0" fontId="0" fillId="2" borderId="136" xfId="0" applyFill="1" applyBorder="1" applyAlignment="1" applyProtection="1">
      <alignment horizontal="center" vertical="center"/>
    </xf>
    <xf numFmtId="0" fontId="0" fillId="8" borderId="141" xfId="0" applyFill="1" applyBorder="1" applyAlignment="1" applyProtection="1">
      <alignment horizontal="center" vertical="center"/>
    </xf>
    <xf numFmtId="0" fontId="0" fillId="8" borderId="142" xfId="0" applyFill="1" applyBorder="1" applyAlignment="1" applyProtection="1">
      <alignment horizontal="center" vertical="center"/>
    </xf>
    <xf numFmtId="0" fontId="0" fillId="3" borderId="0" xfId="0" applyFill="1" applyAlignment="1" applyProtection="1">
      <alignment horizontal="center" vertical="center"/>
    </xf>
    <xf numFmtId="0" fontId="141" fillId="5" borderId="63" xfId="0" applyFont="1" applyFill="1" applyBorder="1" applyAlignment="1" applyProtection="1">
      <alignment horizontal="center" vertical="center" shrinkToFit="1"/>
      <protection locked="0"/>
    </xf>
    <xf numFmtId="0" fontId="46" fillId="5" borderId="64" xfId="0" applyFont="1" applyFill="1" applyBorder="1" applyAlignment="1" applyProtection="1">
      <alignment horizontal="center" vertical="center" shrinkToFit="1"/>
      <protection locked="0"/>
    </xf>
    <xf numFmtId="0" fontId="46" fillId="5" borderId="65" xfId="0" applyFont="1" applyFill="1" applyBorder="1" applyAlignment="1" applyProtection="1">
      <alignment horizontal="center" vertical="center" shrinkToFit="1"/>
      <protection locked="0"/>
    </xf>
    <xf numFmtId="0" fontId="49" fillId="0" borderId="106" xfId="0" applyFont="1" applyFill="1" applyBorder="1" applyAlignment="1" applyProtection="1">
      <alignment horizontal="center" vertical="center"/>
    </xf>
    <xf numFmtId="0" fontId="0" fillId="5" borderId="80" xfId="0" applyFill="1" applyBorder="1" applyAlignment="1" applyProtection="1">
      <alignment horizontal="center" vertical="center"/>
      <protection locked="0"/>
    </xf>
    <xf numFmtId="0" fontId="53" fillId="5" borderId="63" xfId="0" applyFont="1" applyFill="1" applyBorder="1" applyAlignment="1" applyProtection="1">
      <alignment horizontal="left" vertical="center"/>
      <protection locked="0"/>
    </xf>
    <xf numFmtId="0" fontId="0" fillId="5" borderId="64" xfId="0" applyFill="1" applyBorder="1" applyAlignment="1" applyProtection="1">
      <alignment horizontal="left" vertical="center"/>
      <protection locked="0"/>
    </xf>
    <xf numFmtId="0" fontId="0" fillId="5" borderId="65" xfId="0" applyFill="1" applyBorder="1" applyAlignment="1" applyProtection="1">
      <alignment horizontal="left" vertical="center"/>
      <protection locked="0"/>
    </xf>
    <xf numFmtId="0" fontId="0" fillId="5" borderId="59" xfId="0" applyFill="1" applyBorder="1" applyAlignment="1" applyProtection="1">
      <alignment horizontal="center" vertical="center" shrinkToFit="1"/>
      <protection locked="0"/>
    </xf>
    <xf numFmtId="0" fontId="0" fillId="5" borderId="60" xfId="0" applyFill="1" applyBorder="1" applyAlignment="1" applyProtection="1">
      <alignment horizontal="center" vertical="center" shrinkToFit="1"/>
      <protection locked="0"/>
    </xf>
    <xf numFmtId="0" fontId="0" fillId="5" borderId="61" xfId="0" applyFill="1" applyBorder="1" applyAlignment="1" applyProtection="1">
      <alignment horizontal="center" vertical="center" shrinkToFit="1"/>
      <protection locked="0"/>
    </xf>
    <xf numFmtId="0" fontId="0" fillId="2" borderId="0" xfId="0" applyFill="1" applyAlignment="1" applyProtection="1">
      <alignment horizontal="center" vertical="center"/>
    </xf>
    <xf numFmtId="0" fontId="55" fillId="5" borderId="163" xfId="0" applyFont="1" applyFill="1" applyBorder="1" applyAlignment="1" applyProtection="1">
      <alignment horizontal="center" vertical="center" shrinkToFit="1"/>
      <protection locked="0"/>
    </xf>
    <xf numFmtId="0" fontId="0" fillId="5" borderId="164" xfId="0" applyFill="1" applyBorder="1" applyAlignment="1" applyProtection="1">
      <alignment horizontal="center" vertical="center" shrinkToFit="1"/>
      <protection locked="0"/>
    </xf>
    <xf numFmtId="0" fontId="0" fillId="5" borderId="165" xfId="0"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xf>
    <xf numFmtId="0" fontId="0" fillId="3" borderId="0" xfId="0" applyFill="1" applyAlignment="1" applyProtection="1">
      <alignment horizontal="right" vertical="center"/>
    </xf>
    <xf numFmtId="49" fontId="137" fillId="5" borderId="63" xfId="0" applyNumberFormat="1" applyFont="1" applyFill="1" applyBorder="1" applyAlignment="1" applyProtection="1">
      <alignment horizontal="left" vertical="center"/>
      <protection locked="0"/>
    </xf>
    <xf numFmtId="49" fontId="0" fillId="5" borderId="64" xfId="0" applyNumberFormat="1" applyFill="1" applyBorder="1" applyAlignment="1" applyProtection="1">
      <alignment horizontal="left" vertical="center"/>
      <protection locked="0"/>
    </xf>
    <xf numFmtId="49" fontId="0" fillId="5" borderId="65" xfId="0" applyNumberFormat="1" applyFill="1" applyBorder="1" applyAlignment="1" applyProtection="1">
      <alignment horizontal="left" vertical="center"/>
      <protection locked="0"/>
    </xf>
    <xf numFmtId="0" fontId="109" fillId="5" borderId="0" xfId="0" applyFont="1" applyFill="1" applyAlignment="1" applyProtection="1">
      <alignment horizontal="center" vertical="center" shrinkToFit="1"/>
    </xf>
    <xf numFmtId="0" fontId="109" fillId="5" borderId="10" xfId="0" applyFont="1" applyFill="1" applyBorder="1" applyAlignment="1" applyProtection="1">
      <alignment horizontal="center" vertical="center" shrinkToFit="1"/>
    </xf>
    <xf numFmtId="0" fontId="137" fillId="5" borderId="63" xfId="0" applyFont="1" applyFill="1" applyBorder="1" applyAlignment="1" applyProtection="1">
      <alignment horizontal="left" vertical="center"/>
      <protection locked="0"/>
    </xf>
    <xf numFmtId="49" fontId="137" fillId="5" borderId="162" xfId="0" applyNumberFormat="1" applyFont="1" applyFill="1" applyBorder="1" applyAlignment="1" applyProtection="1">
      <alignment horizontal="left" vertical="center"/>
      <protection locked="0"/>
    </xf>
    <xf numFmtId="49" fontId="0" fillId="5" borderId="90" xfId="0" applyNumberFormat="1" applyFill="1" applyBorder="1" applyAlignment="1" applyProtection="1">
      <alignment horizontal="left" vertical="center"/>
      <protection locked="0"/>
    </xf>
    <xf numFmtId="49" fontId="0" fillId="5" borderId="111" xfId="0" applyNumberFormat="1" applyFill="1" applyBorder="1" applyAlignment="1" applyProtection="1">
      <alignment horizontal="left" vertical="center"/>
      <protection locked="0"/>
    </xf>
    <xf numFmtId="0" fontId="0" fillId="8" borderId="160" xfId="0" applyFill="1" applyBorder="1" applyAlignment="1" applyProtection="1">
      <alignment horizontal="center" vertical="center"/>
    </xf>
    <xf numFmtId="0" fontId="0" fillId="8" borderId="161" xfId="0" applyFill="1" applyBorder="1" applyAlignment="1" applyProtection="1">
      <alignment horizontal="center" vertical="center"/>
    </xf>
    <xf numFmtId="0" fontId="0" fillId="2" borderId="161" xfId="0" applyFill="1" applyBorder="1" applyAlignment="1" applyProtection="1">
      <alignment horizontal="center" vertical="center"/>
    </xf>
    <xf numFmtId="0" fontId="0" fillId="3" borderId="0" xfId="0" applyFill="1" applyAlignment="1" applyProtection="1">
      <alignment horizontal="right" vertical="center" shrinkToFit="1"/>
    </xf>
    <xf numFmtId="0" fontId="0" fillId="5" borderId="63" xfId="0" applyFill="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49" fontId="129" fillId="5" borderId="63" xfId="1" applyNumberFormat="1" applyFill="1" applyBorder="1" applyAlignment="1" applyProtection="1">
      <alignment horizontal="left" vertical="center"/>
      <protection locked="0"/>
    </xf>
    <xf numFmtId="49" fontId="0" fillId="5" borderId="63" xfId="0" applyNumberFormat="1" applyFill="1" applyBorder="1" applyAlignment="1" applyProtection="1">
      <alignment horizontal="left" vertical="center"/>
      <protection locked="0"/>
    </xf>
    <xf numFmtId="49" fontId="0" fillId="0" borderId="64" xfId="0" applyNumberFormat="1" applyBorder="1" applyAlignment="1" applyProtection="1">
      <alignment horizontal="left" vertical="center"/>
      <protection locked="0"/>
    </xf>
    <xf numFmtId="49" fontId="0" fillId="0" borderId="65" xfId="0" applyNumberFormat="1" applyBorder="1" applyAlignment="1" applyProtection="1">
      <alignment horizontal="left" vertical="center"/>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5" borderId="159" xfId="0" applyFill="1" applyBorder="1" applyAlignment="1" applyProtection="1">
      <alignment horizontal="center" vertical="center" shrinkToFit="1"/>
      <protection locked="0"/>
    </xf>
    <xf numFmtId="0" fontId="0" fillId="5" borderId="67" xfId="0" applyFill="1" applyBorder="1" applyAlignment="1" applyProtection="1">
      <alignment horizontal="center" vertical="center" shrinkToFit="1"/>
      <protection locked="0"/>
    </xf>
    <xf numFmtId="0" fontId="0" fillId="5" borderId="68" xfId="0" applyFill="1" applyBorder="1" applyAlignment="1" applyProtection="1">
      <alignment horizontal="center" vertical="center" shrinkToFit="1"/>
      <protection locked="0"/>
    </xf>
    <xf numFmtId="0" fontId="53" fillId="8" borderId="158" xfId="0" applyFont="1" applyFill="1" applyBorder="1" applyAlignment="1" applyProtection="1">
      <alignment horizontal="center" vertical="center"/>
    </xf>
    <xf numFmtId="0" fontId="0" fillId="8" borderId="155" xfId="0" applyFont="1" applyFill="1" applyBorder="1" applyAlignment="1" applyProtection="1">
      <alignment horizontal="center" vertical="center"/>
    </xf>
    <xf numFmtId="0" fontId="0" fillId="5" borderId="66" xfId="0" applyFill="1" applyBorder="1" applyAlignment="1" applyProtection="1">
      <alignment horizontal="center" vertical="center" shrinkToFit="1"/>
      <protection locked="0"/>
    </xf>
    <xf numFmtId="0" fontId="0" fillId="2" borderId="138" xfId="0" applyFont="1" applyFill="1" applyBorder="1" applyAlignment="1" applyProtection="1">
      <alignment horizontal="center" vertical="center"/>
    </xf>
    <xf numFmtId="0" fontId="0" fillId="2" borderId="136" xfId="0" applyFont="1" applyFill="1" applyBorder="1" applyAlignment="1" applyProtection="1">
      <alignment horizontal="center" vertical="center"/>
    </xf>
    <xf numFmtId="0" fontId="0" fillId="8" borderId="39" xfId="0" applyFont="1" applyFill="1" applyBorder="1" applyAlignment="1" applyProtection="1">
      <alignment horizontal="center" vertical="center"/>
    </xf>
    <xf numFmtId="0" fontId="0" fillId="8" borderId="156" xfId="0" applyFont="1" applyFill="1" applyBorder="1" applyAlignment="1" applyProtection="1">
      <alignment horizontal="center" vertical="center"/>
    </xf>
    <xf numFmtId="0" fontId="0" fillId="8" borderId="157" xfId="0" applyFont="1" applyFill="1" applyBorder="1" applyAlignment="1" applyProtection="1">
      <alignment horizontal="center" vertical="center"/>
    </xf>
    <xf numFmtId="0" fontId="0" fillId="8" borderId="141" xfId="0" applyFont="1" applyFill="1" applyBorder="1" applyAlignment="1" applyProtection="1">
      <alignment horizontal="center" vertical="center"/>
    </xf>
    <xf numFmtId="0" fontId="0" fillId="8" borderId="142" xfId="0" applyFont="1" applyFill="1" applyBorder="1" applyAlignment="1" applyProtection="1">
      <alignment horizontal="center" vertical="center"/>
    </xf>
    <xf numFmtId="0" fontId="0" fillId="2" borderId="142" xfId="0" applyFont="1" applyFill="1" applyBorder="1" applyAlignment="1" applyProtection="1">
      <alignment horizontal="center" vertical="center"/>
    </xf>
    <xf numFmtId="0" fontId="134" fillId="5" borderId="41" xfId="0" applyFont="1" applyFill="1" applyBorder="1" applyAlignment="1" applyProtection="1">
      <alignment horizontal="center" vertical="center"/>
      <protection locked="0"/>
    </xf>
    <xf numFmtId="0" fontId="0" fillId="5" borderId="21" xfId="0" applyFont="1" applyFill="1" applyBorder="1" applyAlignment="1" applyProtection="1">
      <alignment horizontal="center" vertical="center"/>
      <protection locked="0"/>
    </xf>
    <xf numFmtId="0" fontId="0" fillId="5" borderId="143"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136"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8" borderId="140" xfId="0" applyFont="1" applyFill="1" applyBorder="1" applyAlignment="1" applyProtection="1">
      <alignment horizontal="center" vertical="center"/>
    </xf>
    <xf numFmtId="0" fontId="0" fillId="8" borderId="136" xfId="0" applyFont="1" applyFill="1" applyBorder="1" applyAlignment="1" applyProtection="1">
      <alignment horizontal="center" vertical="center"/>
    </xf>
    <xf numFmtId="0" fontId="134" fillId="5" borderId="40" xfId="0" applyFont="1" applyFill="1" applyBorder="1" applyAlignment="1" applyProtection="1">
      <alignment horizontal="center" vertical="center"/>
      <protection locked="0"/>
    </xf>
    <xf numFmtId="0" fontId="0" fillId="5" borderId="48" xfId="0" applyFont="1" applyFill="1" applyBorder="1" applyAlignment="1" applyProtection="1">
      <alignment horizontal="center" vertical="center"/>
      <protection locked="0"/>
    </xf>
    <xf numFmtId="0" fontId="0" fillId="5" borderId="154" xfId="0" applyFont="1" applyFill="1" applyBorder="1" applyAlignment="1" applyProtection="1">
      <alignment horizontal="center" vertical="center"/>
      <protection locked="0"/>
    </xf>
    <xf numFmtId="0" fontId="5" fillId="5" borderId="150" xfId="0" applyFont="1" applyFill="1" applyBorder="1" applyAlignment="1" applyProtection="1">
      <alignment horizontal="center" vertical="center"/>
      <protection locked="0"/>
    </xf>
    <xf numFmtId="0" fontId="5" fillId="5" borderId="153" xfId="0" applyFont="1" applyFill="1" applyBorder="1" applyAlignment="1" applyProtection="1">
      <alignment horizontal="center" vertical="center"/>
      <protection locked="0"/>
    </xf>
    <xf numFmtId="0" fontId="0" fillId="8" borderId="133" xfId="0" applyFont="1" applyFill="1" applyBorder="1" applyAlignment="1" applyProtection="1">
      <alignment horizontal="center" vertical="center"/>
    </xf>
    <xf numFmtId="0" fontId="0" fillId="8" borderId="131" xfId="0" applyFont="1" applyFill="1" applyBorder="1" applyAlignment="1" applyProtection="1">
      <alignment horizontal="center" vertical="center"/>
    </xf>
    <xf numFmtId="0" fontId="0" fillId="2" borderId="131" xfId="0" applyFont="1" applyFill="1" applyBorder="1" applyAlignment="1" applyProtection="1">
      <alignment horizontal="center" vertical="center"/>
    </xf>
    <xf numFmtId="0" fontId="53" fillId="5" borderId="146" xfId="0" applyFont="1" applyFill="1" applyBorder="1" applyAlignment="1" applyProtection="1">
      <alignment horizontal="center" vertical="center"/>
      <protection locked="0"/>
    </xf>
    <xf numFmtId="0" fontId="53" fillId="5" borderId="147" xfId="0" applyFont="1" applyFill="1" applyBorder="1" applyAlignment="1" applyProtection="1">
      <alignment horizontal="center" vertical="center"/>
      <protection locked="0"/>
    </xf>
    <xf numFmtId="0" fontId="53" fillId="5" borderId="148" xfId="0" applyFont="1" applyFill="1" applyBorder="1" applyAlignment="1" applyProtection="1">
      <alignment horizontal="center" vertical="center"/>
      <protection locked="0"/>
    </xf>
    <xf numFmtId="0" fontId="0" fillId="5" borderId="149" xfId="0"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9" xfId="0" applyFont="1" applyFill="1" applyBorder="1" applyAlignment="1" applyProtection="1">
      <alignment horizontal="center" vertical="center"/>
      <protection locked="0"/>
    </xf>
    <xf numFmtId="0" fontId="0" fillId="5" borderId="134" xfId="0" applyFont="1" applyFill="1" applyBorder="1" applyAlignment="1" applyProtection="1">
      <alignment horizontal="center" vertical="center"/>
      <protection locked="0"/>
    </xf>
    <xf numFmtId="0" fontId="0" fillId="5" borderId="150" xfId="0" applyFont="1" applyFill="1" applyBorder="1" applyAlignment="1" applyProtection="1">
      <alignment horizontal="center" vertical="center"/>
      <protection locked="0"/>
    </xf>
    <xf numFmtId="0" fontId="0" fillId="5" borderId="151" xfId="0" applyFont="1" applyFill="1" applyBorder="1" applyAlignment="1" applyProtection="1">
      <alignment horizontal="center" vertical="center"/>
      <protection locked="0"/>
    </xf>
    <xf numFmtId="0" fontId="0" fillId="2" borderId="152" xfId="0" applyFont="1" applyFill="1" applyBorder="1" applyAlignment="1" applyProtection="1">
      <alignment horizontal="center" vertical="center"/>
    </xf>
    <xf numFmtId="0" fontId="0" fillId="2" borderId="150" xfId="0" applyFont="1" applyFill="1" applyBorder="1" applyAlignment="1" applyProtection="1">
      <alignment horizontal="center" vertical="center"/>
    </xf>
    <xf numFmtId="0" fontId="0" fillId="8" borderId="140" xfId="0" applyFill="1" applyBorder="1" applyAlignment="1" applyProtection="1">
      <alignment horizontal="center" vertical="center"/>
    </xf>
    <xf numFmtId="0" fontId="0" fillId="8" borderId="136" xfId="0" applyFill="1" applyBorder="1" applyAlignment="1" applyProtection="1">
      <alignment horizontal="center" vertical="center"/>
    </xf>
    <xf numFmtId="0" fontId="0" fillId="2" borderId="145" xfId="0" applyFill="1" applyBorder="1" applyAlignment="1" applyProtection="1">
      <alignment horizontal="center" vertical="center"/>
    </xf>
    <xf numFmtId="0" fontId="0" fillId="2" borderId="58" xfId="0" applyFill="1" applyBorder="1" applyAlignment="1" applyProtection="1">
      <alignment horizontal="center" vertical="center"/>
    </xf>
    <xf numFmtId="0" fontId="0" fillId="2" borderId="131" xfId="0" applyFill="1" applyBorder="1" applyAlignment="1" applyProtection="1">
      <alignment horizontal="center" vertical="center"/>
    </xf>
    <xf numFmtId="0" fontId="53" fillId="5" borderId="42" xfId="0" applyFont="1" applyFill="1" applyBorder="1" applyAlignment="1" applyProtection="1">
      <alignment horizontal="center" vertical="center"/>
      <protection locked="0"/>
    </xf>
    <xf numFmtId="0" fontId="53" fillId="5" borderId="49" xfId="0" applyFont="1" applyFill="1" applyBorder="1" applyAlignment="1" applyProtection="1">
      <alignment horizontal="center" vertical="center"/>
      <protection locked="0"/>
    </xf>
    <xf numFmtId="0" fontId="53" fillId="5" borderId="134" xfId="0" applyFont="1" applyFill="1" applyBorder="1" applyAlignment="1" applyProtection="1">
      <alignment horizontal="center" vertical="center"/>
      <protection locked="0"/>
    </xf>
    <xf numFmtId="0" fontId="0" fillId="5" borderId="42" xfId="0" applyFill="1" applyBorder="1" applyAlignment="1" applyProtection="1">
      <alignment horizontal="center" vertical="center"/>
      <protection locked="0"/>
    </xf>
    <xf numFmtId="0" fontId="0" fillId="5" borderId="134" xfId="0" applyFill="1" applyBorder="1" applyAlignment="1" applyProtection="1">
      <alignment horizontal="center" vertical="center"/>
      <protection locked="0"/>
    </xf>
    <xf numFmtId="0" fontId="0" fillId="5" borderId="131" xfId="0" applyFill="1" applyBorder="1" applyAlignment="1" applyProtection="1">
      <alignment horizontal="center" vertical="center"/>
      <protection locked="0"/>
    </xf>
    <xf numFmtId="0" fontId="0" fillId="2" borderId="135" xfId="0" applyFill="1" applyBorder="1" applyAlignment="1" applyProtection="1">
      <alignment horizontal="center" vertical="center"/>
    </xf>
    <xf numFmtId="0" fontId="5" fillId="5" borderId="131" xfId="0" applyFont="1" applyFill="1" applyBorder="1" applyAlignment="1" applyProtection="1">
      <alignment horizontal="center" vertical="center"/>
      <protection locked="0"/>
    </xf>
    <xf numFmtId="0" fontId="5" fillId="5" borderId="132" xfId="0" applyFont="1" applyFill="1" applyBorder="1" applyAlignment="1" applyProtection="1">
      <alignment horizontal="center" vertical="center"/>
      <protection locked="0"/>
    </xf>
    <xf numFmtId="0" fontId="74" fillId="0" borderId="53" xfId="0" applyFont="1" applyFill="1" applyBorder="1" applyAlignment="1">
      <alignment horizontal="center" vertical="center" wrapText="1"/>
    </xf>
    <xf numFmtId="0" fontId="22" fillId="0" borderId="69" xfId="0" applyFont="1" applyFill="1" applyBorder="1" applyAlignment="1" applyProtection="1">
      <alignment horizontal="center" vertical="center"/>
    </xf>
    <xf numFmtId="0" fontId="22" fillId="0" borderId="70" xfId="0" applyFont="1" applyFill="1" applyBorder="1" applyAlignment="1" applyProtection="1">
      <alignment horizontal="center" vertical="center"/>
    </xf>
    <xf numFmtId="0" fontId="66" fillId="2" borderId="0" xfId="0" applyFont="1" applyFill="1" applyAlignment="1">
      <alignment horizontal="left" vertical="center"/>
    </xf>
    <xf numFmtId="0" fontId="7" fillId="2" borderId="0" xfId="0" applyFont="1" applyFill="1" applyAlignment="1">
      <alignment horizontal="left" vertical="center" shrinkToFit="1"/>
    </xf>
    <xf numFmtId="0" fontId="7" fillId="2" borderId="10" xfId="0" applyFont="1" applyFill="1" applyBorder="1" applyAlignment="1">
      <alignment horizontal="left" vertical="center" shrinkToFit="1"/>
    </xf>
    <xf numFmtId="0" fontId="0" fillId="8" borderId="133" xfId="0" applyFill="1" applyBorder="1" applyAlignment="1" applyProtection="1">
      <alignment horizontal="center" vertical="center"/>
    </xf>
    <xf numFmtId="0" fontId="0" fillId="8" borderId="13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71" xfId="0" applyFill="1" applyBorder="1" applyAlignment="1" applyProtection="1">
      <alignment horizontal="center" vertical="center"/>
    </xf>
    <xf numFmtId="0" fontId="11" fillId="0" borderId="59" xfId="0" applyFont="1" applyFill="1" applyBorder="1" applyAlignment="1" applyProtection="1">
      <alignment horizontal="center" vertical="center" shrinkToFit="1"/>
      <protection locked="0"/>
    </xf>
    <xf numFmtId="0" fontId="22" fillId="0" borderId="60" xfId="0" applyFont="1" applyFill="1" applyBorder="1" applyAlignment="1" applyProtection="1">
      <alignment horizontal="center" vertical="center" shrinkToFit="1"/>
      <protection locked="0"/>
    </xf>
    <xf numFmtId="0" fontId="0" fillId="0" borderId="59" xfId="0" applyNumberFormat="1" applyFill="1" applyBorder="1" applyAlignment="1" applyProtection="1">
      <alignment horizontal="center" vertical="center"/>
      <protection locked="0"/>
    </xf>
    <xf numFmtId="0" fontId="0" fillId="0" borderId="60" xfId="0" applyNumberFormat="1" applyFill="1" applyBorder="1" applyAlignment="1" applyProtection="1">
      <alignment horizontal="center" vertical="center"/>
      <protection locked="0"/>
    </xf>
    <xf numFmtId="0" fontId="0" fillId="0" borderId="61" xfId="0" applyNumberFormat="1" applyFill="1" applyBorder="1" applyAlignment="1" applyProtection="1">
      <alignment horizontal="center" vertical="center"/>
      <protection locked="0"/>
    </xf>
    <xf numFmtId="0" fontId="41" fillId="6" borderId="0" xfId="0" applyFont="1" applyFill="1" applyAlignment="1" applyProtection="1">
      <alignment horizontal="center" vertical="center"/>
    </xf>
    <xf numFmtId="0" fontId="0" fillId="6" borderId="0" xfId="0" applyFill="1" applyAlignment="1">
      <alignment horizontal="center" vertical="center"/>
    </xf>
    <xf numFmtId="0" fontId="0" fillId="0" borderId="59" xfId="0" applyNumberFormat="1" applyFill="1" applyBorder="1" applyAlignment="1" applyProtection="1">
      <alignment horizontal="center" vertical="center" shrinkToFit="1"/>
      <protection locked="0"/>
    </xf>
    <xf numFmtId="0" fontId="0" fillId="0" borderId="60" xfId="0" applyNumberFormat="1" applyFill="1" applyBorder="1" applyAlignment="1" applyProtection="1">
      <alignment horizontal="center" vertical="center" shrinkToFit="1"/>
      <protection locked="0"/>
    </xf>
    <xf numFmtId="0" fontId="0" fillId="0" borderId="61" xfId="0" applyNumberFormat="1" applyFill="1" applyBorder="1" applyAlignment="1" applyProtection="1">
      <alignment horizontal="center" vertical="center" shrinkToFit="1"/>
      <protection locked="0"/>
    </xf>
    <xf numFmtId="0" fontId="91" fillId="2" borderId="0" xfId="0" applyFont="1" applyFill="1" applyAlignment="1">
      <alignment horizontal="center" vertical="center"/>
    </xf>
    <xf numFmtId="38" fontId="91" fillId="2" borderId="125" xfId="0" applyNumberFormat="1" applyFont="1" applyFill="1" applyBorder="1" applyAlignment="1">
      <alignment horizontal="center" vertical="center"/>
    </xf>
    <xf numFmtId="0" fontId="91" fillId="2" borderId="126" xfId="0" applyFont="1" applyFill="1" applyBorder="1" applyAlignment="1">
      <alignment horizontal="center" vertical="center"/>
    </xf>
    <xf numFmtId="0" fontId="91" fillId="2" borderId="127" xfId="0" applyFont="1" applyFill="1" applyBorder="1" applyAlignment="1">
      <alignment horizontal="center" vertical="center"/>
    </xf>
    <xf numFmtId="0" fontId="91" fillId="2" borderId="128" xfId="0" applyFont="1" applyFill="1" applyBorder="1" applyAlignment="1">
      <alignment horizontal="center" vertical="center"/>
    </xf>
    <xf numFmtId="0" fontId="91" fillId="2" borderId="129" xfId="0" applyFont="1" applyFill="1" applyBorder="1" applyAlignment="1">
      <alignment horizontal="center" vertical="center"/>
    </xf>
    <xf numFmtId="0" fontId="91" fillId="2" borderId="130" xfId="0" applyFont="1" applyFill="1" applyBorder="1" applyAlignment="1">
      <alignment horizontal="center" vertical="center"/>
    </xf>
    <xf numFmtId="0" fontId="10" fillId="6" borderId="0" xfId="0" applyFont="1" applyFill="1" applyAlignment="1">
      <alignment horizontal="left" vertical="center" wrapText="1"/>
    </xf>
    <xf numFmtId="0" fontId="24" fillId="6" borderId="0" xfId="0" applyFont="1" applyFill="1" applyAlignment="1">
      <alignment horizontal="left" vertical="center" wrapText="1"/>
    </xf>
    <xf numFmtId="0" fontId="0" fillId="6" borderId="122" xfId="0" applyFill="1" applyBorder="1" applyAlignment="1" applyProtection="1">
      <alignment horizontal="center" vertical="center" shrinkToFit="1"/>
    </xf>
    <xf numFmtId="0" fontId="0" fillId="6" borderId="123" xfId="0" applyFill="1" applyBorder="1" applyAlignment="1" applyProtection="1">
      <alignment horizontal="center" vertical="center" shrinkToFit="1"/>
    </xf>
    <xf numFmtId="0" fontId="0" fillId="6" borderId="124" xfId="0" applyFill="1" applyBorder="1" applyAlignment="1" applyProtection="1">
      <alignment horizontal="center" vertical="center" shrinkToFit="1"/>
    </xf>
    <xf numFmtId="0" fontId="0" fillId="6" borderId="10" xfId="0" applyFill="1" applyBorder="1" applyAlignment="1">
      <alignment horizontal="center" vertical="center"/>
    </xf>
    <xf numFmtId="0" fontId="0" fillId="6" borderId="58" xfId="0" applyFill="1" applyBorder="1" applyAlignment="1">
      <alignment horizontal="center" vertical="center"/>
    </xf>
    <xf numFmtId="0" fontId="0" fillId="6" borderId="11" xfId="0" applyFill="1" applyBorder="1" applyAlignment="1">
      <alignment horizontal="center" vertical="center"/>
    </xf>
    <xf numFmtId="0" fontId="0" fillId="5" borderId="79" xfId="0" applyFill="1" applyBorder="1" applyAlignment="1" applyProtection="1">
      <alignment horizontal="center" vertical="center" shrinkToFit="1"/>
      <protection locked="0"/>
    </xf>
    <xf numFmtId="0" fontId="0" fillId="5" borderId="80" xfId="0" applyFill="1" applyBorder="1" applyAlignment="1" applyProtection="1">
      <alignment horizontal="center" vertical="center" shrinkToFit="1"/>
      <protection locked="0"/>
    </xf>
    <xf numFmtId="0" fontId="0" fillId="5" borderId="81" xfId="0" applyFill="1" applyBorder="1" applyAlignment="1" applyProtection="1">
      <alignment horizontal="center" vertical="center" shrinkToFit="1"/>
      <protection locked="0"/>
    </xf>
    <xf numFmtId="0" fontId="0" fillId="5" borderId="82" xfId="0" applyFill="1" applyBorder="1" applyAlignment="1" applyProtection="1">
      <alignment horizontal="center" vertical="center" shrinkToFit="1"/>
      <protection locked="0"/>
    </xf>
    <xf numFmtId="0" fontId="0" fillId="6" borderId="89" xfId="0" applyFill="1" applyBorder="1" applyAlignment="1">
      <alignment horizontal="left" vertical="center" shrinkToFit="1"/>
    </xf>
    <xf numFmtId="0" fontId="0" fillId="6" borderId="90" xfId="0" applyFill="1" applyBorder="1" applyAlignment="1">
      <alignment horizontal="left" vertical="center" shrinkToFit="1"/>
    </xf>
    <xf numFmtId="0" fontId="0" fillId="6" borderId="91" xfId="0" applyFill="1" applyBorder="1" applyAlignment="1">
      <alignment horizontal="left" vertical="center" shrinkToFit="1"/>
    </xf>
    <xf numFmtId="0" fontId="17" fillId="6" borderId="65" xfId="0" applyFont="1" applyFill="1" applyBorder="1" applyAlignment="1">
      <alignment horizontal="center" vertical="center" shrinkToFit="1"/>
    </xf>
    <xf numFmtId="0" fontId="17" fillId="6" borderId="80" xfId="0" applyFont="1" applyFill="1" applyBorder="1" applyAlignment="1">
      <alignment horizontal="center" vertical="center" shrinkToFit="1"/>
    </xf>
    <xf numFmtId="0" fontId="17" fillId="6" borderId="82" xfId="0" applyFont="1" applyFill="1" applyBorder="1" applyAlignment="1">
      <alignment horizontal="center" vertical="center" shrinkToFit="1"/>
    </xf>
    <xf numFmtId="0" fontId="0" fillId="6" borderId="79" xfId="0" applyFill="1" applyBorder="1" applyAlignment="1" applyProtection="1">
      <alignment horizontal="left" vertical="center" shrinkToFit="1"/>
    </xf>
    <xf numFmtId="0" fontId="0" fillId="6" borderId="80" xfId="0" applyFill="1" applyBorder="1" applyAlignment="1" applyProtection="1">
      <alignment horizontal="left" vertical="center" shrinkToFit="1"/>
    </xf>
    <xf numFmtId="0" fontId="0" fillId="6" borderId="63" xfId="0" applyFill="1" applyBorder="1" applyAlignment="1" applyProtection="1">
      <alignment horizontal="left" vertical="center" shrinkToFit="1"/>
    </xf>
    <xf numFmtId="0" fontId="0" fillId="5" borderId="119" xfId="0" applyFill="1" applyBorder="1" applyAlignment="1" applyProtection="1">
      <alignment horizontal="center" vertical="center" shrinkToFit="1"/>
      <protection locked="0"/>
    </xf>
    <xf numFmtId="0" fontId="0" fillId="5" borderId="120" xfId="0" applyFill="1" applyBorder="1" applyAlignment="1" applyProtection="1">
      <alignment horizontal="center" vertical="center" shrinkToFit="1"/>
      <protection locked="0"/>
    </xf>
    <xf numFmtId="0" fontId="0" fillId="5" borderId="121" xfId="0" applyFill="1" applyBorder="1" applyAlignment="1" applyProtection="1">
      <alignment horizontal="center" vertical="center" shrinkToFit="1"/>
      <protection locked="0"/>
    </xf>
    <xf numFmtId="0" fontId="0" fillId="5" borderId="113" xfId="0" applyFill="1" applyBorder="1" applyAlignment="1" applyProtection="1">
      <alignment horizontal="center" vertical="center" shrinkToFit="1"/>
      <protection locked="0"/>
    </xf>
    <xf numFmtId="0" fontId="0" fillId="5" borderId="106" xfId="0" applyFill="1" applyBorder="1" applyAlignment="1" applyProtection="1">
      <alignment horizontal="center" vertical="center" shrinkToFit="1"/>
      <protection locked="0"/>
    </xf>
    <xf numFmtId="0" fontId="0" fillId="6" borderId="65" xfId="0" applyFill="1" applyBorder="1" applyAlignment="1" applyProtection="1">
      <alignment horizontal="center" vertical="center" shrinkToFit="1"/>
    </xf>
    <xf numFmtId="0" fontId="0" fillId="6" borderId="80" xfId="0" applyFill="1" applyBorder="1" applyAlignment="1" applyProtection="1">
      <alignment horizontal="center" vertical="center" shrinkToFit="1"/>
    </xf>
    <xf numFmtId="0" fontId="0" fillId="6" borderId="116" xfId="0" applyFill="1" applyBorder="1" applyAlignment="1" applyProtection="1">
      <alignment horizontal="center" vertical="center" shrinkToFit="1"/>
    </xf>
    <xf numFmtId="0" fontId="0" fillId="6" borderId="87" xfId="0" applyFill="1" applyBorder="1" applyAlignment="1" applyProtection="1">
      <alignment horizontal="center" vertical="center" shrinkToFit="1"/>
    </xf>
    <xf numFmtId="56" fontId="0" fillId="5" borderId="80" xfId="0" applyNumberFormat="1" applyFill="1" applyBorder="1" applyAlignment="1" applyProtection="1">
      <alignment horizontal="center" vertical="center" shrinkToFit="1"/>
      <protection locked="0"/>
    </xf>
    <xf numFmtId="0" fontId="0" fillId="6" borderId="117" xfId="0" applyFill="1" applyBorder="1" applyAlignment="1" applyProtection="1">
      <alignment horizontal="center" vertical="center" wrapText="1" shrinkToFit="1"/>
    </xf>
    <xf numFmtId="0" fontId="0" fillId="6" borderId="111" xfId="0" applyFill="1" applyBorder="1" applyAlignment="1" applyProtection="1">
      <alignment horizontal="center" vertical="center" wrapText="1" shrinkToFit="1"/>
    </xf>
    <xf numFmtId="0" fontId="0" fillId="6" borderId="118" xfId="0" applyFill="1" applyBorder="1" applyAlignment="1" applyProtection="1">
      <alignment horizontal="center" vertical="center" wrapText="1" shrinkToFit="1"/>
    </xf>
    <xf numFmtId="0" fontId="0" fillId="6" borderId="113" xfId="0" applyFill="1" applyBorder="1" applyAlignment="1" applyProtection="1">
      <alignment horizontal="center" vertical="center" wrapText="1" shrinkToFit="1"/>
    </xf>
    <xf numFmtId="0" fontId="0" fillId="6" borderId="86" xfId="0" applyFill="1" applyBorder="1" applyAlignment="1" applyProtection="1">
      <alignment horizontal="left" vertical="center" shrinkToFit="1"/>
    </xf>
    <xf numFmtId="0" fontId="0" fillId="6" borderId="87" xfId="0" applyFill="1" applyBorder="1" applyAlignment="1" applyProtection="1">
      <alignment horizontal="left" vertical="center" shrinkToFit="1"/>
    </xf>
    <xf numFmtId="0" fontId="0" fillId="6" borderId="88" xfId="0" applyFill="1" applyBorder="1" applyAlignment="1" applyProtection="1">
      <alignment horizontal="left" vertical="center" shrinkToFit="1"/>
    </xf>
    <xf numFmtId="0" fontId="0" fillId="5" borderId="92" xfId="0" applyFill="1" applyBorder="1" applyAlignment="1" applyProtection="1">
      <alignment horizontal="center" vertical="center" shrinkToFit="1"/>
      <protection locked="0"/>
    </xf>
    <xf numFmtId="0" fontId="0" fillId="5" borderId="93" xfId="0" applyFill="1" applyBorder="1" applyAlignment="1" applyProtection="1">
      <alignment horizontal="center" vertical="center" shrinkToFit="1"/>
      <protection locked="0"/>
    </xf>
    <xf numFmtId="0" fontId="0" fillId="5" borderId="94" xfId="0" applyFill="1" applyBorder="1" applyAlignment="1" applyProtection="1">
      <alignment horizontal="center" vertical="center" shrinkToFit="1"/>
      <protection locked="0"/>
    </xf>
    <xf numFmtId="0" fontId="0" fillId="5" borderId="95" xfId="0" applyFill="1" applyBorder="1" applyAlignment="1" applyProtection="1">
      <alignment horizontal="center" vertical="center" shrinkToFit="1"/>
      <protection locked="0"/>
    </xf>
    <xf numFmtId="0" fontId="0" fillId="5" borderId="96" xfId="0" applyFill="1" applyBorder="1" applyAlignment="1" applyProtection="1">
      <alignment horizontal="center" vertical="center" shrinkToFit="1"/>
      <protection locked="0"/>
    </xf>
    <xf numFmtId="0" fontId="0" fillId="5" borderId="97" xfId="0" applyFill="1" applyBorder="1" applyAlignment="1" applyProtection="1">
      <alignment horizontal="center" vertical="center" shrinkToFit="1"/>
      <protection locked="0"/>
    </xf>
    <xf numFmtId="0" fontId="0" fillId="5" borderId="98" xfId="0" applyFill="1" applyBorder="1" applyAlignment="1" applyProtection="1">
      <alignment horizontal="center" vertical="center" shrinkToFit="1"/>
      <protection locked="0"/>
    </xf>
    <xf numFmtId="0" fontId="0" fillId="5" borderId="99" xfId="0" applyFill="1" applyBorder="1" applyAlignment="1" applyProtection="1">
      <alignment horizontal="center" vertical="center" shrinkToFit="1"/>
      <protection locked="0"/>
    </xf>
    <xf numFmtId="0" fontId="0" fillId="5" borderId="88" xfId="0" applyFill="1" applyBorder="1" applyAlignment="1" applyProtection="1">
      <alignment horizontal="center" vertical="center" shrinkToFit="1"/>
      <protection locked="0"/>
    </xf>
    <xf numFmtId="0" fontId="0" fillId="5" borderId="103" xfId="0" applyFill="1" applyBorder="1" applyAlignment="1" applyProtection="1">
      <alignment horizontal="center" vertical="center" shrinkToFit="1"/>
      <protection locked="0"/>
    </xf>
    <xf numFmtId="0" fontId="0" fillId="5" borderId="104" xfId="0" applyFill="1" applyBorder="1" applyAlignment="1" applyProtection="1">
      <alignment horizontal="center" vertical="center" shrinkToFit="1"/>
      <protection locked="0"/>
    </xf>
    <xf numFmtId="0" fontId="59" fillId="3" borderId="0" xfId="0" applyFont="1" applyFill="1" applyAlignment="1">
      <alignment horizontal="left" vertical="center" wrapText="1"/>
    </xf>
    <xf numFmtId="0" fontId="0" fillId="4" borderId="0" xfId="0" applyFill="1" applyBorder="1" applyAlignment="1">
      <alignment horizontal="center" vertical="center"/>
    </xf>
    <xf numFmtId="0" fontId="0" fillId="5" borderId="53" xfId="0" applyFill="1" applyBorder="1" applyAlignment="1" applyProtection="1">
      <alignment horizontal="center" vertical="center"/>
      <protection locked="0"/>
    </xf>
    <xf numFmtId="0" fontId="0" fillId="4" borderId="53" xfId="0" applyFill="1" applyBorder="1" applyAlignment="1">
      <alignment horizontal="center" vertical="center" wrapText="1"/>
    </xf>
    <xf numFmtId="0" fontId="0" fillId="4" borderId="53" xfId="0" applyFill="1" applyBorder="1" applyAlignment="1">
      <alignment horizontal="center" vertical="center"/>
    </xf>
    <xf numFmtId="0" fontId="140" fillId="5" borderId="53" xfId="0" applyFont="1" applyFill="1" applyBorder="1" applyAlignment="1" applyProtection="1">
      <alignment horizontal="center" vertical="center"/>
      <protection locked="0"/>
    </xf>
    <xf numFmtId="0" fontId="67" fillId="6" borderId="0" xfId="0" applyFont="1" applyFill="1" applyAlignment="1">
      <alignment horizontal="left" vertical="top" wrapText="1"/>
    </xf>
    <xf numFmtId="0" fontId="53" fillId="5" borderId="59" xfId="0" applyNumberFormat="1" applyFont="1" applyFill="1" applyBorder="1" applyAlignment="1" applyProtection="1">
      <alignment horizontal="center" vertical="center" shrinkToFit="1"/>
      <protection locked="0"/>
    </xf>
    <xf numFmtId="0" fontId="53" fillId="5" borderId="60" xfId="0" applyNumberFormat="1" applyFont="1" applyFill="1" applyBorder="1" applyAlignment="1" applyProtection="1">
      <alignment horizontal="center" vertical="center" shrinkToFit="1"/>
      <protection locked="0"/>
    </xf>
    <xf numFmtId="0" fontId="53" fillId="5" borderId="61" xfId="0" applyNumberFormat="1" applyFont="1" applyFill="1" applyBorder="1" applyAlignment="1" applyProtection="1">
      <alignment horizontal="center" vertical="center" shrinkToFit="1"/>
      <protection locked="0"/>
    </xf>
    <xf numFmtId="0" fontId="0" fillId="5" borderId="0" xfId="0" applyFill="1" applyAlignment="1" applyProtection="1">
      <alignment horizontal="center" vertical="center"/>
    </xf>
    <xf numFmtId="0" fontId="0" fillId="5" borderId="0" xfId="0" applyFill="1" applyAlignment="1" applyProtection="1">
      <alignment horizontal="right" vertical="center"/>
    </xf>
    <xf numFmtId="0" fontId="53" fillId="6" borderId="54" xfId="0" applyFont="1" applyFill="1" applyBorder="1" applyAlignment="1" applyProtection="1">
      <alignment horizontal="center" vertical="center"/>
    </xf>
    <xf numFmtId="0" fontId="53" fillId="6" borderId="57" xfId="0" applyFont="1" applyFill="1" applyBorder="1" applyAlignment="1" applyProtection="1">
      <alignment horizontal="center" vertical="center"/>
    </xf>
    <xf numFmtId="0" fontId="53" fillId="6" borderId="51" xfId="0" applyFont="1" applyFill="1" applyBorder="1" applyAlignment="1" applyProtection="1">
      <alignment horizontal="center" vertical="center"/>
    </xf>
    <xf numFmtId="0" fontId="0" fillId="5" borderId="0" xfId="0" applyFill="1" applyBorder="1" applyAlignment="1" applyProtection="1">
      <alignment horizontal="right" vertical="center"/>
    </xf>
    <xf numFmtId="0" fontId="0" fillId="5" borderId="0" xfId="0" applyFill="1" applyBorder="1" applyAlignment="1" applyProtection="1">
      <alignment horizontal="center" vertical="center"/>
    </xf>
    <xf numFmtId="0" fontId="0" fillId="5" borderId="63" xfId="0" applyFill="1" applyBorder="1" applyAlignment="1" applyProtection="1">
      <alignment horizontal="center" vertical="center"/>
      <protection locked="0"/>
    </xf>
    <xf numFmtId="0" fontId="0" fillId="5" borderId="64" xfId="0" applyFill="1" applyBorder="1" applyAlignment="1" applyProtection="1">
      <alignment horizontal="center" vertical="center"/>
      <protection locked="0"/>
    </xf>
    <xf numFmtId="0" fontId="0" fillId="5" borderId="65" xfId="0" applyFill="1" applyBorder="1" applyAlignment="1" applyProtection="1">
      <alignment horizontal="center" vertical="center"/>
      <protection locked="0"/>
    </xf>
    <xf numFmtId="0" fontId="0" fillId="0" borderId="114" xfId="0" applyFill="1" applyBorder="1" applyAlignment="1" applyProtection="1">
      <alignment horizontal="center" vertical="center"/>
      <protection locked="0"/>
    </xf>
    <xf numFmtId="0" fontId="0" fillId="0" borderId="106" xfId="0" applyFill="1" applyBorder="1" applyAlignment="1" applyProtection="1">
      <alignment horizontal="center" vertical="center"/>
      <protection locked="0"/>
    </xf>
    <xf numFmtId="0" fontId="0" fillId="5" borderId="54"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115" xfId="0" applyFill="1" applyBorder="1" applyAlignment="1" applyProtection="1">
      <alignment horizontal="center" vertical="center"/>
    </xf>
    <xf numFmtId="0" fontId="0" fillId="5" borderId="63" xfId="0" applyFill="1" applyBorder="1" applyAlignment="1" applyProtection="1">
      <alignment horizontal="center" vertical="center"/>
    </xf>
    <xf numFmtId="0" fontId="0" fillId="5" borderId="64" xfId="0" applyFill="1" applyBorder="1" applyAlignment="1" applyProtection="1">
      <alignment horizontal="center" vertical="center"/>
    </xf>
    <xf numFmtId="0" fontId="0" fillId="5" borderId="65" xfId="0" applyFill="1" applyBorder="1" applyAlignment="1" applyProtection="1">
      <alignment horizontal="center" vertical="center"/>
    </xf>
    <xf numFmtId="0" fontId="50" fillId="5" borderId="0" xfId="0" applyFont="1" applyFill="1" applyAlignment="1">
      <alignment horizontal="center" vertical="center"/>
    </xf>
    <xf numFmtId="0" fontId="0" fillId="0" borderId="63" xfId="0" applyFill="1" applyBorder="1" applyAlignment="1" applyProtection="1">
      <alignment horizontal="center" vertical="center"/>
      <protection locked="0"/>
    </xf>
    <xf numFmtId="0" fontId="0" fillId="0" borderId="64" xfId="0" applyFill="1" applyBorder="1" applyAlignment="1" applyProtection="1">
      <alignment horizontal="center" vertical="center"/>
      <protection locked="0"/>
    </xf>
    <xf numFmtId="0" fontId="0" fillId="0" borderId="108" xfId="0" applyFill="1" applyBorder="1" applyAlignment="1" applyProtection="1">
      <alignment horizontal="center" vertical="center"/>
      <protection locked="0"/>
    </xf>
    <xf numFmtId="0" fontId="0" fillId="0" borderId="86" xfId="0" applyFill="1" applyBorder="1" applyAlignment="1" applyProtection="1">
      <alignment horizontal="center" vertical="center"/>
      <protection locked="0"/>
    </xf>
    <xf numFmtId="0" fontId="0" fillId="0" borderId="87" xfId="0" applyFill="1" applyBorder="1" applyAlignment="1" applyProtection="1">
      <alignment horizontal="center" vertical="center"/>
      <protection locked="0"/>
    </xf>
    <xf numFmtId="0" fontId="0" fillId="0" borderId="109" xfId="0" applyFill="1" applyBorder="1" applyAlignment="1" applyProtection="1">
      <alignment horizontal="center" vertical="center"/>
      <protection locked="0"/>
    </xf>
    <xf numFmtId="0" fontId="0" fillId="0" borderId="110" xfId="0" applyFill="1" applyBorder="1" applyAlignment="1" applyProtection="1">
      <alignment horizontal="center" vertical="center"/>
      <protection locked="0"/>
    </xf>
    <xf numFmtId="0" fontId="0" fillId="0" borderId="65" xfId="0" applyFill="1" applyBorder="1" applyAlignment="1" applyProtection="1">
      <alignment horizontal="center" vertical="center"/>
      <protection locked="0"/>
    </xf>
    <xf numFmtId="0" fontId="87" fillId="5" borderId="90" xfId="0" applyFont="1" applyFill="1" applyBorder="1" applyAlignment="1" applyProtection="1">
      <alignment horizontal="left" vertical="top" wrapText="1"/>
      <protection locked="0"/>
    </xf>
    <xf numFmtId="0" fontId="87" fillId="5" borderId="111" xfId="0" applyFont="1" applyFill="1" applyBorder="1" applyAlignment="1" applyProtection="1">
      <alignment horizontal="left" vertical="top" wrapText="1"/>
      <protection locked="0"/>
    </xf>
    <xf numFmtId="0" fontId="87" fillId="5" borderId="0" xfId="0" applyFont="1" applyFill="1" applyBorder="1" applyAlignment="1" applyProtection="1">
      <alignment horizontal="left" vertical="top" wrapText="1"/>
      <protection locked="0"/>
    </xf>
    <xf numFmtId="0" fontId="87" fillId="5" borderId="56" xfId="0" applyFont="1" applyFill="1" applyBorder="1" applyAlignment="1" applyProtection="1">
      <alignment horizontal="left" vertical="top" wrapText="1"/>
      <protection locked="0"/>
    </xf>
    <xf numFmtId="0" fontId="87" fillId="5" borderId="112" xfId="0" applyFont="1" applyFill="1" applyBorder="1" applyAlignment="1" applyProtection="1">
      <alignment horizontal="left" vertical="top" wrapText="1"/>
      <protection locked="0"/>
    </xf>
    <xf numFmtId="0" fontId="87" fillId="5" borderId="113" xfId="0" applyFont="1" applyFill="1" applyBorder="1" applyAlignment="1" applyProtection="1">
      <alignment horizontal="left" vertical="top" wrapText="1"/>
      <protection locked="0"/>
    </xf>
    <xf numFmtId="0" fontId="22" fillId="5" borderId="0" xfId="0" applyFont="1" applyFill="1" applyAlignment="1" applyProtection="1">
      <alignment horizontal="left" vertical="center"/>
    </xf>
    <xf numFmtId="0" fontId="0" fillId="5" borderId="59" xfId="0" applyFill="1" applyBorder="1" applyAlignment="1" applyProtection="1">
      <alignment horizontal="center" vertical="center" shrinkToFit="1"/>
    </xf>
    <xf numFmtId="0" fontId="0" fillId="5" borderId="60" xfId="0" applyFill="1" applyBorder="1" applyAlignment="1" applyProtection="1">
      <alignment horizontal="center" vertical="center" shrinkToFit="1"/>
    </xf>
    <xf numFmtId="49" fontId="139" fillId="0" borderId="0" xfId="1" quotePrefix="1" applyNumberFormat="1"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57" fillId="5" borderId="0" xfId="0" applyFont="1" applyFill="1" applyAlignment="1" applyProtection="1">
      <alignment horizontal="left" vertical="center" shrinkToFit="1"/>
    </xf>
    <xf numFmtId="0" fontId="64" fillId="3" borderId="0" xfId="0" applyFont="1" applyFill="1" applyBorder="1" applyAlignment="1" applyProtection="1">
      <alignment horizontal="center" vertical="center"/>
    </xf>
    <xf numFmtId="0" fontId="24" fillId="5" borderId="0" xfId="0" applyFont="1" applyFill="1" applyAlignment="1" applyProtection="1">
      <alignment horizontal="left" vertical="center"/>
    </xf>
    <xf numFmtId="0" fontId="117" fillId="0" borderId="0" xfId="0" applyFont="1" applyAlignment="1">
      <alignment horizontal="left" vertical="center" wrapText="1"/>
    </xf>
    <xf numFmtId="0" fontId="117" fillId="0" borderId="0" xfId="0" applyFont="1" applyAlignment="1">
      <alignment horizontal="left" vertical="center"/>
    </xf>
    <xf numFmtId="0" fontId="0" fillId="0" borderId="107" xfId="0" applyFill="1" applyBorder="1" applyAlignment="1" applyProtection="1">
      <alignment horizontal="center" vertical="center"/>
      <protection locked="0"/>
    </xf>
    <xf numFmtId="0" fontId="130" fillId="5" borderId="105" xfId="0" applyFont="1" applyFill="1" applyBorder="1" applyAlignment="1" applyProtection="1">
      <alignment horizontal="left" vertical="center" wrapText="1"/>
    </xf>
    <xf numFmtId="0" fontId="130" fillId="5" borderId="0" xfId="0" applyFont="1" applyFill="1" applyAlignment="1" applyProtection="1">
      <alignment horizontal="left" vertical="center" wrapText="1"/>
    </xf>
    <xf numFmtId="0" fontId="130" fillId="5" borderId="0" xfId="0" applyFont="1" applyFill="1" applyBorder="1" applyAlignment="1" applyProtection="1">
      <alignment horizontal="left" vertical="center" wrapText="1"/>
    </xf>
    <xf numFmtId="0" fontId="130" fillId="5" borderId="0" xfId="0" applyFont="1" applyFill="1" applyBorder="1" applyAlignment="1" applyProtection="1">
      <alignment horizontal="left" vertical="top" wrapText="1"/>
    </xf>
    <xf numFmtId="0" fontId="0" fillId="5" borderId="51" xfId="0" applyFill="1" applyBorder="1" applyAlignment="1" applyProtection="1">
      <alignment horizontal="center" vertical="center"/>
    </xf>
    <xf numFmtId="0" fontId="24" fillId="5" borderId="0" xfId="0" applyFont="1" applyFill="1" applyAlignment="1" applyProtection="1">
      <alignment horizontal="left" vertical="center" shrinkToFit="1"/>
    </xf>
    <xf numFmtId="0" fontId="24" fillId="5" borderId="0" xfId="0" applyFont="1" applyFill="1" applyBorder="1" applyAlignment="1" applyProtection="1">
      <alignment horizontal="left" vertical="center" wrapText="1"/>
    </xf>
    <xf numFmtId="0" fontId="134" fillId="6" borderId="54" xfId="0" applyFont="1" applyFill="1" applyBorder="1" applyAlignment="1" applyProtection="1">
      <alignment horizontal="left" vertical="center"/>
    </xf>
    <xf numFmtId="0" fontId="0" fillId="6" borderId="57" xfId="0" applyFont="1" applyFill="1" applyBorder="1" applyAlignment="1" applyProtection="1">
      <alignment horizontal="left" vertical="center"/>
    </xf>
    <xf numFmtId="0" fontId="0" fillId="6" borderId="222" xfId="0" applyFont="1" applyFill="1" applyBorder="1" applyAlignment="1" applyProtection="1">
      <alignment horizontal="left" vertical="center"/>
    </xf>
    <xf numFmtId="0" fontId="0" fillId="0" borderId="79" xfId="0" applyFill="1" applyBorder="1" applyAlignment="1" applyProtection="1">
      <alignment horizontal="center" vertical="center"/>
      <protection locked="0"/>
    </xf>
    <xf numFmtId="0" fontId="0" fillId="0" borderId="80" xfId="0" applyFill="1" applyBorder="1" applyAlignment="1" applyProtection="1">
      <alignment horizontal="center" vertical="center"/>
      <protection locked="0"/>
    </xf>
    <xf numFmtId="0" fontId="0" fillId="0" borderId="82" xfId="0" applyFill="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0" fontId="0" fillId="6" borderId="8" xfId="0" applyFont="1" applyFill="1" applyBorder="1" applyAlignment="1" applyProtection="1">
      <alignment horizontal="center" vertical="center"/>
    </xf>
    <xf numFmtId="0" fontId="0" fillId="6" borderId="9" xfId="0" applyFont="1" applyFill="1" applyBorder="1" applyAlignment="1" applyProtection="1">
      <alignment horizontal="center" vertical="center"/>
    </xf>
    <xf numFmtId="0" fontId="0" fillId="6" borderId="11" xfId="0" applyFont="1" applyFill="1" applyBorder="1" applyAlignment="1" applyProtection="1">
      <alignment horizontal="center" vertical="center"/>
    </xf>
    <xf numFmtId="0" fontId="0" fillId="6" borderId="0" xfId="0" applyFont="1" applyFill="1" applyBorder="1" applyAlignment="1" applyProtection="1">
      <alignment horizontal="center" vertical="center"/>
    </xf>
    <xf numFmtId="0" fontId="0" fillId="6" borderId="10" xfId="0" applyFont="1" applyFill="1" applyBorder="1" applyAlignment="1" applyProtection="1">
      <alignment horizontal="center" vertical="center"/>
    </xf>
    <xf numFmtId="0" fontId="0" fillId="6" borderId="12" xfId="0" applyFont="1" applyFill="1" applyBorder="1" applyAlignment="1" applyProtection="1">
      <alignment horizontal="center" vertical="center"/>
    </xf>
    <xf numFmtId="0" fontId="0" fillId="6" borderId="6" xfId="0" applyFont="1" applyFill="1" applyBorder="1" applyAlignment="1" applyProtection="1">
      <alignment horizontal="center" vertical="center"/>
    </xf>
    <xf numFmtId="0" fontId="0" fillId="6" borderId="13" xfId="0" applyFont="1" applyFill="1" applyBorder="1" applyAlignment="1" applyProtection="1">
      <alignment horizontal="center" vertical="center"/>
    </xf>
    <xf numFmtId="0" fontId="7" fillId="6" borderId="0" xfId="0" applyFont="1" applyFill="1" applyAlignment="1" applyProtection="1">
      <alignment horizontal="left" vertical="center" shrinkToFit="1"/>
    </xf>
    <xf numFmtId="0" fontId="19" fillId="6" borderId="0" xfId="0" applyFont="1" applyFill="1" applyAlignment="1" applyProtection="1">
      <alignment horizontal="left" vertical="center" shrinkToFit="1"/>
    </xf>
    <xf numFmtId="0" fontId="19" fillId="6" borderId="62" xfId="0" applyFont="1" applyFill="1" applyBorder="1" applyAlignment="1" applyProtection="1">
      <alignment horizontal="left" vertical="center" shrinkToFit="1"/>
    </xf>
    <xf numFmtId="0" fontId="0" fillId="0" borderId="100" xfId="0" applyFill="1" applyBorder="1" applyAlignment="1" applyProtection="1">
      <alignment horizontal="center" vertical="center"/>
    </xf>
    <xf numFmtId="0" fontId="0" fillId="0" borderId="76" xfId="0" applyFill="1" applyBorder="1" applyAlignment="1" applyProtection="1">
      <alignment horizontal="center" vertical="center"/>
      <protection locked="0"/>
    </xf>
    <xf numFmtId="0" fontId="0" fillId="0" borderId="101" xfId="0" applyFill="1" applyBorder="1" applyAlignment="1" applyProtection="1">
      <alignment horizontal="center" vertical="center"/>
      <protection locked="0"/>
    </xf>
    <xf numFmtId="0" fontId="0" fillId="6" borderId="0" xfId="0" applyFill="1" applyAlignment="1" applyProtection="1">
      <alignment horizontal="center" vertical="center" shrinkToFit="1"/>
    </xf>
    <xf numFmtId="0" fontId="0" fillId="6" borderId="0" xfId="0" applyFill="1" applyBorder="1" applyAlignment="1" applyProtection="1">
      <alignment horizontal="center" vertical="center" shrinkToFit="1"/>
    </xf>
    <xf numFmtId="0" fontId="17" fillId="2" borderId="0"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10" xfId="0" applyFont="1" applyFill="1" applyBorder="1" applyAlignment="1">
      <alignment horizontal="center" vertical="center" shrinkToFit="1"/>
    </xf>
    <xf numFmtId="0" fontId="0" fillId="10" borderId="73" xfId="0" applyFill="1" applyBorder="1" applyAlignment="1">
      <alignment horizontal="center" vertical="center"/>
    </xf>
    <xf numFmtId="0" fontId="0" fillId="10" borderId="51" xfId="0" applyFill="1" applyBorder="1" applyAlignment="1">
      <alignment horizontal="center" vertical="center"/>
    </xf>
    <xf numFmtId="0" fontId="0" fillId="10" borderId="83" xfId="0" applyFill="1" applyBorder="1" applyAlignment="1">
      <alignment horizontal="center" vertical="center"/>
    </xf>
    <xf numFmtId="0" fontId="0" fillId="10" borderId="84" xfId="0" applyFill="1" applyBorder="1" applyAlignment="1">
      <alignment horizontal="center" vertical="center"/>
    </xf>
    <xf numFmtId="0" fontId="0" fillId="0" borderId="57" xfId="0" applyFill="1" applyBorder="1" applyAlignment="1" applyProtection="1">
      <alignment horizontal="center" vertical="center"/>
      <protection locked="0"/>
    </xf>
    <xf numFmtId="0" fontId="0" fillId="0" borderId="51" xfId="0" applyFill="1" applyBorder="1" applyAlignment="1" applyProtection="1">
      <alignment horizontal="center" vertical="center"/>
      <protection locked="0"/>
    </xf>
    <xf numFmtId="0" fontId="0" fillId="0" borderId="74" xfId="0" applyFill="1" applyBorder="1" applyAlignment="1" applyProtection="1">
      <alignment horizontal="center" vertical="center"/>
      <protection locked="0"/>
    </xf>
    <xf numFmtId="0" fontId="0" fillId="0" borderId="85" xfId="0" applyFill="1" applyBorder="1" applyAlignment="1" applyProtection="1">
      <alignment horizontal="center" vertical="center"/>
      <protection locked="0"/>
    </xf>
    <xf numFmtId="0" fontId="0" fillId="0" borderId="84" xfId="0" applyFill="1" applyBorder="1" applyAlignment="1" applyProtection="1">
      <alignment horizontal="center" vertical="center"/>
      <protection locked="0"/>
    </xf>
    <xf numFmtId="0" fontId="0" fillId="6" borderId="0" xfId="0" applyFill="1" applyAlignment="1" applyProtection="1">
      <alignment horizontal="center" vertical="center"/>
    </xf>
    <xf numFmtId="0" fontId="134" fillId="6" borderId="54" xfId="0" applyFont="1" applyFill="1" applyBorder="1" applyAlignment="1" applyProtection="1">
      <alignment horizontal="center" vertical="center"/>
    </xf>
    <xf numFmtId="0" fontId="0" fillId="6" borderId="0" xfId="0" applyFill="1" applyBorder="1" applyAlignment="1" applyProtection="1">
      <alignment horizontal="center" vertical="center"/>
    </xf>
    <xf numFmtId="0" fontId="0" fillId="0" borderId="59"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0" fillId="0" borderId="61" xfId="0" applyFill="1" applyBorder="1" applyAlignment="1" applyProtection="1">
      <alignment horizontal="center" vertical="center"/>
      <protection locked="0"/>
    </xf>
    <xf numFmtId="0" fontId="0" fillId="0" borderId="75" xfId="0" applyFill="1" applyBorder="1" applyAlignment="1" applyProtection="1">
      <alignment horizontal="center" vertical="center"/>
      <protection locked="0"/>
    </xf>
    <xf numFmtId="0" fontId="0" fillId="0" borderId="77" xfId="0" applyFill="1" applyBorder="1" applyAlignment="1" applyProtection="1">
      <alignment horizontal="center" vertical="center"/>
      <protection locked="0"/>
    </xf>
    <xf numFmtId="0" fontId="0" fillId="0" borderId="78" xfId="0" applyFill="1" applyBorder="1" applyAlignment="1" applyProtection="1">
      <alignment horizontal="center" vertical="center"/>
      <protection locked="0"/>
    </xf>
    <xf numFmtId="0" fontId="66" fillId="0" borderId="53" xfId="0" applyFont="1" applyFill="1" applyBorder="1" applyAlignment="1" applyProtection="1">
      <alignment horizontal="center" vertical="center"/>
    </xf>
    <xf numFmtId="0" fontId="108" fillId="0" borderId="53" xfId="0" applyFont="1" applyFill="1" applyBorder="1" applyAlignment="1" applyProtection="1">
      <alignment horizontal="center" vertical="center"/>
    </xf>
    <xf numFmtId="0" fontId="5" fillId="0" borderId="53" xfId="0" applyFont="1" applyBorder="1" applyAlignment="1" applyProtection="1">
      <alignment horizontal="center" vertical="center" shrinkToFit="1"/>
      <protection locked="0"/>
    </xf>
    <xf numFmtId="0" fontId="0" fillId="4" borderId="0" xfId="0" applyFill="1" applyAlignment="1">
      <alignment horizontal="center" vertical="center"/>
    </xf>
    <xf numFmtId="0" fontId="0" fillId="5" borderId="0" xfId="0" applyFont="1" applyFill="1" applyAlignment="1" applyProtection="1">
      <alignment horizontal="center" vertical="center"/>
    </xf>
    <xf numFmtId="0" fontId="0" fillId="5" borderId="56" xfId="0" applyFont="1" applyFill="1" applyBorder="1" applyAlignment="1" applyProtection="1">
      <alignment horizontal="center" vertical="center"/>
    </xf>
    <xf numFmtId="0" fontId="53" fillId="0" borderId="59" xfId="0" applyFont="1" applyFill="1" applyBorder="1" applyAlignment="1" applyProtection="1">
      <alignment horizontal="center" vertical="center" shrinkToFit="1"/>
      <protection locked="0"/>
    </xf>
    <xf numFmtId="0" fontId="53" fillId="0" borderId="60" xfId="0" applyFont="1" applyFill="1" applyBorder="1" applyAlignment="1" applyProtection="1">
      <alignment horizontal="center" vertical="center" shrinkToFit="1"/>
      <protection locked="0"/>
    </xf>
    <xf numFmtId="0" fontId="53" fillId="0" borderId="61" xfId="0" applyFont="1" applyFill="1" applyBorder="1" applyAlignment="1" applyProtection="1">
      <alignment horizontal="center" vertical="center" shrinkToFit="1"/>
      <protection locked="0"/>
    </xf>
    <xf numFmtId="0" fontId="122" fillId="6" borderId="7" xfId="0" applyFont="1" applyFill="1" applyBorder="1" applyAlignment="1" applyProtection="1">
      <alignment horizontal="left" vertical="top" wrapText="1"/>
    </xf>
    <xf numFmtId="0" fontId="122" fillId="6" borderId="8" xfId="0" applyFont="1" applyFill="1" applyBorder="1" applyAlignment="1" applyProtection="1">
      <alignment horizontal="left" vertical="top" wrapText="1"/>
    </xf>
    <xf numFmtId="0" fontId="122" fillId="6" borderId="9" xfId="0" applyFont="1" applyFill="1" applyBorder="1" applyAlignment="1" applyProtection="1">
      <alignment horizontal="left" vertical="top" wrapText="1"/>
    </xf>
    <xf numFmtId="0" fontId="122" fillId="6" borderId="11" xfId="0" applyFont="1" applyFill="1" applyBorder="1" applyAlignment="1" applyProtection="1">
      <alignment horizontal="left" vertical="top" wrapText="1"/>
    </xf>
    <xf numFmtId="0" fontId="122" fillId="6" borderId="0" xfId="0" applyFont="1" applyFill="1" applyBorder="1" applyAlignment="1" applyProtection="1">
      <alignment horizontal="left" vertical="top" wrapText="1"/>
    </xf>
    <xf numFmtId="0" fontId="122" fillId="6" borderId="10" xfId="0" applyFont="1" applyFill="1" applyBorder="1" applyAlignment="1" applyProtection="1">
      <alignment horizontal="left" vertical="top" wrapText="1"/>
    </xf>
    <xf numFmtId="0" fontId="122" fillId="6" borderId="12" xfId="0" applyFont="1" applyFill="1" applyBorder="1" applyAlignment="1" applyProtection="1">
      <alignment horizontal="left" vertical="top" wrapText="1"/>
    </xf>
    <xf numFmtId="0" fontId="122" fillId="6" borderId="6" xfId="0" applyFont="1" applyFill="1" applyBorder="1" applyAlignment="1" applyProtection="1">
      <alignment horizontal="left" vertical="top" wrapText="1"/>
    </xf>
    <xf numFmtId="0" fontId="122" fillId="6" borderId="13" xfId="0" applyFont="1" applyFill="1" applyBorder="1" applyAlignment="1" applyProtection="1">
      <alignment horizontal="left" vertical="top" wrapText="1"/>
    </xf>
    <xf numFmtId="193" fontId="0" fillId="5" borderId="59" xfId="0" applyNumberFormat="1" applyFill="1" applyBorder="1" applyAlignment="1" applyProtection="1">
      <alignment horizontal="center" vertical="center" shrinkToFit="1"/>
      <protection locked="0"/>
    </xf>
    <xf numFmtId="193" fontId="0" fillId="5" borderId="60" xfId="0" applyNumberFormat="1" applyFill="1" applyBorder="1" applyAlignment="1" applyProtection="1">
      <alignment horizontal="center" vertical="center" shrinkToFit="1"/>
      <protection locked="0"/>
    </xf>
    <xf numFmtId="193" fontId="0" fillId="5" borderId="61" xfId="0" applyNumberFormat="1" applyFill="1" applyBorder="1" applyAlignment="1" applyProtection="1">
      <alignment horizontal="center" vertical="center" shrinkToFit="1"/>
      <protection locked="0"/>
    </xf>
    <xf numFmtId="0" fontId="138" fillId="3" borderId="0" xfId="0" applyFont="1" applyFill="1" applyAlignment="1" applyProtection="1">
      <alignment horizontal="center" vertical="center" shrinkToFit="1"/>
    </xf>
    <xf numFmtId="0" fontId="137" fillId="10" borderId="43" xfId="0" applyFont="1" applyFill="1" applyBorder="1" applyAlignment="1">
      <alignment horizontal="center" vertical="center"/>
    </xf>
    <xf numFmtId="0" fontId="0" fillId="10" borderId="71" xfId="0" applyFill="1" applyBorder="1" applyAlignment="1">
      <alignment horizontal="center" vertical="center"/>
    </xf>
    <xf numFmtId="0" fontId="0" fillId="10" borderId="72" xfId="0" applyFill="1" applyBorder="1" applyAlignment="1">
      <alignment horizontal="center" vertical="center"/>
    </xf>
    <xf numFmtId="0" fontId="0" fillId="10" borderId="13" xfId="0" applyFill="1" applyBorder="1" applyAlignment="1">
      <alignment horizontal="center" vertical="center"/>
    </xf>
    <xf numFmtId="3" fontId="0" fillId="2" borderId="0" xfId="0" applyNumberFormat="1" applyFont="1" applyFill="1" applyBorder="1" applyAlignment="1" applyProtection="1">
      <alignment horizontal="right" vertical="center"/>
    </xf>
    <xf numFmtId="0" fontId="67" fillId="6" borderId="0" xfId="0" applyFont="1" applyFill="1" applyAlignment="1" applyProtection="1">
      <alignment horizontal="left" vertical="center" wrapText="1"/>
    </xf>
    <xf numFmtId="0" fontId="5" fillId="4" borderId="53" xfId="0" applyFont="1" applyFill="1" applyBorder="1" applyAlignment="1">
      <alignment horizontal="center" vertical="center" wrapText="1"/>
    </xf>
    <xf numFmtId="0" fontId="137" fillId="5" borderId="63" xfId="0" applyFont="1" applyFill="1" applyBorder="1" applyAlignment="1" applyProtection="1">
      <alignment horizontal="left" vertical="center" shrinkToFit="1"/>
      <protection locked="0"/>
    </xf>
    <xf numFmtId="0" fontId="0" fillId="5" borderId="64" xfId="0" applyFill="1" applyBorder="1" applyAlignment="1" applyProtection="1">
      <alignment horizontal="left" vertical="center" shrinkToFit="1"/>
      <protection locked="0"/>
    </xf>
    <xf numFmtId="0" fontId="0" fillId="5" borderId="65" xfId="0" applyFill="1" applyBorder="1" applyAlignment="1" applyProtection="1">
      <alignment horizontal="left" vertical="center" shrinkToFit="1"/>
      <protection locked="0"/>
    </xf>
    <xf numFmtId="0" fontId="9" fillId="9" borderId="53" xfId="0" applyFont="1" applyFill="1" applyBorder="1" applyAlignment="1" applyProtection="1">
      <alignment horizontal="left" vertical="center" wrapText="1"/>
    </xf>
    <xf numFmtId="0" fontId="65" fillId="2" borderId="0" xfId="0" applyFont="1" applyFill="1" applyAlignment="1">
      <alignment horizontal="left" vertical="top" wrapText="1"/>
    </xf>
    <xf numFmtId="0" fontId="23" fillId="2" borderId="0" xfId="0" applyFont="1" applyFill="1" applyAlignment="1">
      <alignment horizontal="left" vertical="top" wrapText="1"/>
    </xf>
    <xf numFmtId="0" fontId="91" fillId="6" borderId="0" xfId="0" applyFont="1" applyFill="1" applyAlignment="1" applyProtection="1">
      <alignment horizontal="center" vertical="center" shrinkToFit="1"/>
    </xf>
    <xf numFmtId="0" fontId="91" fillId="6" borderId="0" xfId="0" applyFont="1" applyFill="1" applyBorder="1" applyAlignment="1" applyProtection="1">
      <alignment horizontal="center" vertical="center" shrinkToFit="1"/>
    </xf>
    <xf numFmtId="0" fontId="9" fillId="5" borderId="7" xfId="0" applyFont="1" applyFill="1" applyBorder="1" applyAlignment="1" applyProtection="1">
      <alignment horizontal="left" vertical="center" wrapText="1"/>
    </xf>
    <xf numFmtId="0" fontId="9" fillId="5" borderId="8" xfId="0" applyFont="1" applyFill="1" applyBorder="1" applyAlignment="1" applyProtection="1">
      <alignment horizontal="left" vertical="center" wrapText="1"/>
    </xf>
    <xf numFmtId="0" fontId="9" fillId="5" borderId="9" xfId="0" applyFont="1" applyFill="1" applyBorder="1" applyAlignment="1" applyProtection="1">
      <alignment horizontal="left" vertical="center" wrapText="1"/>
    </xf>
    <xf numFmtId="0" fontId="9" fillId="5" borderId="11" xfId="0" applyFont="1" applyFill="1" applyBorder="1" applyAlignment="1" applyProtection="1">
      <alignment horizontal="left" vertical="center" wrapText="1"/>
    </xf>
    <xf numFmtId="0" fontId="9" fillId="5" borderId="0" xfId="0" applyFont="1" applyFill="1" applyBorder="1" applyAlignment="1" applyProtection="1">
      <alignment horizontal="left" vertical="center" wrapText="1"/>
    </xf>
    <xf numFmtId="0" fontId="9" fillId="5" borderId="10" xfId="0" applyFont="1" applyFill="1" applyBorder="1" applyAlignment="1" applyProtection="1">
      <alignment horizontal="left" vertical="center" wrapText="1"/>
    </xf>
    <xf numFmtId="0" fontId="9" fillId="5" borderId="12" xfId="0" applyFont="1" applyFill="1" applyBorder="1" applyAlignment="1" applyProtection="1">
      <alignment horizontal="left" vertical="center" wrapText="1"/>
    </xf>
    <xf numFmtId="0" fontId="9" fillId="5" borderId="6" xfId="0" applyFont="1" applyFill="1" applyBorder="1" applyAlignment="1" applyProtection="1">
      <alignment horizontal="left" vertical="center" wrapText="1"/>
    </xf>
    <xf numFmtId="0" fontId="9" fillId="5" borderId="13" xfId="0" applyFont="1" applyFill="1" applyBorder="1" applyAlignment="1" applyProtection="1">
      <alignment horizontal="left" vertical="center" wrapText="1"/>
    </xf>
    <xf numFmtId="0" fontId="11" fillId="5" borderId="6" xfId="0" applyFont="1" applyFill="1" applyBorder="1" applyAlignment="1" applyProtection="1">
      <alignment horizontal="center" vertical="top" wrapText="1"/>
    </xf>
    <xf numFmtId="0" fontId="0" fillId="0" borderId="223" xfId="0" applyFont="1" applyFill="1" applyBorder="1" applyAlignment="1" applyProtection="1">
      <alignment horizontal="center" vertical="center"/>
      <protection locked="0"/>
    </xf>
    <xf numFmtId="0" fontId="0" fillId="0" borderId="224" xfId="0" applyFont="1" applyFill="1" applyBorder="1" applyAlignment="1" applyProtection="1">
      <alignment horizontal="center" vertical="center"/>
      <protection locked="0"/>
    </xf>
    <xf numFmtId="0" fontId="0" fillId="0" borderId="225" xfId="0" applyFont="1" applyFill="1" applyBorder="1" applyAlignment="1" applyProtection="1">
      <alignment horizontal="center" vertical="center"/>
      <protection locked="0"/>
    </xf>
    <xf numFmtId="0" fontId="0" fillId="0" borderId="226" xfId="0" applyFont="1" applyFill="1" applyBorder="1" applyAlignment="1" applyProtection="1">
      <alignment horizontal="center" vertical="center"/>
      <protection locked="0"/>
    </xf>
    <xf numFmtId="0" fontId="0" fillId="0" borderId="227" xfId="0" applyFont="1" applyFill="1" applyBorder="1" applyAlignment="1" applyProtection="1">
      <alignment horizontal="center" vertical="center"/>
      <protection locked="0"/>
    </xf>
    <xf numFmtId="0" fontId="0" fillId="0" borderId="228" xfId="0" applyFont="1" applyFill="1" applyBorder="1" applyAlignment="1" applyProtection="1">
      <alignment horizontal="center" vertical="center"/>
      <protection locked="0"/>
    </xf>
    <xf numFmtId="0" fontId="0" fillId="0" borderId="229" xfId="0" applyFont="1" applyFill="1" applyBorder="1" applyAlignment="1" applyProtection="1">
      <alignment horizontal="center" vertical="center"/>
      <protection locked="0"/>
    </xf>
    <xf numFmtId="0" fontId="0" fillId="0" borderId="230" xfId="0" applyFont="1" applyFill="1" applyBorder="1" applyAlignment="1" applyProtection="1">
      <alignment horizontal="center" vertical="center"/>
      <protection locked="0"/>
    </xf>
    <xf numFmtId="0" fontId="0" fillId="0" borderId="231" xfId="0" applyFont="1" applyFill="1" applyBorder="1" applyAlignment="1" applyProtection="1">
      <alignment horizontal="center" vertical="center"/>
      <protection locked="0"/>
    </xf>
    <xf numFmtId="0" fontId="7" fillId="6" borderId="62" xfId="0" applyFont="1" applyFill="1" applyBorder="1" applyAlignment="1" applyProtection="1">
      <alignment horizontal="left" vertical="center" shrinkToFit="1"/>
    </xf>
    <xf numFmtId="0" fontId="0" fillId="5" borderId="60" xfId="0" applyFill="1" applyBorder="1" applyAlignment="1" applyProtection="1">
      <alignment horizontal="center" vertical="center"/>
    </xf>
    <xf numFmtId="0" fontId="0" fillId="5" borderId="61" xfId="0" applyFill="1" applyBorder="1" applyAlignment="1" applyProtection="1">
      <alignment horizontal="center" vertical="center"/>
    </xf>
    <xf numFmtId="0" fontId="0" fillId="0" borderId="53" xfId="0" applyFont="1" applyBorder="1" applyAlignment="1">
      <alignment horizontal="center" vertical="center"/>
    </xf>
    <xf numFmtId="0" fontId="2" fillId="0" borderId="53" xfId="0" applyFont="1" applyBorder="1" applyAlignment="1">
      <alignment horizontal="center" vertical="center"/>
    </xf>
    <xf numFmtId="0" fontId="7" fillId="0" borderId="6" xfId="0" applyFont="1" applyBorder="1" applyAlignment="1">
      <alignment horizontal="center" vertical="center"/>
    </xf>
    <xf numFmtId="0" fontId="23" fillId="0" borderId="53" xfId="0" applyFont="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0" fillId="0" borderId="143" xfId="0" applyBorder="1" applyAlignment="1">
      <alignment horizontal="center" vertical="center"/>
    </xf>
    <xf numFmtId="0" fontId="0" fillId="0" borderId="181" xfId="0" applyBorder="1" applyAlignment="1">
      <alignment horizontal="center" vertical="center"/>
    </xf>
    <xf numFmtId="0" fontId="0" fillId="0" borderId="142" xfId="0" applyBorder="1" applyAlignment="1">
      <alignment horizontal="center" vertical="center"/>
    </xf>
    <xf numFmtId="0" fontId="0" fillId="0" borderId="182" xfId="0" applyBorder="1" applyAlignment="1">
      <alignment horizontal="center" vertical="center"/>
    </xf>
    <xf numFmtId="0" fontId="0" fillId="0" borderId="183"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0" fillId="0" borderId="173" xfId="0" applyBorder="1" applyAlignment="1">
      <alignment horizontal="center" vertical="center"/>
    </xf>
    <xf numFmtId="0" fontId="0" fillId="0" borderId="48" xfId="0" applyBorder="1" applyAlignment="1">
      <alignment horizontal="center" vertical="center"/>
    </xf>
    <xf numFmtId="0" fontId="0" fillId="0" borderId="174" xfId="0" applyBorder="1" applyAlignment="1">
      <alignment horizontal="center" vertical="center"/>
    </xf>
    <xf numFmtId="0" fontId="0" fillId="0" borderId="154" xfId="0" applyBorder="1" applyAlignment="1">
      <alignment horizontal="center" vertical="center"/>
    </xf>
    <xf numFmtId="0" fontId="0" fillId="0" borderId="175"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0" xfId="0" applyBorder="1" applyAlignment="1">
      <alignment horizontal="center" vertical="center"/>
    </xf>
    <xf numFmtId="0" fontId="14" fillId="0" borderId="0" xfId="0" applyFont="1" applyBorder="1" applyAlignment="1">
      <alignment horizontal="center" vertical="center" shrinkToFit="1"/>
    </xf>
    <xf numFmtId="0" fontId="14" fillId="0" borderId="0" xfId="0" applyFont="1" applyBorder="1" applyAlignment="1">
      <alignment horizontal="center" vertical="center"/>
    </xf>
    <xf numFmtId="0" fontId="14" fillId="0" borderId="6" xfId="0" applyFont="1" applyBorder="1" applyAlignment="1">
      <alignment horizontal="center" vertical="center" shrinkToFit="1"/>
    </xf>
    <xf numFmtId="0" fontId="14" fillId="0" borderId="6" xfId="0" applyFont="1" applyBorder="1" applyAlignment="1">
      <alignment horizontal="center" vertical="center"/>
    </xf>
    <xf numFmtId="0" fontId="76" fillId="0" borderId="53" xfId="0" applyFont="1" applyBorder="1" applyAlignment="1">
      <alignment horizontal="center" vertical="center" shrinkToFit="1"/>
    </xf>
    <xf numFmtId="0" fontId="0" fillId="0" borderId="54" xfId="0" applyBorder="1" applyAlignment="1">
      <alignment horizontal="center" vertical="center" shrinkToFit="1"/>
    </xf>
    <xf numFmtId="0" fontId="0" fillId="0" borderId="57" xfId="0" applyBorder="1" applyAlignment="1">
      <alignment horizontal="center" vertical="center" shrinkToFit="1"/>
    </xf>
    <xf numFmtId="0" fontId="0" fillId="0" borderId="51" xfId="0" applyBorder="1" applyAlignment="1">
      <alignment horizontal="center" vertical="center" shrinkToFit="1"/>
    </xf>
    <xf numFmtId="0" fontId="78" fillId="0" borderId="166" xfId="0" applyFont="1" applyBorder="1" applyAlignment="1">
      <alignment horizontal="center" vertical="center"/>
    </xf>
    <xf numFmtId="0" fontId="78" fillId="0" borderId="155" xfId="0" applyFont="1" applyBorder="1" applyAlignment="1">
      <alignment horizontal="center" vertical="center"/>
    </xf>
    <xf numFmtId="0" fontId="78" fillId="0" borderId="167" xfId="0" applyFont="1" applyBorder="1" applyAlignment="1">
      <alignment horizontal="center" vertical="center"/>
    </xf>
    <xf numFmtId="0" fontId="78" fillId="0" borderId="168" xfId="0" applyFont="1" applyBorder="1" applyAlignment="1">
      <alignment horizontal="center" vertical="center"/>
    </xf>
    <xf numFmtId="0" fontId="78" fillId="0" borderId="169" xfId="0" applyFont="1" applyBorder="1" applyAlignment="1">
      <alignment horizontal="center" vertical="center"/>
    </xf>
    <xf numFmtId="0" fontId="78" fillId="0" borderId="47" xfId="0" applyFont="1" applyBorder="1" applyAlignment="1">
      <alignment horizontal="center" vertical="center"/>
    </xf>
    <xf numFmtId="0" fontId="78" fillId="0" borderId="170" xfId="0" applyFont="1" applyBorder="1" applyAlignment="1">
      <alignment horizontal="center" vertical="center"/>
    </xf>
    <xf numFmtId="0" fontId="72" fillId="0" borderId="185" xfId="0" applyFont="1" applyBorder="1" applyAlignment="1">
      <alignment horizontal="center" vertical="center"/>
    </xf>
    <xf numFmtId="0" fontId="72" fillId="0" borderId="186" xfId="0" applyFont="1" applyBorder="1" applyAlignment="1">
      <alignment horizontal="center" vertical="center"/>
    </xf>
    <xf numFmtId="0" fontId="72" fillId="0" borderId="190" xfId="0" applyFont="1" applyBorder="1" applyAlignment="1">
      <alignment horizontal="center" vertical="center"/>
    </xf>
    <xf numFmtId="0" fontId="72" fillId="0" borderId="188" xfId="0" applyFont="1" applyBorder="1" applyAlignment="1">
      <alignment horizontal="center" vertical="center"/>
    </xf>
    <xf numFmtId="0" fontId="72" fillId="0" borderId="55" xfId="0" applyFont="1" applyBorder="1" applyAlignment="1">
      <alignment horizontal="center" vertical="center"/>
    </xf>
    <xf numFmtId="0" fontId="72" fillId="0" borderId="189" xfId="0" applyFont="1" applyBorder="1" applyAlignment="1">
      <alignment horizontal="center" vertical="center"/>
    </xf>
    <xf numFmtId="0" fontId="67" fillId="0" borderId="188" xfId="0" applyFont="1" applyBorder="1" applyAlignment="1">
      <alignment horizontal="center" vertical="center"/>
    </xf>
    <xf numFmtId="0" fontId="67" fillId="0" borderId="55" xfId="0" applyFont="1" applyBorder="1" applyAlignment="1">
      <alignment horizontal="center" vertical="center"/>
    </xf>
    <xf numFmtId="0" fontId="67" fillId="0" borderId="189" xfId="0" applyFont="1" applyBorder="1" applyAlignment="1">
      <alignment horizontal="center" vertical="center"/>
    </xf>
    <xf numFmtId="0" fontId="5" fillId="0" borderId="0" xfId="0" applyFont="1" applyBorder="1" applyAlignment="1">
      <alignment horizontal="center" vertical="center"/>
    </xf>
    <xf numFmtId="0" fontId="72" fillId="0" borderId="11" xfId="0" applyFont="1" applyBorder="1" applyAlignment="1">
      <alignment horizontal="left" vertical="center"/>
    </xf>
    <xf numFmtId="0" fontId="72" fillId="0" borderId="0" xfId="0" applyFont="1" applyBorder="1" applyAlignment="1">
      <alignment horizontal="left" vertical="center"/>
    </xf>
    <xf numFmtId="0" fontId="72" fillId="0" borderId="11" xfId="0" applyFont="1" applyBorder="1" applyAlignment="1">
      <alignment horizontal="right" vertical="center"/>
    </xf>
    <xf numFmtId="0" fontId="72" fillId="0" borderId="0" xfId="0" applyFont="1" applyBorder="1" applyAlignment="1">
      <alignment horizontal="right" vertical="center"/>
    </xf>
    <xf numFmtId="194" fontId="72" fillId="0" borderId="0" xfId="0" applyNumberFormat="1" applyFont="1" applyBorder="1" applyAlignment="1">
      <alignment horizontal="right" vertical="center"/>
    </xf>
    <xf numFmtId="0" fontId="14" fillId="5" borderId="0" xfId="0" applyFont="1" applyFill="1" applyBorder="1" applyAlignment="1">
      <alignment horizontal="center" vertical="center"/>
    </xf>
    <xf numFmtId="0" fontId="67" fillId="0" borderId="184" xfId="0" applyFont="1" applyBorder="1" applyAlignment="1">
      <alignment horizontal="center" vertical="center"/>
    </xf>
    <xf numFmtId="0" fontId="67" fillId="0" borderId="3" xfId="0" applyFont="1" applyBorder="1" applyAlignment="1">
      <alignment horizontal="center" vertical="center"/>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14"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1" xfId="0" applyFont="1" applyBorder="1" applyAlignment="1">
      <alignment horizontal="center" vertical="center" shrinkToFit="1"/>
    </xf>
    <xf numFmtId="0" fontId="71" fillId="0" borderId="11" xfId="0" applyFont="1" applyBorder="1" applyAlignment="1">
      <alignment horizontal="center" vertical="center" shrinkToFit="1"/>
    </xf>
    <xf numFmtId="0" fontId="71" fillId="0" borderId="0" xfId="0" applyFont="1" applyBorder="1" applyAlignment="1">
      <alignment horizontal="center" vertical="center" shrinkToFit="1"/>
    </xf>
    <xf numFmtId="0" fontId="67" fillId="0" borderId="14" xfId="0" applyFont="1" applyBorder="1" applyAlignment="1">
      <alignment horizontal="center" vertical="center"/>
    </xf>
    <xf numFmtId="0" fontId="67" fillId="0" borderId="21" xfId="0" applyFont="1" applyBorder="1" applyAlignment="1">
      <alignment horizontal="center" vertical="center"/>
    </xf>
    <xf numFmtId="0" fontId="67" fillId="0" borderId="31" xfId="0" applyFont="1" applyBorder="1" applyAlignment="1">
      <alignment horizontal="center" vertical="center"/>
    </xf>
    <xf numFmtId="0" fontId="71" fillId="0" borderId="3" xfId="0" applyFont="1" applyBorder="1" applyAlignment="1">
      <alignment horizontal="center" vertical="center"/>
    </xf>
    <xf numFmtId="0" fontId="72" fillId="0" borderId="0" xfId="0" applyFont="1" applyBorder="1" applyAlignment="1">
      <alignment horizontal="center" vertical="center"/>
    </xf>
    <xf numFmtId="0" fontId="32" fillId="0" borderId="187" xfId="0" applyFont="1" applyBorder="1" applyAlignment="1">
      <alignment horizontal="center" vertical="center" shrinkToFit="1"/>
    </xf>
    <xf numFmtId="0" fontId="32" fillId="0" borderId="0" xfId="0" applyFont="1" applyBorder="1" applyAlignment="1">
      <alignment horizontal="center" vertical="center" shrinkToFit="1"/>
    </xf>
    <xf numFmtId="0" fontId="5" fillId="0" borderId="55" xfId="0" applyFont="1" applyBorder="1" applyAlignment="1">
      <alignment horizontal="center" vertical="center"/>
    </xf>
    <xf numFmtId="38" fontId="16" fillId="0" borderId="21" xfId="0" applyNumberFormat="1" applyFont="1" applyBorder="1" applyAlignment="1">
      <alignment vertical="center"/>
    </xf>
    <xf numFmtId="0" fontId="67" fillId="0" borderId="14" xfId="0" applyFont="1" applyBorder="1" applyAlignment="1">
      <alignment horizontal="center" vertical="center" shrinkToFit="1"/>
    </xf>
    <xf numFmtId="0" fontId="67" fillId="0" borderId="21" xfId="0" applyFont="1" applyBorder="1" applyAlignment="1">
      <alignment horizontal="center" vertical="center" shrinkToFit="1"/>
    </xf>
    <xf numFmtId="0" fontId="67" fillId="0" borderId="31" xfId="0" applyFont="1" applyBorder="1" applyAlignment="1">
      <alignment horizontal="center" vertical="center" shrinkToFit="1"/>
    </xf>
    <xf numFmtId="0" fontId="16" fillId="0" borderId="21" xfId="0" applyFont="1" applyBorder="1" applyAlignment="1">
      <alignment horizontal="center" vertical="center"/>
    </xf>
    <xf numFmtId="0" fontId="67" fillId="0" borderId="185" xfId="0" applyFont="1" applyBorder="1" applyAlignment="1">
      <alignment horizontal="center" vertical="center"/>
    </xf>
    <xf numFmtId="0" fontId="67" fillId="0" borderId="186" xfId="0" applyFont="1" applyBorder="1" applyAlignment="1">
      <alignment horizontal="center" vertical="center"/>
    </xf>
    <xf numFmtId="0" fontId="67" fillId="0" borderId="187" xfId="0" applyFont="1" applyBorder="1" applyAlignment="1">
      <alignment horizontal="center" vertical="center"/>
    </xf>
    <xf numFmtId="0" fontId="67" fillId="0" borderId="0" xfId="0" applyFont="1" applyBorder="1" applyAlignment="1">
      <alignment horizontal="center" vertical="center"/>
    </xf>
    <xf numFmtId="0" fontId="92" fillId="0" borderId="14" xfId="0" applyFont="1" applyBorder="1" applyAlignment="1">
      <alignment horizontal="center" vertical="center"/>
    </xf>
    <xf numFmtId="0" fontId="69" fillId="0" borderId="21" xfId="0" applyFont="1" applyBorder="1" applyAlignment="1">
      <alignment horizontal="center" vertical="center"/>
    </xf>
    <xf numFmtId="0" fontId="69" fillId="0" borderId="31" xfId="0" applyFont="1" applyBorder="1" applyAlignment="1">
      <alignment horizontal="center" vertical="center"/>
    </xf>
    <xf numFmtId="38" fontId="32" fillId="0" borderId="21" xfId="0" applyNumberFormat="1" applyFont="1" applyBorder="1" applyAlignment="1">
      <alignment vertical="center"/>
    </xf>
    <xf numFmtId="0" fontId="32" fillId="0" borderId="21" xfId="0" applyFont="1" applyBorder="1" applyAlignment="1">
      <alignment horizontal="center" vertical="center" shrinkToFit="1"/>
    </xf>
    <xf numFmtId="0" fontId="32" fillId="0" borderId="31" xfId="0" applyFont="1" applyBorder="1" applyAlignment="1">
      <alignment horizontal="center" vertical="center" shrinkToFit="1"/>
    </xf>
    <xf numFmtId="0" fontId="75" fillId="0" borderId="14" xfId="0" applyFont="1" applyBorder="1" applyAlignment="1">
      <alignment horizontal="center" vertical="center" shrinkToFit="1"/>
    </xf>
    <xf numFmtId="0" fontId="75" fillId="0" borderId="21" xfId="0" applyFont="1" applyBorder="1" applyAlignment="1">
      <alignment horizontal="center" vertical="center" shrinkToFit="1"/>
    </xf>
    <xf numFmtId="0" fontId="32" fillId="0" borderId="14" xfId="0" applyFont="1" applyBorder="1" applyAlignment="1">
      <alignment horizontal="center" vertical="center" shrinkToFit="1"/>
    </xf>
    <xf numFmtId="0" fontId="0" fillId="0" borderId="6" xfId="0" applyBorder="1" applyAlignment="1">
      <alignment horizontal="center" vertical="center"/>
    </xf>
    <xf numFmtId="0" fontId="0" fillId="0" borderId="6" xfId="0" applyBorder="1" applyAlignment="1">
      <alignment horizontal="center" vertical="center" shrinkToFit="1"/>
    </xf>
    <xf numFmtId="184" fontId="5" fillId="0" borderId="14" xfId="0" applyNumberFormat="1" applyFont="1" applyBorder="1" applyAlignment="1">
      <alignment horizontal="center" vertical="center"/>
    </xf>
    <xf numFmtId="184" fontId="5" fillId="0" borderId="21" xfId="0" applyNumberFormat="1" applyFont="1" applyBorder="1" applyAlignment="1">
      <alignment horizontal="center" vertical="center"/>
    </xf>
    <xf numFmtId="184" fontId="5" fillId="0" borderId="31" xfId="0" applyNumberFormat="1" applyFont="1" applyBorder="1" applyAlignment="1">
      <alignment horizontal="center" vertical="center"/>
    </xf>
    <xf numFmtId="0" fontId="113" fillId="0" borderId="14" xfId="0" applyFont="1" applyBorder="1" applyAlignment="1">
      <alignment horizontal="center" vertical="center" shrinkToFit="1"/>
    </xf>
    <xf numFmtId="0" fontId="0" fillId="0" borderId="195" xfId="0" applyBorder="1" applyAlignment="1">
      <alignment horizontal="center" vertical="center"/>
    </xf>
    <xf numFmtId="0" fontId="0" fillId="0" borderId="131" xfId="0" applyBorder="1" applyAlignment="1">
      <alignment horizontal="center" vertical="center"/>
    </xf>
    <xf numFmtId="0" fontId="0" fillId="0" borderId="196" xfId="0" applyBorder="1" applyAlignment="1">
      <alignment horizontal="center" vertical="center"/>
    </xf>
    <xf numFmtId="0" fontId="0" fillId="0" borderId="192" xfId="0" applyBorder="1" applyAlignment="1">
      <alignment horizontal="center" vertical="center"/>
    </xf>
    <xf numFmtId="0" fontId="0" fillId="0" borderId="197" xfId="0" applyBorder="1" applyAlignment="1">
      <alignment horizontal="center" vertical="center"/>
    </xf>
    <xf numFmtId="0" fontId="0" fillId="0" borderId="191" xfId="0" applyBorder="1" applyAlignment="1">
      <alignment horizontal="center" vertical="center"/>
    </xf>
    <xf numFmtId="0" fontId="0" fillId="0" borderId="49" xfId="0" applyBorder="1" applyAlignment="1">
      <alignment horizontal="center" vertical="center"/>
    </xf>
    <xf numFmtId="0" fontId="0" fillId="0" borderId="193" xfId="0" applyBorder="1" applyAlignment="1">
      <alignment horizontal="center" vertical="center"/>
    </xf>
    <xf numFmtId="0" fontId="0" fillId="0" borderId="194" xfId="0" applyBorder="1" applyAlignment="1">
      <alignment horizontal="center" vertical="center"/>
    </xf>
    <xf numFmtId="0" fontId="0" fillId="0" borderId="134" xfId="0" applyBorder="1" applyAlignment="1">
      <alignment horizontal="center" vertical="center"/>
    </xf>
    <xf numFmtId="0" fontId="5" fillId="0" borderId="3" xfId="0" applyFont="1" applyBorder="1" applyAlignment="1">
      <alignment horizontal="center" vertical="center" shrinkToFit="1"/>
    </xf>
    <xf numFmtId="0" fontId="5" fillId="0" borderId="181" xfId="0" applyFont="1" applyBorder="1" applyAlignment="1">
      <alignment horizontal="center" vertical="center" shrinkToFit="1"/>
    </xf>
    <xf numFmtId="0" fontId="67" fillId="0" borderId="208" xfId="0" applyFont="1" applyBorder="1" applyAlignment="1">
      <alignment horizontal="left" vertical="center" shrinkToFit="1"/>
    </xf>
    <xf numFmtId="0" fontId="5" fillId="0" borderId="208" xfId="0" applyFont="1" applyBorder="1" applyAlignment="1">
      <alignment horizontal="left" vertical="center" shrinkToFit="1"/>
    </xf>
    <xf numFmtId="0" fontId="5" fillId="0" borderId="187" xfId="0" applyFont="1" applyBorder="1" applyAlignment="1">
      <alignment horizontal="left" vertical="center" shrinkToFit="1"/>
    </xf>
    <xf numFmtId="0" fontId="67" fillId="0" borderId="3" xfId="0" applyFont="1" applyBorder="1" applyAlignment="1">
      <alignment horizontal="left" vertical="center" shrinkToFit="1"/>
    </xf>
    <xf numFmtId="0" fontId="67" fillId="0" borderId="209" xfId="0" applyFont="1" applyBorder="1" applyAlignment="1">
      <alignment horizontal="left" vertical="center" shrinkToFit="1"/>
    </xf>
    <xf numFmtId="0" fontId="67" fillId="0" borderId="3" xfId="0" applyFont="1" applyFill="1" applyBorder="1" applyAlignment="1" applyProtection="1">
      <alignment horizontal="center" vertical="center" shrinkToFit="1"/>
    </xf>
    <xf numFmtId="0" fontId="5" fillId="0" borderId="201" xfId="0" applyNumberFormat="1" applyFont="1" applyFill="1" applyBorder="1" applyAlignment="1">
      <alignment horizontal="left" vertical="center" shrinkToFit="1"/>
    </xf>
    <xf numFmtId="0" fontId="5" fillId="0" borderId="202" xfId="0" applyNumberFormat="1" applyFont="1" applyFill="1" applyBorder="1" applyAlignment="1">
      <alignment horizontal="left" vertical="center" shrinkToFit="1"/>
    </xf>
    <xf numFmtId="0" fontId="5" fillId="0" borderId="203" xfId="0" applyNumberFormat="1" applyFont="1" applyFill="1" applyBorder="1" applyAlignment="1">
      <alignment horizontal="left" vertical="center" shrinkToFit="1"/>
    </xf>
    <xf numFmtId="0" fontId="67" fillId="0" borderId="209" xfId="0" applyFont="1" applyFill="1" applyBorder="1" applyAlignment="1" applyProtection="1">
      <alignment horizontal="center" vertical="center" shrinkToFit="1"/>
    </xf>
    <xf numFmtId="0" fontId="67" fillId="0" borderId="53" xfId="0" applyFont="1" applyBorder="1" applyAlignment="1">
      <alignment horizontal="center" vertical="center"/>
    </xf>
    <xf numFmtId="0" fontId="67" fillId="0" borderId="210" xfId="0" applyFont="1" applyBorder="1" applyAlignment="1">
      <alignment horizontal="center" vertical="center"/>
    </xf>
    <xf numFmtId="0" fontId="67" fillId="0" borderId="182" xfId="0" applyFont="1" applyBorder="1" applyAlignment="1">
      <alignment horizontal="center" vertical="center"/>
    </xf>
    <xf numFmtId="0" fontId="67" fillId="0" borderId="41" xfId="0" applyFont="1" applyBorder="1" applyAlignment="1">
      <alignment horizontal="center" vertical="center"/>
    </xf>
    <xf numFmtId="0" fontId="67" fillId="0" borderId="211" xfId="0" applyFont="1" applyBorder="1" applyAlignment="1">
      <alignment horizontal="center" vertical="center"/>
    </xf>
    <xf numFmtId="0" fontId="67" fillId="0" borderId="185" xfId="0" applyFont="1" applyFill="1" applyBorder="1" applyAlignment="1" applyProtection="1">
      <alignment horizontal="center" vertical="center" wrapText="1" shrinkToFit="1"/>
    </xf>
    <xf numFmtId="0" fontId="67" fillId="0" borderId="190" xfId="0" applyFont="1" applyFill="1" applyBorder="1" applyAlignment="1" applyProtection="1">
      <alignment horizontal="center" vertical="center" wrapText="1" shrinkToFit="1"/>
    </xf>
    <xf numFmtId="0" fontId="67" fillId="0" borderId="188" xfId="0" applyFont="1" applyFill="1" applyBorder="1" applyAlignment="1" applyProtection="1">
      <alignment horizontal="center" vertical="center" wrapText="1" shrinkToFit="1"/>
    </xf>
    <xf numFmtId="0" fontId="67" fillId="0" borderId="189" xfId="0" applyFont="1" applyFill="1" applyBorder="1" applyAlignment="1" applyProtection="1">
      <alignment horizontal="center" vertical="center" wrapText="1" shrinkToFit="1"/>
    </xf>
    <xf numFmtId="0" fontId="5" fillId="0" borderId="14" xfId="0" applyNumberFormat="1" applyFont="1" applyFill="1" applyBorder="1" applyAlignment="1">
      <alignment horizontal="left" vertical="center" shrinkToFit="1"/>
    </xf>
    <xf numFmtId="0" fontId="5" fillId="0" borderId="21" xfId="0" applyNumberFormat="1" applyFont="1" applyFill="1" applyBorder="1" applyAlignment="1">
      <alignment horizontal="left" vertical="center" shrinkToFit="1"/>
    </xf>
    <xf numFmtId="0" fontId="5" fillId="0" borderId="143" xfId="0" applyNumberFormat="1" applyFont="1" applyFill="1" applyBorder="1" applyAlignment="1">
      <alignment horizontal="left" vertical="center" shrinkToFit="1"/>
    </xf>
    <xf numFmtId="0" fontId="5" fillId="0" borderId="210" xfId="0" applyFont="1" applyBorder="1" applyAlignment="1">
      <alignment horizontal="center" vertical="center"/>
    </xf>
    <xf numFmtId="0" fontId="5" fillId="0" borderId="182" xfId="0" applyFont="1" applyBorder="1" applyAlignment="1">
      <alignment horizontal="center" vertical="center"/>
    </xf>
    <xf numFmtId="0" fontId="5" fillId="0" borderId="41" xfId="0" applyFont="1" applyBorder="1" applyAlignment="1">
      <alignment horizontal="center" vertical="center"/>
    </xf>
    <xf numFmtId="0" fontId="5" fillId="0" borderId="211" xfId="0" applyFont="1" applyBorder="1" applyAlignment="1">
      <alignment horizontal="center" vertical="center"/>
    </xf>
    <xf numFmtId="0" fontId="67" fillId="0" borderId="204" xfId="0" applyFont="1" applyBorder="1" applyAlignment="1">
      <alignment horizontal="center" vertical="center" shrinkToFit="1"/>
    </xf>
    <xf numFmtId="0" fontId="67" fillId="0" borderId="205" xfId="0" applyFont="1" applyBorder="1" applyAlignment="1">
      <alignment horizontal="center" vertical="center" shrinkToFit="1"/>
    </xf>
    <xf numFmtId="0" fontId="67" fillId="0" borderId="206" xfId="0" applyFont="1" applyBorder="1" applyAlignment="1">
      <alignment horizontal="center" vertical="center" shrinkToFit="1"/>
    </xf>
    <xf numFmtId="0" fontId="67" fillId="0" borderId="207" xfId="0" applyFont="1" applyBorder="1" applyAlignment="1">
      <alignment horizontal="center" vertical="center" shrinkToFit="1"/>
    </xf>
    <xf numFmtId="0" fontId="5" fillId="0" borderId="143" xfId="0" applyFont="1" applyBorder="1" applyAlignment="1">
      <alignment horizontal="center" vertical="center" shrinkToFit="1"/>
    </xf>
    <xf numFmtId="0" fontId="118" fillId="0" borderId="21" xfId="0" applyFont="1" applyBorder="1" applyAlignment="1">
      <alignment horizontal="center" vertical="center" shrinkToFit="1"/>
    </xf>
    <xf numFmtId="0" fontId="118" fillId="0" borderId="143" xfId="0" applyFont="1" applyBorder="1" applyAlignment="1">
      <alignment horizontal="center" vertical="center" shrinkToFit="1"/>
    </xf>
    <xf numFmtId="0" fontId="5" fillId="0" borderId="185" xfId="0" applyFont="1" applyBorder="1" applyAlignment="1">
      <alignment horizontal="center" vertical="center" shrinkToFit="1"/>
    </xf>
    <xf numFmtId="0" fontId="5" fillId="0" borderId="186" xfId="0" applyFont="1" applyBorder="1" applyAlignment="1">
      <alignment horizontal="center" vertical="center" shrinkToFit="1"/>
    </xf>
    <xf numFmtId="0" fontId="5" fillId="0" borderId="190" xfId="0" applyFont="1" applyBorder="1" applyAlignment="1">
      <alignment horizontal="center" vertical="center" shrinkToFit="1"/>
    </xf>
    <xf numFmtId="0" fontId="5" fillId="0" borderId="18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98" xfId="0" applyFont="1" applyBorder="1" applyAlignment="1">
      <alignment horizontal="center" vertical="center" shrinkToFit="1"/>
    </xf>
    <xf numFmtId="0" fontId="5" fillId="0" borderId="19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00" xfId="0" applyFont="1" applyBorder="1" applyAlignment="1">
      <alignment horizontal="center" vertical="center" shrinkToFit="1"/>
    </xf>
    <xf numFmtId="194" fontId="5" fillId="0" borderId="14" xfId="0" applyNumberFormat="1" applyFont="1" applyFill="1" applyBorder="1" applyAlignment="1">
      <alignment horizontal="left" vertical="center" shrinkToFit="1"/>
    </xf>
    <xf numFmtId="194" fontId="5" fillId="0" borderId="21" xfId="0" applyNumberFormat="1" applyFont="1" applyFill="1" applyBorder="1" applyAlignment="1">
      <alignment horizontal="left" vertical="center" shrinkToFit="1"/>
    </xf>
    <xf numFmtId="194" fontId="5" fillId="0" borderId="143" xfId="0" applyNumberFormat="1" applyFont="1" applyFill="1" applyBorder="1" applyAlignment="1">
      <alignment horizontal="left" vertical="center" shrinkToFit="1"/>
    </xf>
    <xf numFmtId="0" fontId="5" fillId="0" borderId="5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4" xfId="0" applyFont="1" applyBorder="1" applyAlignment="1">
      <alignment horizontal="left" vertical="center" shrinkToFit="1"/>
    </xf>
    <xf numFmtId="0" fontId="5" fillId="0" borderId="57" xfId="0" applyFont="1" applyBorder="1" applyAlignment="1">
      <alignment horizontal="left" vertical="center" shrinkToFit="1"/>
    </xf>
    <xf numFmtId="0" fontId="5" fillId="0" borderId="51" xfId="0" applyFont="1" applyBorder="1" applyAlignment="1">
      <alignment horizontal="left" vertical="center" shrinkToFit="1"/>
    </xf>
    <xf numFmtId="0" fontId="81" fillId="0" borderId="212" xfId="0" applyFont="1" applyBorder="1" applyAlignment="1">
      <alignment horizontal="center" vertical="center" wrapText="1"/>
    </xf>
    <xf numFmtId="0" fontId="81" fillId="0" borderId="213" xfId="0" applyFont="1" applyBorder="1" applyAlignment="1">
      <alignment horizontal="center" vertical="center" wrapText="1"/>
    </xf>
    <xf numFmtId="0" fontId="81" fillId="0" borderId="13" xfId="0" applyFont="1" applyBorder="1" applyAlignment="1">
      <alignment horizontal="center" vertical="center"/>
    </xf>
    <xf numFmtId="0" fontId="81" fillId="0" borderId="213" xfId="0" applyFont="1" applyBorder="1" applyAlignment="1">
      <alignment horizontal="center" vertical="center"/>
    </xf>
    <xf numFmtId="0" fontId="81" fillId="0" borderId="214" xfId="0" applyFont="1" applyBorder="1" applyAlignment="1">
      <alignment horizontal="center" vertical="center"/>
    </xf>
    <xf numFmtId="0" fontId="67" fillId="0" borderId="57" xfId="0" applyFont="1" applyBorder="1" applyAlignment="1">
      <alignment horizontal="left" wrapText="1"/>
    </xf>
    <xf numFmtId="0" fontId="83" fillId="0" borderId="57" xfId="0" applyFont="1" applyBorder="1" applyAlignment="1">
      <alignment horizontal="center" shrinkToFit="1"/>
    </xf>
    <xf numFmtId="0" fontId="79" fillId="0" borderId="158" xfId="0" applyFont="1" applyBorder="1" applyAlignment="1">
      <alignment horizontal="center" vertical="center"/>
    </xf>
    <xf numFmtId="0" fontId="67" fillId="0" borderId="155" xfId="0" applyFont="1" applyBorder="1" applyAlignment="1">
      <alignment horizontal="center" vertical="center"/>
    </xf>
    <xf numFmtId="0" fontId="67" fillId="0" borderId="71" xfId="0" applyFont="1" applyBorder="1" applyAlignment="1">
      <alignment horizontal="center" vertical="center" shrinkToFit="1"/>
    </xf>
    <xf numFmtId="0" fontId="67" fillId="0" borderId="155" xfId="0" applyFont="1" applyBorder="1" applyAlignment="1">
      <alignment horizontal="center" vertical="center" shrinkToFit="1"/>
    </xf>
    <xf numFmtId="0" fontId="67" fillId="0" borderId="157" xfId="0" applyFont="1" applyBorder="1" applyAlignment="1">
      <alignment horizontal="center" vertical="center" shrinkToFit="1"/>
    </xf>
    <xf numFmtId="0" fontId="67" fillId="0" borderId="27" xfId="0" applyFont="1" applyBorder="1" applyAlignment="1">
      <alignment horizontal="right" vertical="center"/>
    </xf>
    <xf numFmtId="0" fontId="67" fillId="0" borderId="0" xfId="0" applyFont="1" applyBorder="1" applyAlignment="1">
      <alignment horizontal="right" vertical="center"/>
    </xf>
    <xf numFmtId="0" fontId="79" fillId="0" borderId="6" xfId="0" applyFont="1" applyBorder="1" applyAlignment="1">
      <alignment horizontal="left" wrapText="1"/>
    </xf>
    <xf numFmtId="0" fontId="67" fillId="0" borderId="6" xfId="0" applyFont="1" applyBorder="1" applyAlignment="1">
      <alignment horizontal="left" wrapText="1"/>
    </xf>
    <xf numFmtId="0" fontId="83" fillId="0" borderId="6" xfId="0" applyFont="1" applyBorder="1" applyAlignment="1">
      <alignment horizontal="center" shrinkToFit="1"/>
    </xf>
    <xf numFmtId="194" fontId="114" fillId="0" borderId="0" xfId="0" applyNumberFormat="1" applyFont="1" applyBorder="1" applyAlignment="1">
      <alignment horizontal="left" wrapText="1"/>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114" fillId="0" borderId="0" xfId="0" applyFont="1" applyBorder="1" applyAlignment="1">
      <alignment horizontal="left" vertical="center"/>
    </xf>
    <xf numFmtId="0" fontId="81" fillId="0" borderId="216" xfId="0" applyFont="1" applyBorder="1" applyAlignment="1">
      <alignment horizontal="center" vertical="center"/>
    </xf>
    <xf numFmtId="0" fontId="81" fillId="0" borderId="150" xfId="0" applyFont="1" applyBorder="1" applyAlignment="1">
      <alignment horizontal="center" vertical="center"/>
    </xf>
    <xf numFmtId="0" fontId="81" fillId="0" borderId="153" xfId="0" applyFont="1" applyBorder="1" applyAlignment="1">
      <alignment horizontal="center" vertical="center"/>
    </xf>
    <xf numFmtId="0" fontId="67" fillId="0" borderId="0" xfId="0" applyFont="1" applyBorder="1" applyAlignment="1">
      <alignment horizontal="right"/>
    </xf>
    <xf numFmtId="0" fontId="81" fillId="0" borderId="215" xfId="0" applyFont="1" applyBorder="1" applyAlignment="1">
      <alignment horizontal="center" vertical="center" wrapText="1"/>
    </xf>
    <xf numFmtId="0" fontId="81" fillId="0" borderId="150" xfId="0" applyFont="1" applyBorder="1" applyAlignment="1">
      <alignment horizontal="center" vertical="center" wrapText="1"/>
    </xf>
    <xf numFmtId="0" fontId="14" fillId="0" borderId="0" xfId="0" applyFont="1" applyFill="1" applyBorder="1" applyAlignment="1" applyProtection="1">
      <alignment horizontal="center" vertical="center"/>
    </xf>
    <xf numFmtId="0" fontId="79" fillId="0" borderId="54" xfId="0" applyFont="1" applyBorder="1" applyAlignment="1" applyProtection="1">
      <alignment horizontal="center" vertical="center"/>
    </xf>
    <xf numFmtId="0" fontId="67" fillId="0" borderId="57" xfId="0" applyFont="1" applyBorder="1" applyAlignment="1" applyProtection="1">
      <alignment horizontal="center" vertical="center"/>
    </xf>
    <xf numFmtId="0" fontId="67" fillId="0" borderId="51" xfId="0" applyFont="1" applyBorder="1" applyAlignment="1" applyProtection="1">
      <alignment horizontal="center" vertical="center"/>
    </xf>
    <xf numFmtId="0" fontId="5" fillId="0" borderId="54" xfId="0" applyFont="1" applyBorder="1" applyAlignment="1" applyProtection="1">
      <alignment horizontal="center" vertical="center" shrinkToFit="1"/>
    </xf>
    <xf numFmtId="0" fontId="5" fillId="0" borderId="57" xfId="0" applyFont="1" applyBorder="1" applyAlignment="1" applyProtection="1">
      <alignment horizontal="center" vertical="center" shrinkToFit="1"/>
    </xf>
    <xf numFmtId="0" fontId="16" fillId="0" borderId="53" xfId="0" applyFont="1" applyBorder="1" applyAlignment="1" applyProtection="1">
      <alignment horizontal="center" vertical="center" shrinkToFit="1"/>
    </xf>
    <xf numFmtId="0" fontId="16" fillId="0" borderId="54" xfId="0" applyFont="1" applyBorder="1" applyAlignment="1" applyProtection="1">
      <alignment horizontal="center" vertical="center"/>
    </xf>
    <xf numFmtId="0" fontId="16" fillId="0" borderId="57" xfId="0" applyFont="1" applyBorder="1" applyAlignment="1" applyProtection="1">
      <alignment horizontal="center" vertical="center"/>
    </xf>
    <xf numFmtId="0" fontId="16" fillId="0" borderId="51" xfId="0" applyFont="1" applyBorder="1" applyAlignment="1" applyProtection="1">
      <alignment horizontal="center" vertical="center"/>
    </xf>
    <xf numFmtId="0" fontId="16" fillId="0" borderId="54" xfId="0" applyFont="1" applyBorder="1" applyAlignment="1" applyProtection="1">
      <alignment horizontal="center" vertical="center" shrinkToFit="1"/>
    </xf>
    <xf numFmtId="0" fontId="16" fillId="0" borderId="57" xfId="0" applyFont="1" applyBorder="1" applyAlignment="1" applyProtection="1">
      <alignment horizontal="center" vertical="center" shrinkToFit="1"/>
    </xf>
    <xf numFmtId="0" fontId="16" fillId="0" borderId="51" xfId="0" applyFont="1" applyBorder="1" applyAlignment="1" applyProtection="1">
      <alignment horizontal="center" vertical="center" shrinkToFit="1"/>
    </xf>
    <xf numFmtId="0" fontId="5" fillId="0" borderId="53" xfId="0" applyFont="1" applyBorder="1" applyAlignment="1" applyProtection="1">
      <alignment horizontal="center" vertical="center"/>
    </xf>
    <xf numFmtId="0" fontId="67" fillId="0" borderId="53" xfId="0" applyFont="1" applyFill="1" applyBorder="1" applyAlignment="1" applyProtection="1">
      <alignment horizontal="center" vertical="center"/>
    </xf>
    <xf numFmtId="0" fontId="67" fillId="0" borderId="54" xfId="0" applyFont="1" applyFill="1" applyBorder="1" applyAlignment="1" applyProtection="1">
      <alignment horizontal="left" vertical="center"/>
    </xf>
    <xf numFmtId="0" fontId="67" fillId="0" borderId="57" xfId="0" applyFont="1" applyFill="1" applyBorder="1" applyAlignment="1" applyProtection="1">
      <alignment horizontal="left" vertical="center"/>
    </xf>
    <xf numFmtId="0" fontId="67" fillId="0" borderId="51" xfId="0" applyFont="1" applyFill="1" applyBorder="1" applyAlignment="1" applyProtection="1">
      <alignment horizontal="left" vertical="center"/>
    </xf>
    <xf numFmtId="0" fontId="67" fillId="0" borderId="53" xfId="0" applyFont="1" applyFill="1" applyBorder="1" applyAlignment="1" applyProtection="1">
      <alignment horizontal="left" vertical="center"/>
    </xf>
    <xf numFmtId="0" fontId="16" fillId="0" borderId="53" xfId="0" applyFont="1" applyFill="1" applyBorder="1" applyAlignment="1" applyProtection="1">
      <alignment horizontal="center" vertical="center"/>
    </xf>
    <xf numFmtId="0" fontId="5" fillId="0" borderId="0" xfId="0" applyFont="1" applyBorder="1" applyAlignment="1" applyProtection="1">
      <alignment horizontal="left" vertical="center" shrinkToFit="1"/>
    </xf>
    <xf numFmtId="0" fontId="46" fillId="0" borderId="217" xfId="0" applyFont="1" applyBorder="1" applyAlignment="1" applyProtection="1">
      <alignment horizontal="center" vertical="center"/>
    </xf>
    <xf numFmtId="0" fontId="67" fillId="0" borderId="217" xfId="0" applyFont="1" applyBorder="1" applyAlignment="1" applyProtection="1">
      <alignment horizontal="center" vertical="center" wrapText="1"/>
    </xf>
    <xf numFmtId="0" fontId="67" fillId="0" borderId="213" xfId="0" applyFont="1" applyBorder="1" applyAlignment="1" applyProtection="1">
      <alignment horizontal="center" vertical="center" wrapText="1"/>
    </xf>
    <xf numFmtId="0" fontId="46" fillId="0" borderId="213" xfId="0" applyFont="1" applyBorder="1" applyAlignment="1" applyProtection="1">
      <alignment horizontal="center" vertical="center" shrinkToFi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23" fillId="0" borderId="53" xfId="0" applyFont="1" applyBorder="1" applyAlignment="1" applyProtection="1">
      <alignment horizontal="center" vertical="center"/>
    </xf>
    <xf numFmtId="0" fontId="76" fillId="0" borderId="53" xfId="0" applyFont="1" applyBorder="1" applyAlignment="1" applyProtection="1">
      <alignment horizontal="center" vertical="center"/>
    </xf>
    <xf numFmtId="0" fontId="46" fillId="0" borderId="54" xfId="0" applyFont="1" applyBorder="1" applyAlignment="1" applyProtection="1">
      <alignment horizontal="center" vertical="center" shrinkToFit="1"/>
    </xf>
    <xf numFmtId="0" fontId="46" fillId="0" borderId="57" xfId="0" applyFont="1" applyBorder="1" applyAlignment="1" applyProtection="1">
      <alignment horizontal="center" vertical="center" shrinkToFit="1"/>
    </xf>
    <xf numFmtId="0" fontId="46" fillId="0" borderId="51" xfId="0" applyFont="1" applyBorder="1" applyAlignment="1" applyProtection="1">
      <alignment horizontal="center" vertical="center" shrinkToFit="1"/>
    </xf>
    <xf numFmtId="0" fontId="7" fillId="0" borderId="217" xfId="0" applyFont="1" applyBorder="1" applyAlignment="1" applyProtection="1">
      <alignment horizontal="center" vertical="center" shrinkToFit="1"/>
    </xf>
    <xf numFmtId="0" fontId="46" fillId="0" borderId="217" xfId="0" applyFont="1" applyBorder="1" applyAlignment="1" applyProtection="1">
      <alignment horizontal="center" vertical="center" shrinkToFit="1"/>
    </xf>
    <xf numFmtId="0" fontId="46" fillId="0" borderId="218" xfId="0" applyFont="1" applyBorder="1" applyAlignment="1" applyProtection="1">
      <alignment horizontal="center" vertical="center" shrinkToFit="1"/>
    </xf>
    <xf numFmtId="0" fontId="79" fillId="0" borderId="53" xfId="0" applyFont="1" applyBorder="1" applyAlignment="1" applyProtection="1">
      <alignment horizontal="center" vertical="center"/>
    </xf>
    <xf numFmtId="0" fontId="67" fillId="0" borderId="53" xfId="0" applyFont="1" applyBorder="1" applyAlignment="1" applyProtection="1">
      <alignment horizontal="center" vertical="center"/>
    </xf>
    <xf numFmtId="0" fontId="23" fillId="0" borderId="53" xfId="0" applyFont="1" applyBorder="1" applyAlignment="1" applyProtection="1">
      <alignment horizontal="center" vertical="center" wrapText="1"/>
    </xf>
    <xf numFmtId="0" fontId="51" fillId="0" borderId="53" xfId="0" applyFont="1" applyBorder="1" applyAlignment="1" applyProtection="1">
      <alignment horizontal="center" vertical="center" shrinkToFit="1"/>
    </xf>
    <xf numFmtId="0" fontId="15" fillId="0" borderId="53" xfId="0" applyFont="1" applyBorder="1" applyAlignment="1" applyProtection="1">
      <alignment horizontal="center" vertical="center" shrinkToFit="1"/>
    </xf>
    <xf numFmtId="0" fontId="46" fillId="0" borderId="53" xfId="0" applyFont="1" applyBorder="1" applyAlignment="1" applyProtection="1">
      <alignment horizontal="left" vertical="top" wrapText="1"/>
    </xf>
    <xf numFmtId="0" fontId="67" fillId="0" borderId="53" xfId="0" applyFont="1" applyBorder="1" applyAlignment="1" applyProtection="1">
      <alignment horizontal="center" vertical="center" wrapText="1"/>
    </xf>
    <xf numFmtId="0" fontId="29" fillId="0" borderId="54" xfId="0" applyFont="1" applyBorder="1" applyAlignment="1" applyProtection="1">
      <alignment horizontal="center" vertical="center" shrinkToFit="1"/>
    </xf>
    <xf numFmtId="0" fontId="29" fillId="0" borderId="57" xfId="0" applyFont="1" applyBorder="1" applyAlignment="1" applyProtection="1">
      <alignment horizontal="center" vertical="center" shrinkToFit="1"/>
    </xf>
    <xf numFmtId="0" fontId="29" fillId="0" borderId="51" xfId="0" applyFont="1" applyBorder="1" applyAlignment="1" applyProtection="1">
      <alignment horizontal="center" vertical="center" shrinkToFit="1"/>
    </xf>
    <xf numFmtId="0" fontId="0" fillId="0" borderId="14" xfId="0" applyNumberFormat="1" applyBorder="1" applyAlignment="1">
      <alignment horizontal="center" vertical="center"/>
    </xf>
    <xf numFmtId="0" fontId="0" fillId="0" borderId="21" xfId="0" applyNumberFormat="1" applyBorder="1" applyAlignment="1">
      <alignment horizontal="center" vertical="center"/>
    </xf>
    <xf numFmtId="0" fontId="0" fillId="0" borderId="31" xfId="0" applyNumberFormat="1" applyBorder="1" applyAlignment="1">
      <alignment horizontal="center" vertical="center"/>
    </xf>
    <xf numFmtId="0" fontId="0" fillId="0" borderId="221" xfId="0" applyBorder="1" applyAlignment="1">
      <alignment horizontal="center" vertical="center"/>
    </xf>
    <xf numFmtId="0" fontId="0" fillId="0" borderId="219" xfId="0"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88" fillId="0" borderId="53" xfId="0" applyFont="1" applyBorder="1" applyAlignment="1">
      <alignment horizontal="center" vertical="center"/>
    </xf>
    <xf numFmtId="0" fontId="23" fillId="0" borderId="54" xfId="0" applyFont="1" applyBorder="1" applyAlignment="1">
      <alignment horizontal="right" vertical="center"/>
    </xf>
    <xf numFmtId="0" fontId="23" fillId="0" borderId="57" xfId="0" applyFont="1" applyBorder="1" applyAlignment="1">
      <alignment horizontal="right" vertical="center"/>
    </xf>
    <xf numFmtId="0" fontId="0" fillId="0" borderId="57" xfId="0" applyBorder="1" applyAlignment="1">
      <alignment horizontal="center" vertical="center"/>
    </xf>
    <xf numFmtId="0" fontId="0" fillId="0" borderId="51" xfId="0" applyBorder="1" applyAlignment="1">
      <alignment horizontal="center" vertical="center"/>
    </xf>
    <xf numFmtId="0" fontId="77" fillId="0" borderId="166" xfId="0" applyFont="1" applyBorder="1" applyAlignment="1">
      <alignment horizontal="center" vertical="center"/>
    </xf>
    <xf numFmtId="0" fontId="77" fillId="0" borderId="155" xfId="0" applyFont="1" applyBorder="1" applyAlignment="1">
      <alignment horizontal="center" vertical="center"/>
    </xf>
    <xf numFmtId="0" fontId="77" fillId="0" borderId="167" xfId="0" applyFont="1" applyBorder="1" applyAlignment="1">
      <alignment horizontal="center" vertical="center"/>
    </xf>
    <xf numFmtId="0" fontId="77" fillId="0" borderId="168" xfId="0" applyFont="1" applyBorder="1" applyAlignment="1">
      <alignment horizontal="center" vertical="center"/>
    </xf>
    <xf numFmtId="0" fontId="77" fillId="0" borderId="169" xfId="0" applyFont="1" applyBorder="1" applyAlignment="1">
      <alignment horizontal="center" vertical="center"/>
    </xf>
    <xf numFmtId="0" fontId="77" fillId="0" borderId="170" xfId="0" applyFont="1" applyBorder="1" applyAlignment="1">
      <alignment horizontal="center" vertical="center"/>
    </xf>
    <xf numFmtId="0" fontId="0" fillId="0" borderId="173" xfId="0" applyNumberFormat="1" applyBorder="1" applyAlignment="1">
      <alignment horizontal="center" vertical="center"/>
    </xf>
    <xf numFmtId="0" fontId="0" fillId="0" borderId="48" xfId="0" applyNumberFormat="1" applyBorder="1" applyAlignment="1">
      <alignment horizontal="center" vertical="center"/>
    </xf>
    <xf numFmtId="0" fontId="0" fillId="0" borderId="174" xfId="0" applyNumberFormat="1" applyBorder="1" applyAlignment="1">
      <alignment horizontal="center" vertical="center"/>
    </xf>
    <xf numFmtId="0" fontId="77" fillId="0" borderId="47" xfId="0" applyFont="1" applyBorder="1" applyAlignment="1">
      <alignment horizontal="center" vertical="center"/>
    </xf>
    <xf numFmtId="0" fontId="0" fillId="0" borderId="191" xfId="0" applyNumberFormat="1" applyBorder="1" applyAlignment="1">
      <alignment horizontal="center" vertical="center"/>
    </xf>
    <xf numFmtId="0" fontId="0" fillId="0" borderId="49" xfId="0" applyNumberFormat="1" applyBorder="1" applyAlignment="1">
      <alignment horizontal="center" vertical="center"/>
    </xf>
    <xf numFmtId="0" fontId="0" fillId="0" borderId="192" xfId="0" applyNumberFormat="1" applyBorder="1" applyAlignment="1">
      <alignment horizontal="center" vertical="center"/>
    </xf>
    <xf numFmtId="0" fontId="0" fillId="0" borderId="220" xfId="0" applyBorder="1" applyAlignment="1">
      <alignment horizontal="center" vertical="center"/>
    </xf>
  </cellXfs>
  <cellStyles count="2">
    <cellStyle name="ハイパーリンク" xfId="1" builtinId="8"/>
    <cellStyle name="標準" xfId="0" builtinId="0"/>
  </cellStyles>
  <dxfs count="140">
    <dxf>
      <font>
        <color rgb="FFFF0000"/>
      </font>
    </dxf>
    <dxf>
      <font>
        <color rgb="FFFF0000"/>
      </font>
    </dxf>
    <dxf>
      <fill>
        <patternFill>
          <bgColor rgb="FFFF0000"/>
        </patternFill>
      </fill>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color rgb="FFFF0000"/>
      </font>
    </dxf>
    <dxf>
      <font>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color rgb="FFFF0000"/>
      </font>
    </dxf>
    <dxf>
      <font>
        <b/>
        <i val="0"/>
        <strike val="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theme="0"/>
      </font>
    </dxf>
    <dxf>
      <font>
        <strike val="0"/>
        <color rgb="FFFF0000"/>
      </font>
    </dxf>
    <dxf>
      <font>
        <strike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btohoku@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5A07-836C-4A7D-A282-A83C1EE747AE}">
  <sheetPr>
    <tabColor indexed="34"/>
  </sheetPr>
  <dimension ref="A1:CW793"/>
  <sheetViews>
    <sheetView tabSelected="1" view="pageBreakPreview" zoomScale="70" zoomScaleNormal="70" zoomScaleSheetLayoutView="70" workbookViewId="0">
      <selection activeCell="I4" sqref="I4:N4"/>
    </sheetView>
  </sheetViews>
  <sheetFormatPr defaultColWidth="0" defaultRowHeight="13.5" zeroHeight="1"/>
  <cols>
    <col min="1" max="1" width="4" customWidth="1"/>
    <col min="2" max="13" width="3.5" customWidth="1"/>
    <col min="14" max="14" width="4.625" customWidth="1"/>
    <col min="15" max="15" width="5.25" customWidth="1"/>
    <col min="16" max="27" width="3.5" customWidth="1"/>
    <col min="28" max="28" width="7.25" customWidth="1"/>
    <col min="29" max="29" width="3.5" customWidth="1"/>
    <col min="30" max="30" width="4.5" customWidth="1"/>
    <col min="31" max="34" width="4.125" customWidth="1"/>
    <col min="35" max="44" width="3.5" customWidth="1"/>
    <col min="45" max="45" width="11.5" customWidth="1"/>
    <col min="46" max="47" width="28.5" style="40" hidden="1" customWidth="1"/>
    <col min="48" max="50" width="28.5" hidden="1" customWidth="1"/>
    <col min="51" max="54" width="28.5" bestFit="1" customWidth="1"/>
    <col min="55" max="55" width="11.375" bestFit="1" customWidth="1"/>
    <col min="56" max="57" width="28.5" bestFit="1" customWidth="1"/>
    <col min="58" max="58" width="4.125" bestFit="1" customWidth="1"/>
    <col min="59" max="59" width="6" bestFit="1" customWidth="1"/>
    <col min="60" max="61" width="28.5" bestFit="1" customWidth="1"/>
    <col min="62" max="62" width="40.5" bestFit="1" customWidth="1"/>
    <col min="63" max="63" width="34.25" bestFit="1" customWidth="1"/>
    <col min="64" max="77" width="28.5" bestFit="1" customWidth="1"/>
    <col min="78" max="101" width="9" hidden="1" customWidth="1"/>
  </cols>
  <sheetData>
    <row r="1" spans="1:90" ht="24" customHeight="1">
      <c r="A1" s="579" t="s">
        <v>449</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80"/>
      <c r="AT1" s="372" t="s">
        <v>277</v>
      </c>
      <c r="AU1" s="238"/>
      <c r="AV1" s="239"/>
      <c r="AW1" s="239"/>
      <c r="AX1" s="239"/>
    </row>
    <row r="2" spans="1:90" ht="24" customHeight="1">
      <c r="A2" s="778" t="s">
        <v>243</v>
      </c>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778"/>
      <c r="AR2" s="778"/>
      <c r="AS2" s="778"/>
      <c r="AT2" s="458" t="s">
        <v>242</v>
      </c>
      <c r="AU2" s="238"/>
      <c r="AV2" s="239"/>
      <c r="AW2" s="239"/>
      <c r="AX2" s="239"/>
    </row>
    <row r="3" spans="1:90" ht="30" customHeight="1">
      <c r="A3" s="240" t="s">
        <v>155</v>
      </c>
      <c r="B3" s="43"/>
      <c r="C3" s="43"/>
      <c r="D3" s="43"/>
      <c r="E3" s="43"/>
      <c r="F3" s="43"/>
      <c r="G3" s="43"/>
      <c r="H3" s="43"/>
      <c r="I3" s="241"/>
      <c r="J3" s="241"/>
      <c r="K3" s="241"/>
      <c r="L3" s="242"/>
      <c r="M3" s="242"/>
      <c r="N3" s="242"/>
      <c r="O3" s="242"/>
      <c r="P3" s="242"/>
      <c r="Q3" s="242"/>
      <c r="R3" s="242"/>
      <c r="S3" s="242"/>
      <c r="T3" s="242"/>
      <c r="U3" s="242"/>
      <c r="V3" s="242"/>
      <c r="W3" s="242"/>
      <c r="X3" s="242"/>
      <c r="Y3" s="242"/>
      <c r="Z3" s="242"/>
      <c r="AA3" s="242"/>
      <c r="AB3" s="43"/>
      <c r="AC3" s="43"/>
      <c r="AD3" s="43"/>
      <c r="AE3" s="43"/>
      <c r="AF3" s="43"/>
      <c r="AG3" s="43"/>
      <c r="AH3" s="43"/>
      <c r="AI3" s="43"/>
      <c r="AJ3" s="43"/>
      <c r="AK3" s="43"/>
      <c r="AL3" s="43"/>
      <c r="AM3" s="43"/>
      <c r="AN3" s="43"/>
      <c r="AO3" s="43"/>
      <c r="AP3" s="43"/>
      <c r="AQ3" s="43"/>
      <c r="AR3" s="43"/>
      <c r="AS3" s="43"/>
      <c r="AT3" s="459" t="s">
        <v>411</v>
      </c>
      <c r="AU3" s="72"/>
      <c r="AV3" s="239"/>
      <c r="AW3" s="239"/>
      <c r="AX3" s="239"/>
    </row>
    <row r="4" spans="1:90" ht="16.899999999999999" customHeight="1">
      <c r="A4" s="243"/>
      <c r="B4" s="575" t="s">
        <v>337</v>
      </c>
      <c r="C4" s="575"/>
      <c r="D4" s="575"/>
      <c r="E4" s="575"/>
      <c r="F4" s="558" t="str">
        <f>IF(I4="※リストから選択してください","【※選択】","【入力済】")</f>
        <v>【※選択】</v>
      </c>
      <c r="G4" s="558"/>
      <c r="H4" s="558"/>
      <c r="I4" s="505" t="s">
        <v>242</v>
      </c>
      <c r="J4" s="506"/>
      <c r="K4" s="506"/>
      <c r="L4" s="506"/>
      <c r="M4" s="506"/>
      <c r="N4" s="506"/>
      <c r="O4" s="507"/>
      <c r="P4" s="508"/>
      <c r="Q4" s="242"/>
      <c r="R4" s="242"/>
      <c r="S4" s="242"/>
      <c r="T4" s="242"/>
      <c r="U4" s="242"/>
      <c r="V4" s="242"/>
      <c r="W4" s="242"/>
      <c r="X4" s="242"/>
      <c r="Y4" s="242"/>
      <c r="Z4" s="242"/>
      <c r="AA4" s="242"/>
      <c r="AB4" s="43"/>
      <c r="AC4" s="43"/>
      <c r="AD4" s="43"/>
      <c r="AE4" s="43"/>
      <c r="AF4" s="43"/>
      <c r="AG4" s="43"/>
      <c r="AH4" s="43"/>
      <c r="AI4" s="43"/>
      <c r="AJ4" s="43"/>
      <c r="AK4" s="43"/>
      <c r="AL4" s="43"/>
      <c r="AM4" s="43"/>
      <c r="AN4" s="43"/>
      <c r="AO4" s="43"/>
      <c r="AP4" s="43"/>
      <c r="AQ4" s="43"/>
      <c r="AR4" s="43"/>
      <c r="AS4" s="43"/>
      <c r="AT4" s="459" t="s">
        <v>412</v>
      </c>
      <c r="AU4" s="72"/>
      <c r="AV4" s="239"/>
      <c r="AW4" s="239"/>
      <c r="AX4" s="239"/>
    </row>
    <row r="5" spans="1:90" ht="16.899999999999999" customHeight="1">
      <c r="A5" s="243"/>
      <c r="B5" s="244"/>
      <c r="C5" s="244"/>
      <c r="D5" s="244"/>
      <c r="E5" s="244"/>
      <c r="F5" s="245"/>
      <c r="G5" s="245"/>
      <c r="H5" s="245"/>
      <c r="I5" s="241"/>
      <c r="J5" s="241"/>
      <c r="K5" s="241"/>
      <c r="L5" s="242"/>
      <c r="M5" s="242"/>
      <c r="N5" s="242"/>
      <c r="O5" s="242"/>
      <c r="P5" s="242"/>
      <c r="Q5" s="242"/>
      <c r="R5" s="242"/>
      <c r="S5" s="242"/>
      <c r="T5" s="242"/>
      <c r="U5" s="242"/>
      <c r="V5" s="242"/>
      <c r="W5" s="242"/>
      <c r="X5" s="242"/>
      <c r="Y5" s="242"/>
      <c r="Z5" s="242"/>
      <c r="AA5" s="242"/>
      <c r="AB5" s="43"/>
      <c r="AC5" s="43"/>
      <c r="AD5" s="43"/>
      <c r="AE5" s="43"/>
      <c r="AF5" s="43"/>
      <c r="AG5" s="43"/>
      <c r="AH5" s="43"/>
      <c r="AI5" s="43"/>
      <c r="AJ5" s="43"/>
      <c r="AK5" s="43"/>
      <c r="AL5" s="43"/>
      <c r="AM5" s="43"/>
      <c r="AN5" s="43"/>
      <c r="AO5" s="43"/>
      <c r="AP5" s="43"/>
      <c r="AQ5" s="43"/>
      <c r="AR5" s="43"/>
      <c r="AS5" s="43"/>
      <c r="AT5" s="459" t="s">
        <v>413</v>
      </c>
      <c r="AU5" s="239"/>
      <c r="AV5" s="239"/>
    </row>
    <row r="6" spans="1:90" ht="16.899999999999999" customHeight="1">
      <c r="A6" s="243"/>
      <c r="B6" s="575" t="s">
        <v>10</v>
      </c>
      <c r="C6" s="575"/>
      <c r="D6" s="575"/>
      <c r="E6" s="575"/>
      <c r="F6" s="558" t="str">
        <f>IF(I6="","【※入力】","【入力済】")</f>
        <v>【※入力】</v>
      </c>
      <c r="G6" s="558"/>
      <c r="H6" s="558"/>
      <c r="I6" s="559"/>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1"/>
      <c r="AI6" s="247"/>
      <c r="AJ6" s="43"/>
      <c r="AK6" s="248"/>
      <c r="AL6" s="43"/>
      <c r="AM6" s="43"/>
      <c r="AN6" s="43"/>
      <c r="AO6" s="43"/>
      <c r="AP6" s="43"/>
      <c r="AQ6" s="43"/>
      <c r="AR6" s="43"/>
      <c r="AS6" s="43"/>
      <c r="AT6" s="459" t="s">
        <v>414</v>
      </c>
      <c r="AU6" s="72"/>
      <c r="AV6" s="239"/>
    </row>
    <row r="7" spans="1:90" s="40" customFormat="1" ht="16.899999999999999" customHeight="1">
      <c r="A7" s="243"/>
      <c r="B7" s="588" t="s">
        <v>177</v>
      </c>
      <c r="C7" s="588"/>
      <c r="D7" s="588"/>
      <c r="E7" s="588"/>
      <c r="F7" s="558" t="str">
        <f>IF(I7="","【※入力】","【入力済】")</f>
        <v>【※入力】</v>
      </c>
      <c r="G7" s="558"/>
      <c r="H7" s="558"/>
      <c r="I7" s="559"/>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1"/>
      <c r="AI7" s="247"/>
      <c r="AJ7" s="43"/>
      <c r="AK7" s="248"/>
      <c r="AL7" s="43"/>
      <c r="AM7" s="43"/>
      <c r="AN7" s="43"/>
      <c r="AO7" s="43"/>
      <c r="AP7" s="43"/>
      <c r="AQ7" s="43"/>
      <c r="AR7" s="43"/>
      <c r="AS7" s="43"/>
      <c r="AT7" s="370" t="s">
        <v>415</v>
      </c>
      <c r="AU7" s="250"/>
      <c r="AV7" s="239"/>
      <c r="BU7"/>
      <c r="BV7" s="288"/>
      <c r="BW7" s="288"/>
      <c r="BX7" s="288"/>
      <c r="BY7" s="288"/>
      <c r="BZ7" s="288"/>
      <c r="CA7" s="288"/>
      <c r="CB7" s="288"/>
      <c r="CC7" s="288"/>
      <c r="CD7" s="288"/>
      <c r="CE7" s="288"/>
      <c r="CF7" s="288"/>
      <c r="CG7" s="288"/>
      <c r="CH7" s="288"/>
      <c r="CI7" s="288"/>
      <c r="CJ7" s="288"/>
      <c r="CK7" s="288"/>
      <c r="CL7" s="288"/>
    </row>
    <row r="8" spans="1:90" s="288" customFormat="1" ht="16.899999999999999" customHeight="1">
      <c r="A8" s="246"/>
      <c r="B8" s="246"/>
      <c r="C8" s="246"/>
      <c r="D8" s="246"/>
      <c r="E8" s="246"/>
      <c r="F8" s="246"/>
      <c r="G8" s="246"/>
      <c r="H8" s="246"/>
      <c r="I8" s="562" t="s">
        <v>19</v>
      </c>
      <c r="J8" s="562"/>
      <c r="K8" s="562"/>
      <c r="L8" s="562"/>
      <c r="M8" s="562"/>
      <c r="N8" s="562" t="s">
        <v>20</v>
      </c>
      <c r="O8" s="562"/>
      <c r="P8" s="562"/>
      <c r="Q8" s="562"/>
      <c r="R8" s="562"/>
      <c r="S8" s="562"/>
      <c r="T8" s="562"/>
      <c r="U8" s="562"/>
      <c r="V8" s="562"/>
      <c r="W8" s="249" t="s">
        <v>244</v>
      </c>
      <c r="X8" s="246"/>
      <c r="Y8" s="246"/>
      <c r="Z8" s="246"/>
      <c r="AA8" s="246"/>
      <c r="AB8" s="246"/>
      <c r="AC8" s="246"/>
      <c r="AD8" s="246"/>
      <c r="AE8" s="246"/>
      <c r="AF8" s="246"/>
      <c r="AG8" s="246"/>
      <c r="AH8" s="246"/>
      <c r="AI8" s="246"/>
      <c r="AJ8" s="246"/>
      <c r="AK8" s="246"/>
      <c r="AL8" s="246"/>
      <c r="AM8" s="246"/>
      <c r="AN8" s="246"/>
      <c r="AO8" s="246"/>
      <c r="AP8" s="246"/>
      <c r="AQ8" s="246"/>
      <c r="AR8" s="246"/>
      <c r="AS8" s="246"/>
      <c r="AT8" s="459" t="s">
        <v>416</v>
      </c>
      <c r="AU8" s="72"/>
      <c r="AV8" s="239"/>
      <c r="BU8"/>
      <c r="BV8" s="40"/>
      <c r="BW8" s="40"/>
      <c r="BX8" s="40"/>
      <c r="BY8" s="40"/>
      <c r="BZ8" s="40"/>
      <c r="CA8" s="40"/>
      <c r="CB8" s="40"/>
      <c r="CC8" s="40"/>
      <c r="CD8" s="40"/>
      <c r="CE8" s="40"/>
      <c r="CF8" s="40"/>
      <c r="CG8" s="40"/>
      <c r="CH8" s="40"/>
      <c r="CI8" s="40"/>
      <c r="CJ8" s="40"/>
      <c r="CK8" s="40"/>
      <c r="CL8" s="40"/>
    </row>
    <row r="9" spans="1:90" s="40" customFormat="1" ht="16.899999999999999" customHeight="1">
      <c r="A9" s="243"/>
      <c r="B9" s="588" t="s">
        <v>24</v>
      </c>
      <c r="C9" s="588"/>
      <c r="D9" s="588"/>
      <c r="E9" s="588"/>
      <c r="F9" s="558" t="str">
        <f>IF(W9=2,"【入力済】","【※入力】")</f>
        <v>【※入力】</v>
      </c>
      <c r="G9" s="558"/>
      <c r="H9" s="558"/>
      <c r="I9" s="563"/>
      <c r="J9" s="563"/>
      <c r="K9" s="563"/>
      <c r="L9" s="563"/>
      <c r="M9" s="563"/>
      <c r="N9" s="563"/>
      <c r="O9" s="563"/>
      <c r="P9" s="563"/>
      <c r="Q9" s="563"/>
      <c r="R9" s="563"/>
      <c r="S9" s="563"/>
      <c r="T9" s="563"/>
      <c r="U9" s="563"/>
      <c r="V9" s="563"/>
      <c r="W9" s="251">
        <f>COUNTA(I9:V9)</f>
        <v>0</v>
      </c>
      <c r="X9" s="242"/>
      <c r="Y9" s="242"/>
      <c r="Z9" s="242"/>
      <c r="AA9" s="242"/>
      <c r="AB9" s="43"/>
      <c r="AC9" s="43"/>
      <c r="AD9" s="43"/>
      <c r="AE9" s="43"/>
      <c r="AF9" s="43"/>
      <c r="AG9" s="43"/>
      <c r="AH9" s="43"/>
      <c r="AI9" s="43"/>
      <c r="AJ9" s="43"/>
      <c r="AK9" s="43"/>
      <c r="AL9" s="43"/>
      <c r="AM9" s="43"/>
      <c r="AN9" s="43"/>
      <c r="AO9" s="43"/>
      <c r="AP9" s="43"/>
      <c r="AQ9" s="43"/>
      <c r="AR9" s="43"/>
      <c r="AS9" s="43"/>
      <c r="AT9" s="460" t="s">
        <v>338</v>
      </c>
      <c r="AU9" s="72"/>
      <c r="AV9" s="239"/>
      <c r="BU9"/>
    </row>
    <row r="10" spans="1:90" ht="16.899999999999999" customHeight="1">
      <c r="A10" s="243"/>
      <c r="B10" s="43"/>
      <c r="C10" s="43"/>
      <c r="D10" s="43"/>
      <c r="E10" s="43"/>
      <c r="F10" s="43"/>
      <c r="G10" s="43"/>
      <c r="H10" s="43"/>
      <c r="I10" s="241"/>
      <c r="J10" s="241"/>
      <c r="K10" s="241"/>
      <c r="L10" s="242"/>
      <c r="M10" s="242"/>
      <c r="N10" s="242"/>
      <c r="O10" s="242"/>
      <c r="P10" s="242"/>
      <c r="Q10" s="242"/>
      <c r="R10" s="242"/>
      <c r="S10" s="242"/>
      <c r="T10" s="242"/>
      <c r="U10" s="242"/>
      <c r="V10" s="242"/>
      <c r="W10" s="242"/>
      <c r="X10" s="242"/>
      <c r="Y10" s="242"/>
      <c r="Z10" s="242"/>
      <c r="AA10" s="242"/>
      <c r="AB10" s="43"/>
      <c r="AC10" s="43"/>
      <c r="AD10" s="43"/>
      <c r="AE10" s="43"/>
      <c r="AF10" s="43"/>
      <c r="AG10" s="43"/>
      <c r="AH10" s="43"/>
      <c r="AI10" s="43"/>
      <c r="AJ10" s="43"/>
      <c r="AK10" s="43"/>
      <c r="AL10" s="43"/>
      <c r="AM10" s="43"/>
      <c r="AN10" s="43"/>
      <c r="AO10" s="43"/>
      <c r="AP10" s="43"/>
      <c r="AQ10" s="43"/>
      <c r="AR10" s="43"/>
      <c r="AS10" s="43"/>
      <c r="AT10" s="72"/>
      <c r="AU10" s="239"/>
      <c r="AV10" s="239"/>
      <c r="AW10" s="239"/>
    </row>
    <row r="11" spans="1:90" ht="15" customHeight="1">
      <c r="A11" s="43"/>
      <c r="B11" s="252" t="s">
        <v>245</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17" t="s">
        <v>420</v>
      </c>
      <c r="AU11" s="239"/>
      <c r="AV11" s="239"/>
      <c r="AW11" s="239"/>
    </row>
    <row r="12" spans="1:90" ht="18" customHeight="1">
      <c r="A12" s="43"/>
      <c r="B12" s="575" t="s">
        <v>27</v>
      </c>
      <c r="C12" s="575"/>
      <c r="D12" s="575"/>
      <c r="E12" s="575"/>
      <c r="F12" s="558" t="str">
        <f t="shared" ref="F12:F20" si="0">IF(I12="","【※入力】","【入力済】")</f>
        <v>【※入力】</v>
      </c>
      <c r="G12" s="558"/>
      <c r="H12" s="558"/>
      <c r="I12" s="582"/>
      <c r="J12" s="583"/>
      <c r="K12" s="583"/>
      <c r="L12" s="583"/>
      <c r="M12" s="583"/>
      <c r="N12" s="583"/>
      <c r="O12" s="584"/>
      <c r="P12" s="451" t="s">
        <v>246</v>
      </c>
      <c r="Q12" s="451"/>
      <c r="R12" s="451"/>
      <c r="S12" s="451"/>
      <c r="T12" s="451"/>
      <c r="U12" s="451"/>
      <c r="V12" s="451"/>
      <c r="W12" s="451"/>
      <c r="X12" s="451"/>
      <c r="Y12" s="451"/>
      <c r="Z12" s="43"/>
      <c r="AA12" s="43"/>
      <c r="AB12" s="43"/>
      <c r="AC12" s="43"/>
      <c r="AD12" s="43"/>
      <c r="AE12" s="43"/>
      <c r="AF12" s="43"/>
      <c r="AG12" s="43"/>
      <c r="AH12" s="43"/>
      <c r="AI12" s="43"/>
      <c r="AJ12" s="43"/>
      <c r="AK12" s="43"/>
      <c r="AL12" s="43"/>
      <c r="AM12" s="43"/>
      <c r="AN12" s="43"/>
      <c r="AO12" s="43"/>
      <c r="AP12" s="43"/>
      <c r="AQ12" s="43"/>
      <c r="AR12" s="43"/>
      <c r="AS12" s="43"/>
      <c r="AT12" s="458" t="s">
        <v>242</v>
      </c>
      <c r="AU12" s="239"/>
      <c r="AV12" s="239"/>
      <c r="AW12" s="239"/>
    </row>
    <row r="13" spans="1:90" ht="18" customHeight="1">
      <c r="A13" s="43"/>
      <c r="B13" s="575" t="s">
        <v>162</v>
      </c>
      <c r="C13" s="575"/>
      <c r="D13" s="575"/>
      <c r="E13" s="575"/>
      <c r="F13" s="558" t="str">
        <f>IF(I13="※リストから選択してください","【※選択】","【入力済】")</f>
        <v>【※選択】</v>
      </c>
      <c r="G13" s="558"/>
      <c r="H13" s="558"/>
      <c r="I13" s="864" t="s">
        <v>242</v>
      </c>
      <c r="J13" s="865"/>
      <c r="K13" s="865"/>
      <c r="L13" s="865"/>
      <c r="M13" s="865"/>
      <c r="N13" s="865"/>
      <c r="O13" s="866"/>
      <c r="P13" s="455" t="s">
        <v>433</v>
      </c>
      <c r="Q13" s="451"/>
      <c r="R13" s="451"/>
      <c r="S13" s="451"/>
      <c r="T13" s="451"/>
      <c r="U13" s="451"/>
      <c r="V13" s="451"/>
      <c r="W13" s="451"/>
      <c r="X13" s="451"/>
      <c r="Y13" s="451"/>
      <c r="Z13" s="43"/>
      <c r="AA13" s="43"/>
      <c r="AB13" s="43"/>
      <c r="AC13" s="43"/>
      <c r="AD13" s="43"/>
      <c r="AE13" s="43"/>
      <c r="AF13" s="43"/>
      <c r="AG13" s="43"/>
      <c r="AH13" s="43"/>
      <c r="AI13" s="43"/>
      <c r="AJ13" s="43"/>
      <c r="AK13" s="43"/>
      <c r="AL13" s="43"/>
      <c r="AM13" s="43"/>
      <c r="AN13" s="43"/>
      <c r="AO13" s="43"/>
      <c r="AP13" s="43"/>
      <c r="AQ13" s="43"/>
      <c r="AR13" s="43"/>
      <c r="AS13" s="43"/>
      <c r="AT13" s="461" t="s">
        <v>163</v>
      </c>
      <c r="AU13" s="239"/>
      <c r="AV13" s="239"/>
      <c r="AW13" s="239"/>
    </row>
    <row r="14" spans="1:90" ht="18" customHeight="1">
      <c r="A14" s="43"/>
      <c r="B14" s="575" t="s">
        <v>28</v>
      </c>
      <c r="C14" s="575"/>
      <c r="D14" s="575"/>
      <c r="E14" s="575"/>
      <c r="F14" s="558" t="str">
        <f t="shared" si="0"/>
        <v>【※入力】</v>
      </c>
      <c r="G14" s="558"/>
      <c r="H14" s="558"/>
      <c r="I14" s="581"/>
      <c r="J14" s="565"/>
      <c r="K14" s="565"/>
      <c r="L14" s="565"/>
      <c r="M14" s="565"/>
      <c r="N14" s="565"/>
      <c r="O14" s="565"/>
      <c r="P14" s="565"/>
      <c r="Q14" s="565"/>
      <c r="R14" s="565"/>
      <c r="S14" s="565"/>
      <c r="T14" s="565"/>
      <c r="U14" s="565"/>
      <c r="V14" s="565"/>
      <c r="W14" s="565"/>
      <c r="X14" s="565"/>
      <c r="Y14" s="565"/>
      <c r="Z14" s="565"/>
      <c r="AA14" s="566"/>
      <c r="AB14" s="454" t="s">
        <v>418</v>
      </c>
      <c r="AC14" s="452"/>
      <c r="AD14" s="452"/>
      <c r="AE14" s="452"/>
      <c r="AF14" s="452"/>
      <c r="AG14" s="43"/>
      <c r="AH14" s="43"/>
      <c r="AI14" s="43"/>
      <c r="AJ14" s="43"/>
      <c r="AK14" s="43"/>
      <c r="AL14" s="43"/>
      <c r="AM14" s="43"/>
      <c r="AN14" s="43"/>
      <c r="AO14" s="43"/>
      <c r="AP14" s="43"/>
      <c r="AQ14" s="43"/>
      <c r="AR14" s="43"/>
      <c r="AS14" s="43"/>
      <c r="AT14" s="461" t="s">
        <v>164</v>
      </c>
      <c r="AU14" s="239"/>
      <c r="AV14" s="239"/>
      <c r="AW14" s="239"/>
    </row>
    <row r="15" spans="1:90" ht="18" customHeight="1">
      <c r="A15" s="43"/>
      <c r="B15" s="575" t="s">
        <v>20</v>
      </c>
      <c r="C15" s="575"/>
      <c r="D15" s="575"/>
      <c r="E15" s="575"/>
      <c r="F15" s="558" t="str">
        <f t="shared" si="0"/>
        <v>【※入力】</v>
      </c>
      <c r="G15" s="558"/>
      <c r="H15" s="558"/>
      <c r="I15" s="581"/>
      <c r="J15" s="565"/>
      <c r="K15" s="565"/>
      <c r="L15" s="565"/>
      <c r="M15" s="565"/>
      <c r="N15" s="565"/>
      <c r="O15" s="566"/>
      <c r="P15" s="453" t="s">
        <v>432</v>
      </c>
      <c r="Q15" s="453"/>
      <c r="R15" s="453"/>
      <c r="S15" s="453"/>
      <c r="T15" s="453"/>
      <c r="U15" s="453"/>
      <c r="V15" s="453"/>
      <c r="W15" s="453"/>
      <c r="X15" s="453"/>
      <c r="Y15" s="453"/>
      <c r="Z15" s="453"/>
      <c r="AA15" s="453"/>
      <c r="AB15" s="453"/>
      <c r="AC15" s="43"/>
      <c r="AD15" s="43"/>
      <c r="AE15" s="43"/>
      <c r="AF15" s="43"/>
      <c r="AG15" s="43"/>
      <c r="AH15" s="43"/>
      <c r="AI15" s="43"/>
      <c r="AJ15" s="43"/>
      <c r="AK15" s="43"/>
      <c r="AL15" s="43"/>
      <c r="AM15" s="43"/>
      <c r="AN15" s="43"/>
      <c r="AO15" s="43"/>
      <c r="AP15" s="43"/>
      <c r="AQ15" s="43"/>
      <c r="AR15" s="43"/>
      <c r="AS15" s="43"/>
      <c r="AT15" s="460" t="s">
        <v>165</v>
      </c>
      <c r="AU15" s="72"/>
      <c r="AV15" s="239"/>
      <c r="AW15" s="239"/>
      <c r="AX15" s="239"/>
    </row>
    <row r="16" spans="1:90" ht="18" customHeight="1">
      <c r="A16" s="43"/>
      <c r="B16" s="575" t="s">
        <v>29</v>
      </c>
      <c r="C16" s="575"/>
      <c r="D16" s="575"/>
      <c r="E16" s="575"/>
      <c r="F16" s="558" t="str">
        <f t="shared" si="0"/>
        <v>【※入力】</v>
      </c>
      <c r="G16" s="558"/>
      <c r="H16" s="558"/>
      <c r="I16" s="564"/>
      <c r="J16" s="565"/>
      <c r="K16" s="565"/>
      <c r="L16" s="565"/>
      <c r="M16" s="565"/>
      <c r="N16" s="565"/>
      <c r="O16" s="566"/>
      <c r="P16" s="453" t="s">
        <v>432</v>
      </c>
      <c r="Q16" s="453"/>
      <c r="R16" s="453"/>
      <c r="S16" s="453"/>
      <c r="T16" s="453"/>
      <c r="U16" s="453"/>
      <c r="V16" s="453"/>
      <c r="W16" s="453"/>
      <c r="X16" s="453"/>
      <c r="Y16" s="453"/>
      <c r="Z16" s="453"/>
      <c r="AA16" s="453"/>
      <c r="AB16" s="453"/>
      <c r="AC16" s="43"/>
      <c r="AD16" s="43"/>
      <c r="AE16" s="43"/>
      <c r="AF16" s="43"/>
      <c r="AG16" s="43"/>
      <c r="AH16" s="43"/>
      <c r="AI16" s="43"/>
      <c r="AJ16" s="43"/>
      <c r="AK16" s="43"/>
      <c r="AL16" s="43"/>
      <c r="AM16" s="43"/>
      <c r="AN16" s="43"/>
      <c r="AO16" s="43"/>
      <c r="AP16" s="43"/>
      <c r="AQ16" s="43"/>
      <c r="AR16" s="43"/>
      <c r="AS16" s="43"/>
      <c r="AT16" s="460" t="s">
        <v>166</v>
      </c>
      <c r="AU16" s="72"/>
      <c r="AV16" s="239"/>
      <c r="AW16" s="239"/>
      <c r="AX16" s="239"/>
    </row>
    <row r="17" spans="1:50" ht="18" customHeight="1">
      <c r="A17" s="43"/>
      <c r="B17" s="575" t="s">
        <v>30</v>
      </c>
      <c r="C17" s="575"/>
      <c r="D17" s="575"/>
      <c r="E17" s="575"/>
      <c r="F17" s="558" t="str">
        <f t="shared" si="0"/>
        <v>【※入力】</v>
      </c>
      <c r="G17" s="558"/>
      <c r="H17" s="558"/>
      <c r="I17" s="576"/>
      <c r="J17" s="577"/>
      <c r="K17" s="577"/>
      <c r="L17" s="577"/>
      <c r="M17" s="577"/>
      <c r="N17" s="577"/>
      <c r="O17" s="578"/>
      <c r="P17" s="451" t="s">
        <v>246</v>
      </c>
      <c r="Q17" s="452"/>
      <c r="R17" s="452"/>
      <c r="S17" s="452"/>
      <c r="T17" s="452"/>
      <c r="U17" s="452"/>
      <c r="V17" s="452"/>
      <c r="W17" s="452"/>
      <c r="X17" s="452"/>
      <c r="Y17" s="43"/>
      <c r="Z17" s="43"/>
      <c r="AA17" s="43"/>
      <c r="AB17" s="43"/>
      <c r="AC17" s="43"/>
      <c r="AD17" s="43"/>
      <c r="AE17" s="43"/>
      <c r="AF17" s="43"/>
      <c r="AG17" s="43"/>
      <c r="AH17" s="43"/>
      <c r="AI17" s="43"/>
      <c r="AJ17" s="43"/>
      <c r="AK17" s="43"/>
      <c r="AL17" s="43"/>
      <c r="AM17" s="43"/>
      <c r="AN17" s="43"/>
      <c r="AO17" s="43"/>
      <c r="AP17" s="43"/>
      <c r="AQ17" s="43"/>
      <c r="AR17" s="43"/>
      <c r="AS17" s="43"/>
      <c r="AT17" s="460" t="s">
        <v>167</v>
      </c>
      <c r="AU17" s="72"/>
      <c r="AV17" s="239"/>
      <c r="AW17" s="239"/>
      <c r="AX17" s="239"/>
    </row>
    <row r="18" spans="1:50" ht="18" customHeight="1">
      <c r="A18" s="43"/>
      <c r="B18" s="575" t="s">
        <v>31</v>
      </c>
      <c r="C18" s="575"/>
      <c r="D18" s="575"/>
      <c r="E18" s="575"/>
      <c r="F18" s="558" t="str">
        <f t="shared" si="0"/>
        <v>【※入力】</v>
      </c>
      <c r="G18" s="558"/>
      <c r="H18" s="558"/>
      <c r="I18" s="576"/>
      <c r="J18" s="577"/>
      <c r="K18" s="577"/>
      <c r="L18" s="577"/>
      <c r="M18" s="577"/>
      <c r="N18" s="577"/>
      <c r="O18" s="578"/>
      <c r="P18" s="451" t="s">
        <v>246</v>
      </c>
      <c r="Q18" s="452"/>
      <c r="R18" s="452"/>
      <c r="S18" s="452"/>
      <c r="T18" s="452"/>
      <c r="U18" s="452"/>
      <c r="V18" s="452"/>
      <c r="W18" s="452"/>
      <c r="X18" s="452"/>
      <c r="Y18" s="43"/>
      <c r="Z18" s="43"/>
      <c r="AA18" s="43"/>
      <c r="AB18" s="43"/>
      <c r="AC18" s="43"/>
      <c r="AD18" s="43"/>
      <c r="AE18" s="43"/>
      <c r="AF18" s="43"/>
      <c r="AG18" s="43"/>
      <c r="AH18" s="43"/>
      <c r="AI18" s="43"/>
      <c r="AJ18" s="43"/>
      <c r="AK18" s="43"/>
      <c r="AL18" s="43"/>
      <c r="AM18" s="43"/>
      <c r="AN18" s="43"/>
      <c r="AO18" s="43"/>
      <c r="AP18" s="43"/>
      <c r="AQ18" s="43"/>
      <c r="AR18" s="43"/>
      <c r="AS18" s="43"/>
      <c r="AT18" s="460" t="s">
        <v>168</v>
      </c>
      <c r="AU18" s="72"/>
      <c r="AV18" s="239"/>
      <c r="AW18" s="239"/>
      <c r="AX18" s="239"/>
    </row>
    <row r="19" spans="1:50" ht="18" customHeight="1">
      <c r="A19" s="43"/>
      <c r="B19" s="575" t="s">
        <v>32</v>
      </c>
      <c r="C19" s="575"/>
      <c r="D19" s="575"/>
      <c r="E19" s="575"/>
      <c r="F19" s="558" t="str">
        <f t="shared" si="0"/>
        <v>【※入力】</v>
      </c>
      <c r="G19" s="558"/>
      <c r="H19" s="558"/>
      <c r="I19" s="576"/>
      <c r="J19" s="577"/>
      <c r="K19" s="577"/>
      <c r="L19" s="577"/>
      <c r="M19" s="577"/>
      <c r="N19" s="577"/>
      <c r="O19" s="578"/>
      <c r="P19" s="451" t="s">
        <v>246</v>
      </c>
      <c r="Q19" s="452"/>
      <c r="R19" s="452"/>
      <c r="S19" s="452"/>
      <c r="T19" s="452"/>
      <c r="U19" s="452"/>
      <c r="V19" s="452"/>
      <c r="W19" s="452"/>
      <c r="X19" s="452"/>
      <c r="Y19" s="43"/>
      <c r="Z19" s="43"/>
      <c r="AA19" s="43"/>
      <c r="AB19" s="43"/>
      <c r="AC19" s="43"/>
      <c r="AD19" s="43"/>
      <c r="AE19" s="43"/>
      <c r="AF19" s="43"/>
      <c r="AG19" s="43"/>
      <c r="AH19" s="43"/>
      <c r="AI19" s="43"/>
      <c r="AJ19" s="43"/>
      <c r="AK19" s="43"/>
      <c r="AL19" s="43"/>
      <c r="AM19" s="43"/>
      <c r="AN19" s="43"/>
      <c r="AO19" s="43"/>
      <c r="AP19" s="43"/>
      <c r="AQ19" s="43"/>
      <c r="AR19" s="43"/>
      <c r="AS19" s="43"/>
      <c r="AT19" s="72"/>
      <c r="AU19" s="72"/>
      <c r="AV19" s="239"/>
      <c r="AW19" s="239"/>
      <c r="AX19" s="239"/>
    </row>
    <row r="20" spans="1:50" ht="18" customHeight="1">
      <c r="A20" s="43"/>
      <c r="B20" s="575" t="s">
        <v>33</v>
      </c>
      <c r="C20" s="575"/>
      <c r="D20" s="575"/>
      <c r="E20" s="575"/>
      <c r="F20" s="558" t="str">
        <f t="shared" si="0"/>
        <v>【※入力】</v>
      </c>
      <c r="G20" s="558"/>
      <c r="H20" s="558"/>
      <c r="I20" s="592"/>
      <c r="J20" s="577"/>
      <c r="K20" s="577"/>
      <c r="L20" s="577"/>
      <c r="M20" s="577"/>
      <c r="N20" s="577"/>
      <c r="O20" s="578"/>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72"/>
      <c r="AU20" s="72"/>
      <c r="AV20" s="239"/>
      <c r="AW20" s="239"/>
      <c r="AX20" s="239"/>
    </row>
    <row r="21" spans="1:50">
      <c r="A21" s="43"/>
      <c r="B21" s="244"/>
      <c r="C21" s="244"/>
      <c r="D21" s="244"/>
      <c r="E21" s="244"/>
      <c r="F21" s="245"/>
      <c r="G21" s="245"/>
      <c r="H21" s="245"/>
      <c r="I21" s="245"/>
      <c r="J21" s="245"/>
      <c r="K21" s="245"/>
      <c r="L21" s="245"/>
      <c r="M21" s="245"/>
      <c r="N21" s="245"/>
      <c r="O21" s="245"/>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72"/>
      <c r="AU21" s="72"/>
      <c r="AV21" s="239"/>
      <c r="AW21" s="239"/>
      <c r="AX21" s="239"/>
    </row>
    <row r="22" spans="1:50" ht="15" thickBot="1">
      <c r="A22" s="43"/>
      <c r="B22" s="374" t="s">
        <v>278</v>
      </c>
      <c r="C22" s="244"/>
      <c r="D22" s="244"/>
      <c r="E22" s="244"/>
      <c r="F22" s="245"/>
      <c r="G22" s="245"/>
      <c r="H22" s="245"/>
      <c r="I22" s="245"/>
      <c r="J22" s="245"/>
      <c r="K22" s="245"/>
      <c r="L22" s="245"/>
      <c r="M22" s="245"/>
      <c r="N22" s="245"/>
      <c r="O22" s="245"/>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373" t="s">
        <v>279</v>
      </c>
      <c r="AU22" s="72"/>
      <c r="AV22" s="239"/>
      <c r="AW22" s="239"/>
      <c r="AX22" s="239"/>
    </row>
    <row r="23" spans="1:50" ht="17.45" customHeight="1" thickTop="1" thickBot="1">
      <c r="A23" s="43"/>
      <c r="B23" s="42" t="s">
        <v>36</v>
      </c>
      <c r="C23" s="42"/>
      <c r="D23" s="42"/>
      <c r="E23" s="42"/>
      <c r="F23" s="558" t="str">
        <f>IF(I23="※リストから選択してください","【※選択】","【入力済】")</f>
        <v>【※選択】</v>
      </c>
      <c r="G23" s="558"/>
      <c r="H23" s="558"/>
      <c r="I23" s="567" t="s">
        <v>242</v>
      </c>
      <c r="J23" s="596"/>
      <c r="K23" s="596"/>
      <c r="L23" s="596"/>
      <c r="M23" s="596"/>
      <c r="N23" s="596"/>
      <c r="O23" s="597"/>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58" t="s">
        <v>242</v>
      </c>
      <c r="AU23" s="72"/>
      <c r="AV23" s="239"/>
      <c r="AW23" s="239"/>
      <c r="AX23" s="239"/>
    </row>
    <row r="24" spans="1:50" ht="17.45" customHeight="1" thickTop="1">
      <c r="A24" s="43"/>
      <c r="B24" s="253"/>
      <c r="C24" s="244"/>
      <c r="D24" s="244"/>
      <c r="E24" s="244"/>
      <c r="F24" s="245"/>
      <c r="G24" s="245"/>
      <c r="H24" s="245"/>
      <c r="I24" s="245"/>
      <c r="J24" s="245"/>
      <c r="K24" s="245"/>
      <c r="L24" s="245"/>
      <c r="M24" s="245"/>
      <c r="N24" s="245"/>
      <c r="O24" s="245"/>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58" t="s">
        <v>0</v>
      </c>
      <c r="AU24" s="72"/>
      <c r="AV24" s="239"/>
      <c r="AW24" s="239"/>
      <c r="AX24" s="239"/>
    </row>
    <row r="25" spans="1:50" ht="17.45" customHeight="1">
      <c r="A25" s="43"/>
      <c r="B25" s="575" t="s">
        <v>20</v>
      </c>
      <c r="C25" s="575"/>
      <c r="D25" s="575"/>
      <c r="E25" s="575"/>
      <c r="F25" s="558" t="str">
        <f>IF(I25="","【※入力】","【入力済】")</f>
        <v>【※入力】</v>
      </c>
      <c r="G25" s="558"/>
      <c r="H25" s="558"/>
      <c r="I25" s="589" t="str">
        <f>IF(I23="連絡先と同様",I15,"")</f>
        <v/>
      </c>
      <c r="J25" s="590"/>
      <c r="K25" s="590"/>
      <c r="L25" s="590"/>
      <c r="M25" s="590"/>
      <c r="N25" s="590"/>
      <c r="O25" s="591"/>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58" t="s">
        <v>11</v>
      </c>
      <c r="AU25" s="72"/>
      <c r="AV25" s="259"/>
      <c r="AW25" s="239"/>
      <c r="AX25" s="239"/>
    </row>
    <row r="26" spans="1:50" ht="17.45" customHeight="1">
      <c r="A26" s="43"/>
      <c r="B26" s="575" t="s">
        <v>40</v>
      </c>
      <c r="C26" s="575"/>
      <c r="D26" s="575"/>
      <c r="E26" s="575"/>
      <c r="F26" s="558" t="str">
        <f>IF(I26="","【※入力】","【入力済】")</f>
        <v>【※入力】</v>
      </c>
      <c r="G26" s="558"/>
      <c r="H26" s="558"/>
      <c r="I26" s="589" t="str">
        <f>IF(I23="連絡先と同様",I16,"")</f>
        <v/>
      </c>
      <c r="J26" s="590"/>
      <c r="K26" s="590"/>
      <c r="L26" s="590"/>
      <c r="M26" s="590"/>
      <c r="N26" s="590"/>
      <c r="O26" s="591"/>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72"/>
      <c r="AU26" s="72"/>
      <c r="AV26" s="259"/>
      <c r="AW26" s="239"/>
      <c r="AX26" s="239"/>
    </row>
    <row r="27" spans="1:50" ht="17.45" customHeight="1">
      <c r="A27" s="43"/>
      <c r="B27" s="575" t="s">
        <v>41</v>
      </c>
      <c r="C27" s="575"/>
      <c r="D27" s="575"/>
      <c r="E27" s="575"/>
      <c r="F27" s="558" t="str">
        <f>IF(I27="","【※入力】","【入力済】")</f>
        <v>【※入力】</v>
      </c>
      <c r="G27" s="558"/>
      <c r="H27" s="558"/>
      <c r="I27" s="593"/>
      <c r="J27" s="594"/>
      <c r="K27" s="594"/>
      <c r="L27" s="594"/>
      <c r="M27" s="594"/>
      <c r="N27" s="594"/>
      <c r="O27" s="595"/>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373" t="s">
        <v>339</v>
      </c>
      <c r="AU27" s="417" t="s">
        <v>340</v>
      </c>
      <c r="AV27" s="417" t="s">
        <v>192</v>
      </c>
      <c r="AW27" s="373" t="s">
        <v>139</v>
      </c>
      <c r="AX27" s="420" t="s">
        <v>350</v>
      </c>
    </row>
    <row r="28" spans="1:50">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62" t="s">
        <v>242</v>
      </c>
      <c r="AU28" s="458" t="s">
        <v>242</v>
      </c>
      <c r="AV28" s="458" t="s">
        <v>242</v>
      </c>
      <c r="AW28" s="458" t="s">
        <v>242</v>
      </c>
      <c r="AX28" s="458" t="s">
        <v>242</v>
      </c>
    </row>
    <row r="29" spans="1:50" ht="15" thickBot="1">
      <c r="A29" s="43"/>
      <c r="B29" s="254" t="s">
        <v>247</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63" t="s">
        <v>438</v>
      </c>
      <c r="AU29" s="464" t="s">
        <v>342</v>
      </c>
      <c r="AV29" s="465" t="s">
        <v>12</v>
      </c>
      <c r="AW29" s="458" t="s">
        <v>1</v>
      </c>
      <c r="AX29" s="466" t="s">
        <v>351</v>
      </c>
    </row>
    <row r="30" spans="1:50" ht="19.350000000000001" customHeight="1" thickTop="1" thickBot="1">
      <c r="A30" s="43"/>
      <c r="B30" s="856" t="s">
        <v>339</v>
      </c>
      <c r="C30" s="856"/>
      <c r="D30" s="856"/>
      <c r="E30" s="856"/>
      <c r="F30" s="515" t="str">
        <f>IF(I29="カラーガード部門","【選択不要】",IF(I30="※リストから選択してください","【※選択】","【入力済】"))</f>
        <v>【※選択】</v>
      </c>
      <c r="G30" s="515"/>
      <c r="H30" s="516"/>
      <c r="I30" s="603" t="s">
        <v>242</v>
      </c>
      <c r="J30" s="599"/>
      <c r="K30" s="599"/>
      <c r="L30" s="599"/>
      <c r="M30" s="599"/>
      <c r="N30" s="599"/>
      <c r="O30" s="600"/>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63" t="s">
        <v>439</v>
      </c>
      <c r="AU30" s="464" t="s">
        <v>343</v>
      </c>
      <c r="AV30" s="465" t="s">
        <v>21</v>
      </c>
      <c r="AW30" s="458" t="s">
        <v>22</v>
      </c>
      <c r="AX30" s="466" t="s">
        <v>352</v>
      </c>
    </row>
    <row r="31" spans="1:50" ht="19.350000000000001" customHeight="1" thickTop="1" thickBot="1">
      <c r="A31" s="43"/>
      <c r="B31" s="575" t="s">
        <v>42</v>
      </c>
      <c r="C31" s="575"/>
      <c r="D31" s="575"/>
      <c r="E31" s="575"/>
      <c r="F31" s="515" t="str">
        <f>IF(I30="カラーガード部門","【選択不要】",IF(I31="※リストから選択してください","【※選択】","【入力済】"))</f>
        <v>【※選択】</v>
      </c>
      <c r="G31" s="515"/>
      <c r="H31" s="516"/>
      <c r="I31" s="598" t="s">
        <v>242</v>
      </c>
      <c r="J31" s="599"/>
      <c r="K31" s="599"/>
      <c r="L31" s="599"/>
      <c r="M31" s="599"/>
      <c r="N31" s="599"/>
      <c r="O31" s="600"/>
      <c r="P31" s="255"/>
      <c r="Q31" s="498" t="s">
        <v>139</v>
      </c>
      <c r="R31" s="499"/>
      <c r="S31" s="499"/>
      <c r="T31" s="498" t="s">
        <v>346</v>
      </c>
      <c r="U31" s="499"/>
      <c r="V31" s="499"/>
      <c r="W31" s="499"/>
      <c r="X31" s="499"/>
      <c r="Y31" s="499"/>
      <c r="Z31" s="499"/>
      <c r="AA31" s="499"/>
      <c r="AB31" s="499"/>
      <c r="AC31" s="499"/>
      <c r="AD31" s="499"/>
      <c r="AE31" s="499"/>
      <c r="AF31" s="499"/>
      <c r="AG31" s="499"/>
      <c r="AH31" s="42"/>
      <c r="AI31" s="42"/>
      <c r="AJ31" s="42"/>
      <c r="AK31" s="42"/>
      <c r="AL31" s="42"/>
      <c r="AM31" s="42"/>
      <c r="AN31" s="42"/>
      <c r="AO31" s="42"/>
      <c r="AP31" s="42"/>
      <c r="AQ31" s="42"/>
      <c r="AR31" s="42"/>
      <c r="AS31" s="43"/>
      <c r="AT31" s="463" t="s">
        <v>341</v>
      </c>
      <c r="AU31" s="464" t="s">
        <v>344</v>
      </c>
      <c r="AV31" s="465" t="s">
        <v>25</v>
      </c>
      <c r="AW31" s="467"/>
      <c r="AX31" s="468"/>
    </row>
    <row r="32" spans="1:50" ht="19.350000000000001" customHeight="1" thickTop="1" thickBot="1">
      <c r="A32" s="43"/>
      <c r="B32" s="575" t="s">
        <v>43</v>
      </c>
      <c r="C32" s="575"/>
      <c r="D32" s="575"/>
      <c r="E32" s="575"/>
      <c r="F32" s="515" t="str">
        <f>IF(I30="※リストから選択してください","【※選択】",IF(OR(I30="コンテスト",I30="フェスティバル"),IF(I32="※リストから選択してください","【※選択】","【入力済】"),"【選択不要】"))</f>
        <v>【※選択】</v>
      </c>
      <c r="G32" s="515"/>
      <c r="H32" s="516"/>
      <c r="I32" s="598" t="s">
        <v>242</v>
      </c>
      <c r="J32" s="599"/>
      <c r="K32" s="599"/>
      <c r="L32" s="599"/>
      <c r="M32" s="599"/>
      <c r="N32" s="599"/>
      <c r="O32" s="600"/>
      <c r="P32" s="255"/>
      <c r="Q32" s="499" t="s">
        <v>137</v>
      </c>
      <c r="R32" s="499"/>
      <c r="S32" s="499"/>
      <c r="T32" s="497" t="s">
        <v>348</v>
      </c>
      <c r="U32" s="497"/>
      <c r="V32" s="497"/>
      <c r="W32" s="497"/>
      <c r="X32" s="497"/>
      <c r="Y32" s="497"/>
      <c r="Z32" s="497"/>
      <c r="AA32" s="497"/>
      <c r="AB32" s="497"/>
      <c r="AC32" s="497"/>
      <c r="AD32" s="497"/>
      <c r="AE32" s="497"/>
      <c r="AF32" s="497"/>
      <c r="AG32" s="497"/>
      <c r="AH32" s="42"/>
      <c r="AI32" s="42"/>
      <c r="AJ32" s="42"/>
      <c r="AK32" s="42"/>
      <c r="AL32" s="42"/>
      <c r="AM32" s="42"/>
      <c r="AN32" s="42"/>
      <c r="AO32" s="42"/>
      <c r="AP32" s="42"/>
      <c r="AQ32" s="42"/>
      <c r="AR32" s="42"/>
      <c r="AS32" s="43"/>
      <c r="AT32" s="469"/>
      <c r="AU32" s="464" t="s">
        <v>345</v>
      </c>
      <c r="AV32" s="465" t="s">
        <v>26</v>
      </c>
      <c r="AW32" s="470"/>
      <c r="AX32" s="468"/>
    </row>
    <row r="33" spans="1:50" ht="19.350000000000001" customHeight="1" thickTop="1" thickBot="1">
      <c r="A33" s="43"/>
      <c r="B33" s="575" t="s">
        <v>44</v>
      </c>
      <c r="C33" s="575"/>
      <c r="D33" s="575"/>
      <c r="E33" s="575"/>
      <c r="F33" s="515" t="str">
        <f>IF(I30="※リストから選択してください","【※選択】",IF(I30="コンテスト",IF(I33="※リストから選択してください","【※選択】","【入力済】"),"【選択不要】"))</f>
        <v>【※選択】</v>
      </c>
      <c r="G33" s="515"/>
      <c r="H33" s="516"/>
      <c r="I33" s="603" t="s">
        <v>242</v>
      </c>
      <c r="J33" s="599"/>
      <c r="K33" s="599"/>
      <c r="L33" s="599"/>
      <c r="M33" s="599"/>
      <c r="N33" s="599"/>
      <c r="O33" s="600"/>
      <c r="P33" s="43"/>
      <c r="Q33" s="499" t="s">
        <v>138</v>
      </c>
      <c r="R33" s="499"/>
      <c r="S33" s="499"/>
      <c r="T33" s="497" t="s">
        <v>347</v>
      </c>
      <c r="U33" s="497"/>
      <c r="V33" s="497"/>
      <c r="W33" s="497"/>
      <c r="X33" s="497"/>
      <c r="Y33" s="497"/>
      <c r="Z33" s="497"/>
      <c r="AA33" s="497"/>
      <c r="AB33" s="497"/>
      <c r="AC33" s="497"/>
      <c r="AD33" s="497"/>
      <c r="AE33" s="497"/>
      <c r="AF33" s="497"/>
      <c r="AG33" s="497"/>
      <c r="AH33" s="42"/>
      <c r="AI33" s="42"/>
      <c r="AJ33" s="42"/>
      <c r="AK33" s="42"/>
      <c r="AL33" s="42"/>
      <c r="AM33" s="42"/>
      <c r="AN33" s="42"/>
      <c r="AO33" s="42"/>
      <c r="AP33" s="42"/>
      <c r="AQ33" s="42"/>
      <c r="AR33" s="42"/>
      <c r="AS33" s="43"/>
      <c r="AT33" s="419"/>
      <c r="AU33" s="72"/>
      <c r="AV33" s="418"/>
      <c r="AW33" s="72"/>
      <c r="AX33" s="239"/>
    </row>
    <row r="34" spans="1:50" ht="19.350000000000001" customHeight="1" thickTop="1" thickBot="1">
      <c r="A34" s="43"/>
      <c r="B34" s="575" t="s">
        <v>350</v>
      </c>
      <c r="C34" s="575"/>
      <c r="D34" s="575"/>
      <c r="E34" s="575"/>
      <c r="F34" s="515" t="str">
        <f>IF(I30="※リストから選択してください","【※選択】",IF(OR(I30="コンテスト",I30="フェスティバル"),IF(I34="※リストから選択してください","【※選択】","【入力済】"),"【選択不要】"))</f>
        <v>【※選択】</v>
      </c>
      <c r="G34" s="515"/>
      <c r="H34" s="516"/>
      <c r="I34" s="603" t="s">
        <v>242</v>
      </c>
      <c r="J34" s="599"/>
      <c r="K34" s="599"/>
      <c r="L34" s="599"/>
      <c r="M34" s="599"/>
      <c r="N34" s="599"/>
      <c r="O34" s="600"/>
      <c r="P34" s="43"/>
      <c r="Q34" s="779"/>
      <c r="R34" s="779"/>
      <c r="S34" s="779"/>
      <c r="T34" s="574"/>
      <c r="U34" s="574"/>
      <c r="V34" s="574"/>
      <c r="W34" s="574"/>
      <c r="X34" s="574"/>
      <c r="Y34" s="574"/>
      <c r="Z34" s="574"/>
      <c r="AA34" s="574"/>
      <c r="AB34" s="574"/>
      <c r="AC34" s="574"/>
      <c r="AD34" s="574"/>
      <c r="AE34" s="574"/>
      <c r="AF34" s="574"/>
      <c r="AG34" s="574"/>
      <c r="AH34" s="42"/>
      <c r="AI34" s="42"/>
      <c r="AJ34" s="42"/>
      <c r="AK34" s="42"/>
      <c r="AL34" s="42"/>
      <c r="AM34" s="42"/>
      <c r="AN34" s="42"/>
      <c r="AO34" s="42"/>
      <c r="AP34" s="42"/>
      <c r="AQ34" s="42"/>
      <c r="AR34" s="42"/>
      <c r="AS34" s="43"/>
      <c r="AT34" s="72"/>
      <c r="AU34" s="72"/>
      <c r="AX34" s="239"/>
    </row>
    <row r="35" spans="1:50" ht="18" hidden="1" customHeight="1" thickBot="1">
      <c r="A35" s="43"/>
      <c r="B35" s="257" t="s">
        <v>208</v>
      </c>
      <c r="C35" s="244"/>
      <c r="D35" s="244"/>
      <c r="E35" s="244"/>
      <c r="F35" s="245"/>
      <c r="G35" s="245"/>
      <c r="H35" s="245"/>
      <c r="I35" s="256"/>
      <c r="J35" s="256"/>
      <c r="K35" s="256"/>
      <c r="L35" s="256"/>
      <c r="M35" s="256"/>
      <c r="N35" s="256"/>
      <c r="O35" s="256"/>
      <c r="P35" s="43"/>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3"/>
      <c r="AT35" s="375" t="s">
        <v>280</v>
      </c>
      <c r="AU35" s="373" t="s">
        <v>281</v>
      </c>
      <c r="AV35" s="239"/>
      <c r="AW35" s="239"/>
      <c r="AX35" s="239"/>
    </row>
    <row r="36" spans="1:50" ht="18" hidden="1" customHeight="1" thickTop="1" thickBot="1">
      <c r="A36" s="43"/>
      <c r="B36" s="588" t="s">
        <v>147</v>
      </c>
      <c r="C36" s="588"/>
      <c r="D36" s="588"/>
      <c r="E36" s="588"/>
      <c r="F36" s="588"/>
      <c r="G36" s="558" t="str">
        <f>IF(I31="カラーガード部門","【選択不要】",IF(J36="※リストから選択してください","【※選択】","【入力済】"))</f>
        <v>【※選択】</v>
      </c>
      <c r="H36" s="558"/>
      <c r="I36" s="516"/>
      <c r="J36" s="567" t="s">
        <v>242</v>
      </c>
      <c r="K36" s="568"/>
      <c r="L36" s="568"/>
      <c r="M36" s="568"/>
      <c r="N36" s="568"/>
      <c r="O36" s="568"/>
      <c r="P36" s="569"/>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371" t="s">
        <v>242</v>
      </c>
      <c r="AU36" s="371" t="s">
        <v>242</v>
      </c>
      <c r="AV36" s="239"/>
      <c r="AW36" s="239"/>
      <c r="AX36" s="239"/>
    </row>
    <row r="37" spans="1:50" ht="18" hidden="1" customHeight="1" thickTop="1" thickBot="1">
      <c r="A37" s="43"/>
      <c r="B37" s="575" t="s">
        <v>146</v>
      </c>
      <c r="C37" s="575"/>
      <c r="D37" s="575"/>
      <c r="E37" s="575"/>
      <c r="F37" s="575"/>
      <c r="G37" s="558" t="str">
        <f>IF(I31="カラーガード部門","【選択不要】",IF(J37="※リストから選択してください","【※選択】","【入力済】"))</f>
        <v>【※選択】</v>
      </c>
      <c r="H37" s="558"/>
      <c r="I37" s="516"/>
      <c r="J37" s="567" t="s">
        <v>242</v>
      </c>
      <c r="K37" s="568"/>
      <c r="L37" s="568"/>
      <c r="M37" s="568"/>
      <c r="N37" s="568"/>
      <c r="O37" s="568"/>
      <c r="P37" s="569"/>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371" t="s">
        <v>2</v>
      </c>
      <c r="AU37" s="371" t="s">
        <v>3</v>
      </c>
      <c r="AV37" s="239"/>
      <c r="AW37" s="239"/>
      <c r="AX37" s="239"/>
    </row>
    <row r="38" spans="1:50" ht="18" hidden="1" customHeight="1" thickTop="1">
      <c r="A38" s="43"/>
      <c r="B38" s="244"/>
      <c r="C38" s="244"/>
      <c r="D38" s="244"/>
      <c r="E38" s="244"/>
      <c r="F38" s="245"/>
      <c r="G38" s="245"/>
      <c r="H38" s="245"/>
      <c r="I38" s="256"/>
      <c r="J38" s="256"/>
      <c r="K38" s="256"/>
      <c r="L38" s="256"/>
      <c r="M38" s="256"/>
      <c r="N38" s="256"/>
      <c r="O38" s="256"/>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371" t="s">
        <v>13</v>
      </c>
      <c r="AU38" s="371" t="s">
        <v>14</v>
      </c>
      <c r="AV38" s="239"/>
      <c r="AW38" s="239"/>
      <c r="AX38" s="239"/>
    </row>
    <row r="39" spans="1:50" ht="10.15" customHeight="1" thickTop="1">
      <c r="A39" s="43"/>
      <c r="B39" s="244"/>
      <c r="C39" s="244"/>
      <c r="D39" s="244"/>
      <c r="E39" s="244"/>
      <c r="F39" s="245"/>
      <c r="G39" s="245"/>
      <c r="H39" s="245"/>
      <c r="I39" s="256"/>
      <c r="J39" s="256"/>
      <c r="K39" s="256"/>
      <c r="L39" s="256"/>
      <c r="M39" s="256"/>
      <c r="N39" s="256"/>
      <c r="O39" s="256"/>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V39" s="239"/>
      <c r="AW39" s="239"/>
      <c r="AX39" s="239"/>
    </row>
    <row r="40" spans="1:50" ht="28.5">
      <c r="A40" s="258" t="s">
        <v>157</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373" t="s">
        <v>299</v>
      </c>
      <c r="AV40" s="239"/>
      <c r="AW40" s="239"/>
      <c r="AX40" s="239"/>
    </row>
    <row r="41" spans="1:50" ht="18.600000000000001" customHeight="1" thickBot="1">
      <c r="A41" s="260"/>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71" t="s">
        <v>242</v>
      </c>
      <c r="AU41"/>
      <c r="AW41" s="239"/>
      <c r="AX41" s="239"/>
    </row>
    <row r="42" spans="1:50" ht="18.600000000000001" customHeight="1" thickBot="1">
      <c r="A42" s="46"/>
      <c r="B42" s="261" t="s">
        <v>45</v>
      </c>
      <c r="C42" s="262"/>
      <c r="D42" s="262"/>
      <c r="E42" s="262"/>
      <c r="F42" s="46"/>
      <c r="G42" s="46"/>
      <c r="H42" s="262"/>
      <c r="I42" s="570" t="str">
        <f>IF(L42="※リストから選択してください","【※選択】","【入力済】")</f>
        <v>【※選択】</v>
      </c>
      <c r="J42" s="570"/>
      <c r="K42" s="570"/>
      <c r="L42" s="571" t="s">
        <v>242</v>
      </c>
      <c r="M42" s="572"/>
      <c r="N42" s="572"/>
      <c r="O42" s="572"/>
      <c r="P42" s="572"/>
      <c r="Q42" s="572"/>
      <c r="R42" s="573"/>
      <c r="S42" s="263" t="s">
        <v>248</v>
      </c>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72" t="s">
        <v>4</v>
      </c>
      <c r="AW42" s="239"/>
      <c r="AX42" s="239"/>
    </row>
    <row r="43" spans="1:50" ht="18.600000000000001" customHeight="1">
      <c r="A43" s="46"/>
      <c r="B43" s="47"/>
      <c r="C43" s="47"/>
      <c r="D43" s="47"/>
      <c r="E43" s="47"/>
      <c r="F43" s="46"/>
      <c r="G43" s="46"/>
      <c r="H43" s="44"/>
      <c r="I43" s="44"/>
      <c r="J43" s="44"/>
      <c r="K43" s="44"/>
      <c r="L43" s="44"/>
      <c r="M43" s="44"/>
      <c r="N43" s="44"/>
      <c r="O43" s="44"/>
      <c r="P43" s="44"/>
      <c r="Q43" s="45"/>
      <c r="R43" s="45"/>
      <c r="S43" s="45"/>
      <c r="T43" s="45"/>
      <c r="U43" s="45"/>
      <c r="V43" s="45"/>
      <c r="W43" s="45"/>
      <c r="X43" s="46"/>
      <c r="Y43" s="46"/>
      <c r="Z43" s="46"/>
      <c r="AA43" s="46"/>
      <c r="AB43" s="46"/>
      <c r="AC43" s="46"/>
      <c r="AD43" s="46"/>
      <c r="AE43" s="46"/>
      <c r="AF43" s="46"/>
      <c r="AG43" s="46"/>
      <c r="AH43" s="46"/>
      <c r="AI43" s="46"/>
      <c r="AJ43" s="46"/>
      <c r="AK43" s="46"/>
      <c r="AL43" s="46"/>
      <c r="AM43" s="46"/>
      <c r="AN43" s="46"/>
      <c r="AO43" s="46"/>
      <c r="AP43" s="46"/>
      <c r="AQ43" s="46"/>
      <c r="AR43" s="46"/>
      <c r="AS43" s="46"/>
      <c r="AT43" s="472" t="s">
        <v>333</v>
      </c>
      <c r="AW43" s="239"/>
      <c r="AX43" s="239"/>
    </row>
    <row r="44" spans="1:50" ht="18.600000000000001" customHeight="1" thickBot="1">
      <c r="A44" s="46"/>
      <c r="B44" s="264" t="s">
        <v>240</v>
      </c>
      <c r="C44" s="262"/>
      <c r="D44" s="262"/>
      <c r="E44" s="262"/>
      <c r="F44" s="46"/>
      <c r="G44" s="46"/>
      <c r="H44" s="46"/>
      <c r="I44" s="46"/>
      <c r="J44" s="46"/>
      <c r="K44" s="44"/>
      <c r="L44" s="44"/>
      <c r="M44" s="44"/>
      <c r="N44" s="44"/>
      <c r="O44" s="44"/>
      <c r="P44" s="44"/>
      <c r="Q44" s="44"/>
      <c r="R44" s="44"/>
      <c r="S44" s="44"/>
      <c r="T44" s="46"/>
      <c r="U44" s="46"/>
      <c r="V44" s="46"/>
      <c r="W44" s="46"/>
      <c r="X44" s="46"/>
      <c r="Y44" s="46"/>
      <c r="Z44" s="46"/>
      <c r="AA44" s="46"/>
      <c r="AB44" s="46"/>
      <c r="AC44" s="46"/>
      <c r="AD44" s="46"/>
      <c r="AE44" s="265" t="s">
        <v>45</v>
      </c>
      <c r="AF44" s="46"/>
      <c r="AG44" s="46"/>
      <c r="AH44" s="46"/>
      <c r="AI44" s="46"/>
      <c r="AJ44" s="46"/>
      <c r="AK44" s="46"/>
      <c r="AL44" s="46"/>
      <c r="AM44" s="46"/>
      <c r="AN44" s="46"/>
      <c r="AO44" s="46"/>
      <c r="AP44" s="46"/>
      <c r="AQ44" s="46"/>
      <c r="AR44" s="46"/>
      <c r="AS44" s="46"/>
      <c r="AT44" s="472" t="s">
        <v>141</v>
      </c>
      <c r="AW44" s="239"/>
      <c r="AX44" s="239"/>
    </row>
    <row r="45" spans="1:50" ht="15" thickBot="1">
      <c r="A45" s="46"/>
      <c r="B45" s="47"/>
      <c r="C45" s="47"/>
      <c r="D45" s="601" t="s">
        <v>46</v>
      </c>
      <c r="E45" s="602"/>
      <c r="F45" s="602" t="s">
        <v>47</v>
      </c>
      <c r="G45" s="602"/>
      <c r="H45" s="602"/>
      <c r="I45" s="602" t="s">
        <v>20</v>
      </c>
      <c r="J45" s="602"/>
      <c r="K45" s="602"/>
      <c r="L45" s="602"/>
      <c r="M45" s="602"/>
      <c r="N45" s="602"/>
      <c r="O45" s="602" t="s">
        <v>48</v>
      </c>
      <c r="P45" s="602"/>
      <c r="Q45" s="602" t="s">
        <v>49</v>
      </c>
      <c r="R45" s="602"/>
      <c r="S45" s="606"/>
      <c r="T45" s="607" t="s">
        <v>50</v>
      </c>
      <c r="U45" s="602"/>
      <c r="V45" s="602"/>
      <c r="W45" s="602"/>
      <c r="X45" s="602"/>
      <c r="Y45" s="602"/>
      <c r="Z45" s="602"/>
      <c r="AA45" s="602"/>
      <c r="AB45" s="602"/>
      <c r="AC45" s="608"/>
      <c r="AD45" s="46"/>
      <c r="AE45" s="266" t="s">
        <v>51</v>
      </c>
      <c r="AF45" s="267"/>
      <c r="AG45" s="267"/>
      <c r="AH45" s="267"/>
      <c r="AI45" s="267"/>
      <c r="AJ45" s="267"/>
      <c r="AK45" s="263"/>
      <c r="AL45" s="263"/>
      <c r="AM45" s="263"/>
      <c r="AN45" s="263"/>
      <c r="AO45" s="263"/>
      <c r="AP45" s="263"/>
      <c r="AQ45" s="263"/>
      <c r="AR45" s="46"/>
      <c r="AS45" s="46"/>
      <c r="AW45" s="239"/>
      <c r="AX45" s="239"/>
    </row>
    <row r="46" spans="1:50" ht="15" customHeight="1" thickTop="1">
      <c r="A46" s="46"/>
      <c r="B46" s="46"/>
      <c r="C46" s="46"/>
      <c r="D46" s="618">
        <v>1</v>
      </c>
      <c r="E46" s="619"/>
      <c r="F46" s="605" t="str">
        <f>IF(I46="","",IF(O46="-","【※選択】",IF(Q46="-","【※選択】","【入力済】")))</f>
        <v/>
      </c>
      <c r="G46" s="605"/>
      <c r="H46" s="605"/>
      <c r="I46" s="620"/>
      <c r="J46" s="621"/>
      <c r="K46" s="621"/>
      <c r="L46" s="621"/>
      <c r="M46" s="621"/>
      <c r="N46" s="622"/>
      <c r="O46" s="615" t="s">
        <v>5</v>
      </c>
      <c r="P46" s="614"/>
      <c r="Q46" s="616" t="s">
        <v>5</v>
      </c>
      <c r="R46" s="616"/>
      <c r="S46" s="617"/>
      <c r="T46" s="604" t="str">
        <f>IF(I46="","-",IF($L$42="選択をして掲載する",IF(W46="－","【※選択】","【入力済】"),"【入力済】"))</f>
        <v>-</v>
      </c>
      <c r="U46" s="605"/>
      <c r="V46" s="605"/>
      <c r="W46" s="503" t="s">
        <v>140</v>
      </c>
      <c r="X46" s="503"/>
      <c r="Y46" s="503"/>
      <c r="Z46" s="503"/>
      <c r="AA46" s="503"/>
      <c r="AB46" s="503"/>
      <c r="AC46" s="504"/>
      <c r="AD46" s="46"/>
      <c r="AE46" s="263" t="s">
        <v>249</v>
      </c>
      <c r="AF46" s="263"/>
      <c r="AG46" s="263"/>
      <c r="AH46" s="263"/>
      <c r="AI46" s="263"/>
      <c r="AJ46" s="263"/>
      <c r="AK46" s="263"/>
      <c r="AL46" s="263"/>
      <c r="AM46" s="263"/>
      <c r="AN46" s="263"/>
      <c r="AO46" s="263"/>
      <c r="AP46" s="263"/>
      <c r="AQ46" s="263"/>
      <c r="AR46" s="268"/>
      <c r="AS46" s="46"/>
      <c r="AT46" s="373" t="s">
        <v>154</v>
      </c>
      <c r="AU46" s="373" t="s">
        <v>282</v>
      </c>
      <c r="AV46" s="375" t="s">
        <v>283</v>
      </c>
      <c r="AW46" s="239"/>
      <c r="AX46" s="239"/>
    </row>
    <row r="47" spans="1:50" ht="15" customHeight="1">
      <c r="A47" s="46"/>
      <c r="B47" s="46"/>
      <c r="C47" s="46"/>
      <c r="D47" s="609">
        <f t="shared" ref="D47:D110" si="1">D46+1</f>
        <v>2</v>
      </c>
      <c r="E47" s="610"/>
      <c r="F47" s="611" t="str">
        <f t="shared" ref="F47:F77" si="2">IF(I47="","",IF(O47="-","【※選択】",IF(Q47="-","【※選択】","【入力済】")))</f>
        <v/>
      </c>
      <c r="G47" s="611"/>
      <c r="H47" s="611"/>
      <c r="I47" s="612"/>
      <c r="J47" s="613"/>
      <c r="K47" s="613"/>
      <c r="L47" s="613"/>
      <c r="M47" s="613"/>
      <c r="N47" s="614"/>
      <c r="O47" s="615" t="s">
        <v>5</v>
      </c>
      <c r="P47" s="614"/>
      <c r="Q47" s="616" t="s">
        <v>5</v>
      </c>
      <c r="R47" s="616"/>
      <c r="S47" s="617"/>
      <c r="T47" s="604" t="str">
        <f t="shared" ref="T47:T110" si="3">IF(I47="","-",IF($L$42="選択をして掲載する",IF(W47="－","【※選択】","【入力済】"),"【入力済】"))</f>
        <v>-</v>
      </c>
      <c r="U47" s="605"/>
      <c r="V47" s="605"/>
      <c r="W47" s="503" t="s">
        <v>140</v>
      </c>
      <c r="X47" s="503"/>
      <c r="Y47" s="503"/>
      <c r="Z47" s="503"/>
      <c r="AA47" s="503"/>
      <c r="AB47" s="503"/>
      <c r="AC47" s="504"/>
      <c r="AD47" s="46"/>
      <c r="AE47" s="269" t="s">
        <v>52</v>
      </c>
      <c r="AF47" s="268"/>
      <c r="AG47" s="268"/>
      <c r="AH47" s="268"/>
      <c r="AI47" s="268"/>
      <c r="AJ47" s="268"/>
      <c r="AK47" s="268"/>
      <c r="AL47" s="268"/>
      <c r="AM47" s="268"/>
      <c r="AN47" s="268"/>
      <c r="AO47" s="268"/>
      <c r="AP47" s="268"/>
      <c r="AQ47" s="268"/>
      <c r="AR47" s="268"/>
      <c r="AS47" s="46"/>
      <c r="AT47" s="473" t="s">
        <v>5</v>
      </c>
      <c r="AU47" s="473" t="s">
        <v>5</v>
      </c>
      <c r="AV47" s="473" t="s">
        <v>140</v>
      </c>
      <c r="AW47" s="239"/>
      <c r="AX47" s="239"/>
    </row>
    <row r="48" spans="1:50" ht="15" customHeight="1">
      <c r="A48" s="46"/>
      <c r="B48" s="46"/>
      <c r="C48" s="46"/>
      <c r="D48" s="609">
        <f t="shared" si="1"/>
        <v>3</v>
      </c>
      <c r="E48" s="610"/>
      <c r="F48" s="611" t="str">
        <f t="shared" si="2"/>
        <v/>
      </c>
      <c r="G48" s="611"/>
      <c r="H48" s="611"/>
      <c r="I48" s="615"/>
      <c r="J48" s="613"/>
      <c r="K48" s="613"/>
      <c r="L48" s="613"/>
      <c r="M48" s="613"/>
      <c r="N48" s="614"/>
      <c r="O48" s="615" t="s">
        <v>5</v>
      </c>
      <c r="P48" s="614"/>
      <c r="Q48" s="616" t="s">
        <v>5</v>
      </c>
      <c r="R48" s="616"/>
      <c r="S48" s="617"/>
      <c r="T48" s="604" t="str">
        <f t="shared" si="3"/>
        <v>-</v>
      </c>
      <c r="U48" s="605"/>
      <c r="V48" s="605"/>
      <c r="W48" s="503" t="s">
        <v>140</v>
      </c>
      <c r="X48" s="503"/>
      <c r="Y48" s="503"/>
      <c r="Z48" s="503"/>
      <c r="AA48" s="503"/>
      <c r="AB48" s="503"/>
      <c r="AC48" s="504"/>
      <c r="AD48" s="46"/>
      <c r="AE48" s="46" t="s">
        <v>250</v>
      </c>
      <c r="AF48" s="268"/>
      <c r="AG48" s="268"/>
      <c r="AH48" s="268"/>
      <c r="AI48" s="268"/>
      <c r="AJ48" s="268"/>
      <c r="AK48" s="268"/>
      <c r="AL48" s="268"/>
      <c r="AM48" s="268"/>
      <c r="AN48" s="268"/>
      <c r="AO48" s="268"/>
      <c r="AP48" s="268"/>
      <c r="AQ48" s="268"/>
      <c r="AR48" s="268"/>
      <c r="AS48" s="46"/>
      <c r="AT48" s="474">
        <v>6</v>
      </c>
      <c r="AU48" s="473" t="s">
        <v>298</v>
      </c>
      <c r="AV48" s="473" t="s">
        <v>296</v>
      </c>
      <c r="AW48" s="239"/>
      <c r="AX48" s="239"/>
    </row>
    <row r="49" spans="1:50" ht="15" customHeight="1">
      <c r="A49" s="46"/>
      <c r="B49" s="46"/>
      <c r="C49" s="46"/>
      <c r="D49" s="609">
        <f t="shared" si="1"/>
        <v>4</v>
      </c>
      <c r="E49" s="610"/>
      <c r="F49" s="611" t="str">
        <f t="shared" si="2"/>
        <v/>
      </c>
      <c r="G49" s="611"/>
      <c r="H49" s="611"/>
      <c r="I49" s="615"/>
      <c r="J49" s="613"/>
      <c r="K49" s="613"/>
      <c r="L49" s="613"/>
      <c r="M49" s="613"/>
      <c r="N49" s="614"/>
      <c r="O49" s="615" t="s">
        <v>5</v>
      </c>
      <c r="P49" s="614"/>
      <c r="Q49" s="616" t="s">
        <v>5</v>
      </c>
      <c r="R49" s="616"/>
      <c r="S49" s="617"/>
      <c r="T49" s="604" t="str">
        <f t="shared" si="3"/>
        <v>-</v>
      </c>
      <c r="U49" s="605"/>
      <c r="V49" s="605"/>
      <c r="W49" s="503" t="s">
        <v>140</v>
      </c>
      <c r="X49" s="503"/>
      <c r="Y49" s="503"/>
      <c r="Z49" s="503"/>
      <c r="AA49" s="503"/>
      <c r="AB49" s="503"/>
      <c r="AC49" s="504"/>
      <c r="AD49" s="46"/>
      <c r="AE49" s="269" t="s">
        <v>251</v>
      </c>
      <c r="AF49" s="268"/>
      <c r="AG49" s="268"/>
      <c r="AH49" s="268"/>
      <c r="AI49" s="268"/>
      <c r="AJ49" s="268"/>
      <c r="AK49" s="268"/>
      <c r="AL49" s="268"/>
      <c r="AM49" s="268"/>
      <c r="AN49" s="268"/>
      <c r="AO49" s="268"/>
      <c r="AP49" s="268"/>
      <c r="AQ49" s="268"/>
      <c r="AR49" s="268"/>
      <c r="AS49" s="46"/>
      <c r="AT49" s="474">
        <v>7</v>
      </c>
      <c r="AU49" s="474" t="s">
        <v>284</v>
      </c>
      <c r="AV49" s="473" t="s">
        <v>297</v>
      </c>
      <c r="AW49" s="239"/>
      <c r="AX49" s="239"/>
    </row>
    <row r="50" spans="1:50" ht="15" customHeight="1">
      <c r="A50" s="46"/>
      <c r="B50" s="46"/>
      <c r="C50" s="46"/>
      <c r="D50" s="609">
        <f t="shared" si="1"/>
        <v>5</v>
      </c>
      <c r="E50" s="610"/>
      <c r="F50" s="611" t="str">
        <f t="shared" si="2"/>
        <v/>
      </c>
      <c r="G50" s="611"/>
      <c r="H50" s="611"/>
      <c r="I50" s="615"/>
      <c r="J50" s="613"/>
      <c r="K50" s="613"/>
      <c r="L50" s="613"/>
      <c r="M50" s="613"/>
      <c r="N50" s="614"/>
      <c r="O50" s="615" t="s">
        <v>5</v>
      </c>
      <c r="P50" s="614"/>
      <c r="Q50" s="616" t="s">
        <v>5</v>
      </c>
      <c r="R50" s="616"/>
      <c r="S50" s="617"/>
      <c r="T50" s="604" t="str">
        <f t="shared" si="3"/>
        <v>-</v>
      </c>
      <c r="U50" s="605"/>
      <c r="V50" s="605"/>
      <c r="W50" s="503" t="s">
        <v>140</v>
      </c>
      <c r="X50" s="503"/>
      <c r="Y50" s="503"/>
      <c r="Z50" s="503"/>
      <c r="AA50" s="503"/>
      <c r="AB50" s="503"/>
      <c r="AC50" s="504"/>
      <c r="AD50" s="46"/>
      <c r="AE50" s="268" t="s">
        <v>53</v>
      </c>
      <c r="AF50" s="268"/>
      <c r="AG50" s="268"/>
      <c r="AH50" s="268"/>
      <c r="AI50" s="268"/>
      <c r="AJ50" s="268"/>
      <c r="AK50" s="268"/>
      <c r="AL50" s="268"/>
      <c r="AM50" s="268"/>
      <c r="AN50" s="268"/>
      <c r="AO50" s="268"/>
      <c r="AP50" s="268"/>
      <c r="AQ50" s="268"/>
      <c r="AR50" s="268"/>
      <c r="AS50" s="46"/>
      <c r="AT50" s="474">
        <v>8</v>
      </c>
      <c r="AU50" s="474" t="s">
        <v>285</v>
      </c>
      <c r="AV50" s="468"/>
      <c r="AW50" s="239"/>
      <c r="AX50" s="239"/>
    </row>
    <row r="51" spans="1:50" ht="15" customHeight="1">
      <c r="A51" s="46"/>
      <c r="B51" s="46"/>
      <c r="C51" s="46"/>
      <c r="D51" s="609">
        <f t="shared" si="1"/>
        <v>6</v>
      </c>
      <c r="E51" s="610"/>
      <c r="F51" s="611" t="str">
        <f t="shared" si="2"/>
        <v/>
      </c>
      <c r="G51" s="611"/>
      <c r="H51" s="611"/>
      <c r="I51" s="615"/>
      <c r="J51" s="613"/>
      <c r="K51" s="613"/>
      <c r="L51" s="613"/>
      <c r="M51" s="613"/>
      <c r="N51" s="614"/>
      <c r="O51" s="615" t="s">
        <v>5</v>
      </c>
      <c r="P51" s="614"/>
      <c r="Q51" s="616" t="s">
        <v>5</v>
      </c>
      <c r="R51" s="616"/>
      <c r="S51" s="617"/>
      <c r="T51" s="604" t="str">
        <f t="shared" si="3"/>
        <v>-</v>
      </c>
      <c r="U51" s="605"/>
      <c r="V51" s="605"/>
      <c r="W51" s="503" t="s">
        <v>140</v>
      </c>
      <c r="X51" s="503"/>
      <c r="Y51" s="503"/>
      <c r="Z51" s="503"/>
      <c r="AA51" s="503"/>
      <c r="AB51" s="503"/>
      <c r="AC51" s="504"/>
      <c r="AD51" s="46"/>
      <c r="AE51" s="270" t="s">
        <v>252</v>
      </c>
      <c r="AF51" s="268"/>
      <c r="AG51" s="268"/>
      <c r="AH51" s="268"/>
      <c r="AI51" s="268"/>
      <c r="AJ51" s="268"/>
      <c r="AK51" s="268"/>
      <c r="AL51" s="268"/>
      <c r="AM51" s="268"/>
      <c r="AN51" s="268"/>
      <c r="AO51" s="268"/>
      <c r="AP51" s="268"/>
      <c r="AQ51" s="268"/>
      <c r="AR51" s="268"/>
      <c r="AS51" s="46"/>
      <c r="AT51" s="474">
        <v>9</v>
      </c>
      <c r="AU51" s="474" t="s">
        <v>286</v>
      </c>
      <c r="AV51" s="468"/>
      <c r="AW51" s="239"/>
      <c r="AX51" s="239"/>
    </row>
    <row r="52" spans="1:50" ht="15" customHeight="1">
      <c r="A52" s="46"/>
      <c r="B52" s="46"/>
      <c r="C52" s="46"/>
      <c r="D52" s="609">
        <f t="shared" si="1"/>
        <v>7</v>
      </c>
      <c r="E52" s="610"/>
      <c r="F52" s="611" t="str">
        <f t="shared" si="2"/>
        <v/>
      </c>
      <c r="G52" s="611"/>
      <c r="H52" s="611"/>
      <c r="I52" s="615"/>
      <c r="J52" s="613"/>
      <c r="K52" s="613"/>
      <c r="L52" s="613"/>
      <c r="M52" s="613"/>
      <c r="N52" s="614"/>
      <c r="O52" s="615" t="s">
        <v>5</v>
      </c>
      <c r="P52" s="614"/>
      <c r="Q52" s="616" t="s">
        <v>5</v>
      </c>
      <c r="R52" s="616"/>
      <c r="S52" s="617"/>
      <c r="T52" s="604" t="str">
        <f t="shared" si="3"/>
        <v>-</v>
      </c>
      <c r="U52" s="605"/>
      <c r="V52" s="605"/>
      <c r="W52" s="503" t="s">
        <v>140</v>
      </c>
      <c r="X52" s="503"/>
      <c r="Y52" s="503"/>
      <c r="Z52" s="503"/>
      <c r="AA52" s="503"/>
      <c r="AB52" s="503"/>
      <c r="AC52" s="504"/>
      <c r="AD52" s="46"/>
      <c r="AE52" s="46"/>
      <c r="AF52" s="268"/>
      <c r="AG52" s="268"/>
      <c r="AH52" s="268"/>
      <c r="AI52" s="268"/>
      <c r="AJ52" s="268"/>
      <c r="AK52" s="268"/>
      <c r="AL52" s="268"/>
      <c r="AM52" s="268"/>
      <c r="AN52" s="268"/>
      <c r="AO52" s="268"/>
      <c r="AP52" s="268"/>
      <c r="AQ52" s="268"/>
      <c r="AR52" s="268"/>
      <c r="AS52" s="46"/>
      <c r="AT52" s="474">
        <v>10</v>
      </c>
      <c r="AU52" s="474" t="s">
        <v>287</v>
      </c>
      <c r="AV52" s="468"/>
      <c r="AW52" s="239"/>
      <c r="AX52" s="239"/>
    </row>
    <row r="53" spans="1:50" ht="15" customHeight="1">
      <c r="A53" s="46"/>
      <c r="B53" s="46"/>
      <c r="C53" s="46"/>
      <c r="D53" s="609">
        <f t="shared" si="1"/>
        <v>8</v>
      </c>
      <c r="E53" s="610"/>
      <c r="F53" s="611" t="str">
        <f t="shared" si="2"/>
        <v/>
      </c>
      <c r="G53" s="611"/>
      <c r="H53" s="611"/>
      <c r="I53" s="615"/>
      <c r="J53" s="613"/>
      <c r="K53" s="613"/>
      <c r="L53" s="613"/>
      <c r="M53" s="613"/>
      <c r="N53" s="614"/>
      <c r="O53" s="615" t="s">
        <v>5</v>
      </c>
      <c r="P53" s="614"/>
      <c r="Q53" s="616" t="s">
        <v>5</v>
      </c>
      <c r="R53" s="616"/>
      <c r="S53" s="617"/>
      <c r="T53" s="604" t="str">
        <f t="shared" si="3"/>
        <v>-</v>
      </c>
      <c r="U53" s="605"/>
      <c r="V53" s="605"/>
      <c r="W53" s="503" t="s">
        <v>140</v>
      </c>
      <c r="X53" s="503"/>
      <c r="Y53" s="503"/>
      <c r="Z53" s="503"/>
      <c r="AA53" s="503"/>
      <c r="AB53" s="503"/>
      <c r="AC53" s="504"/>
      <c r="AD53" s="46"/>
      <c r="AE53" s="46"/>
      <c r="AF53" s="268"/>
      <c r="AG53" s="268"/>
      <c r="AH53" s="268"/>
      <c r="AI53" s="268"/>
      <c r="AJ53" s="268"/>
      <c r="AK53" s="268"/>
      <c r="AL53" s="268"/>
      <c r="AM53" s="268"/>
      <c r="AN53" s="268"/>
      <c r="AO53" s="268"/>
      <c r="AP53" s="268"/>
      <c r="AQ53" s="268"/>
      <c r="AR53" s="268"/>
      <c r="AS53" s="46"/>
      <c r="AT53" s="474">
        <v>11</v>
      </c>
      <c r="AU53" s="474" t="s">
        <v>288</v>
      </c>
      <c r="AV53" s="468"/>
      <c r="AW53" s="239"/>
      <c r="AX53" s="239"/>
    </row>
    <row r="54" spans="1:50" ht="15" customHeight="1">
      <c r="A54" s="46"/>
      <c r="B54" s="46"/>
      <c r="C54" s="46"/>
      <c r="D54" s="609">
        <f t="shared" si="1"/>
        <v>9</v>
      </c>
      <c r="E54" s="610"/>
      <c r="F54" s="611" t="str">
        <f t="shared" si="2"/>
        <v/>
      </c>
      <c r="G54" s="611"/>
      <c r="H54" s="611"/>
      <c r="I54" s="615"/>
      <c r="J54" s="613"/>
      <c r="K54" s="613"/>
      <c r="L54" s="613"/>
      <c r="M54" s="613"/>
      <c r="N54" s="614"/>
      <c r="O54" s="615" t="s">
        <v>5</v>
      </c>
      <c r="P54" s="614"/>
      <c r="Q54" s="616" t="s">
        <v>5</v>
      </c>
      <c r="R54" s="616"/>
      <c r="S54" s="617"/>
      <c r="T54" s="604" t="str">
        <f t="shared" si="3"/>
        <v>-</v>
      </c>
      <c r="U54" s="605"/>
      <c r="V54" s="605"/>
      <c r="W54" s="503" t="s">
        <v>140</v>
      </c>
      <c r="X54" s="503"/>
      <c r="Y54" s="503"/>
      <c r="Z54" s="503"/>
      <c r="AA54" s="503"/>
      <c r="AB54" s="503"/>
      <c r="AC54" s="504"/>
      <c r="AD54" s="46"/>
      <c r="AE54" s="267" t="s">
        <v>54</v>
      </c>
      <c r="AF54" s="268"/>
      <c r="AG54" s="268"/>
      <c r="AH54" s="268"/>
      <c r="AI54" s="268"/>
      <c r="AJ54" s="268"/>
      <c r="AK54" s="268"/>
      <c r="AL54" s="268"/>
      <c r="AM54" s="268"/>
      <c r="AN54" s="268"/>
      <c r="AO54" s="268"/>
      <c r="AP54" s="268"/>
      <c r="AQ54" s="268"/>
      <c r="AR54" s="268"/>
      <c r="AS54" s="46"/>
      <c r="AT54" s="474">
        <v>12</v>
      </c>
      <c r="AU54" s="474" t="s">
        <v>289</v>
      </c>
      <c r="AV54" s="468"/>
      <c r="AW54" s="239"/>
      <c r="AX54" s="239"/>
    </row>
    <row r="55" spans="1:50" ht="15" customHeight="1">
      <c r="A55" s="46"/>
      <c r="B55" s="46"/>
      <c r="C55" s="46"/>
      <c r="D55" s="609">
        <f t="shared" si="1"/>
        <v>10</v>
      </c>
      <c r="E55" s="610"/>
      <c r="F55" s="611" t="str">
        <f t="shared" si="2"/>
        <v/>
      </c>
      <c r="G55" s="611"/>
      <c r="H55" s="611"/>
      <c r="I55" s="615"/>
      <c r="J55" s="613"/>
      <c r="K55" s="613"/>
      <c r="L55" s="613"/>
      <c r="M55" s="613"/>
      <c r="N55" s="614"/>
      <c r="O55" s="615" t="s">
        <v>5</v>
      </c>
      <c r="P55" s="614"/>
      <c r="Q55" s="616" t="s">
        <v>5</v>
      </c>
      <c r="R55" s="616"/>
      <c r="S55" s="617"/>
      <c r="T55" s="604" t="str">
        <f t="shared" si="3"/>
        <v>-</v>
      </c>
      <c r="U55" s="605"/>
      <c r="V55" s="605"/>
      <c r="W55" s="503" t="s">
        <v>140</v>
      </c>
      <c r="X55" s="503"/>
      <c r="Y55" s="503"/>
      <c r="Z55" s="503"/>
      <c r="AA55" s="503"/>
      <c r="AB55" s="503"/>
      <c r="AC55" s="504"/>
      <c r="AD55" s="46"/>
      <c r="AE55" s="271" t="s">
        <v>55</v>
      </c>
      <c r="AF55" s="271"/>
      <c r="AG55" s="268"/>
      <c r="AH55" s="268"/>
      <c r="AI55" s="268"/>
      <c r="AJ55" s="268"/>
      <c r="AK55" s="268"/>
      <c r="AL55" s="268"/>
      <c r="AM55" s="268"/>
      <c r="AN55" s="268"/>
      <c r="AO55" s="268"/>
      <c r="AP55" s="268"/>
      <c r="AQ55" s="268"/>
      <c r="AR55" s="268"/>
      <c r="AS55" s="46"/>
      <c r="AT55" s="474">
        <v>13</v>
      </c>
      <c r="AU55" s="474" t="s">
        <v>290</v>
      </c>
      <c r="AV55" s="468"/>
      <c r="AW55" s="239"/>
      <c r="AX55" s="239"/>
    </row>
    <row r="56" spans="1:50" ht="15" customHeight="1">
      <c r="A56" s="46"/>
      <c r="B56" s="46"/>
      <c r="C56" s="46"/>
      <c r="D56" s="609">
        <f t="shared" si="1"/>
        <v>11</v>
      </c>
      <c r="E56" s="610"/>
      <c r="F56" s="611" t="str">
        <f t="shared" si="2"/>
        <v/>
      </c>
      <c r="G56" s="611"/>
      <c r="H56" s="611"/>
      <c r="I56" s="615"/>
      <c r="J56" s="613"/>
      <c r="K56" s="613"/>
      <c r="L56" s="613"/>
      <c r="M56" s="613"/>
      <c r="N56" s="614"/>
      <c r="O56" s="615" t="s">
        <v>5</v>
      </c>
      <c r="P56" s="614"/>
      <c r="Q56" s="616" t="s">
        <v>5</v>
      </c>
      <c r="R56" s="616"/>
      <c r="S56" s="617"/>
      <c r="T56" s="604" t="str">
        <f t="shared" si="3"/>
        <v>-</v>
      </c>
      <c r="U56" s="605"/>
      <c r="V56" s="605"/>
      <c r="W56" s="503" t="s">
        <v>140</v>
      </c>
      <c r="X56" s="503"/>
      <c r="Y56" s="503"/>
      <c r="Z56" s="503"/>
      <c r="AA56" s="503"/>
      <c r="AB56" s="503"/>
      <c r="AC56" s="504"/>
      <c r="AD56" s="46"/>
      <c r="AE56" s="271" t="s">
        <v>209</v>
      </c>
      <c r="AF56" s="271"/>
      <c r="AG56" s="268"/>
      <c r="AH56" s="268"/>
      <c r="AI56" s="268"/>
      <c r="AJ56" s="268"/>
      <c r="AK56" s="268"/>
      <c r="AL56" s="272"/>
      <c r="AM56" s="272"/>
      <c r="AN56" s="272"/>
      <c r="AO56" s="272"/>
      <c r="AP56" s="268"/>
      <c r="AQ56" s="268"/>
      <c r="AR56" s="268"/>
      <c r="AS56" s="46"/>
      <c r="AT56" s="474">
        <v>14</v>
      </c>
      <c r="AU56" s="474" t="s">
        <v>291</v>
      </c>
      <c r="AV56" s="468"/>
      <c r="AW56" s="239"/>
      <c r="AX56" s="239"/>
    </row>
    <row r="57" spans="1:50" ht="15" customHeight="1">
      <c r="A57" s="46"/>
      <c r="B57" s="46"/>
      <c r="C57" s="46"/>
      <c r="D57" s="609">
        <f t="shared" si="1"/>
        <v>12</v>
      </c>
      <c r="E57" s="610"/>
      <c r="F57" s="611" t="str">
        <f t="shared" si="2"/>
        <v/>
      </c>
      <c r="G57" s="611"/>
      <c r="H57" s="611"/>
      <c r="I57" s="615"/>
      <c r="J57" s="613"/>
      <c r="K57" s="613"/>
      <c r="L57" s="613"/>
      <c r="M57" s="613"/>
      <c r="N57" s="614"/>
      <c r="O57" s="615" t="s">
        <v>5</v>
      </c>
      <c r="P57" s="614"/>
      <c r="Q57" s="616" t="s">
        <v>5</v>
      </c>
      <c r="R57" s="616"/>
      <c r="S57" s="617"/>
      <c r="T57" s="604" t="str">
        <f t="shared" si="3"/>
        <v>-</v>
      </c>
      <c r="U57" s="605"/>
      <c r="V57" s="605"/>
      <c r="W57" s="503" t="s">
        <v>140</v>
      </c>
      <c r="X57" s="503"/>
      <c r="Y57" s="503"/>
      <c r="Z57" s="503"/>
      <c r="AA57" s="503"/>
      <c r="AB57" s="503"/>
      <c r="AC57" s="504"/>
      <c r="AD57" s="46"/>
      <c r="AE57" s="268" t="s">
        <v>56</v>
      </c>
      <c r="AF57" s="272"/>
      <c r="AG57" s="272"/>
      <c r="AH57" s="272"/>
      <c r="AI57" s="272"/>
      <c r="AJ57" s="272"/>
      <c r="AK57" s="272"/>
      <c r="AL57" s="272"/>
      <c r="AM57" s="272"/>
      <c r="AN57" s="272"/>
      <c r="AO57" s="272"/>
      <c r="AP57" s="268"/>
      <c r="AQ57" s="268"/>
      <c r="AR57" s="268"/>
      <c r="AS57" s="46"/>
      <c r="AT57" s="474">
        <v>15</v>
      </c>
      <c r="AU57" s="474" t="s">
        <v>292</v>
      </c>
      <c r="AV57" s="468"/>
      <c r="AW57" s="239"/>
      <c r="AX57" s="239"/>
    </row>
    <row r="58" spans="1:50" ht="15" customHeight="1">
      <c r="A58" s="46"/>
      <c r="B58" s="46"/>
      <c r="C58" s="46"/>
      <c r="D58" s="609">
        <f t="shared" si="1"/>
        <v>13</v>
      </c>
      <c r="E58" s="610"/>
      <c r="F58" s="611" t="str">
        <f t="shared" si="2"/>
        <v/>
      </c>
      <c r="G58" s="611"/>
      <c r="H58" s="611"/>
      <c r="I58" s="615"/>
      <c r="J58" s="613"/>
      <c r="K58" s="613"/>
      <c r="L58" s="613"/>
      <c r="M58" s="613"/>
      <c r="N58" s="614"/>
      <c r="O58" s="615" t="s">
        <v>5</v>
      </c>
      <c r="P58" s="614"/>
      <c r="Q58" s="616" t="s">
        <v>5</v>
      </c>
      <c r="R58" s="616"/>
      <c r="S58" s="617"/>
      <c r="T58" s="604" t="str">
        <f t="shared" si="3"/>
        <v>-</v>
      </c>
      <c r="U58" s="605"/>
      <c r="V58" s="605"/>
      <c r="W58" s="503" t="s">
        <v>140</v>
      </c>
      <c r="X58" s="503"/>
      <c r="Y58" s="503"/>
      <c r="Z58" s="503"/>
      <c r="AA58" s="503"/>
      <c r="AB58" s="503"/>
      <c r="AC58" s="504"/>
      <c r="AD58" s="46"/>
      <c r="AE58" s="268" t="s">
        <v>57</v>
      </c>
      <c r="AF58" s="46"/>
      <c r="AG58" s="46"/>
      <c r="AH58" s="46"/>
      <c r="AI58" s="46"/>
      <c r="AJ58" s="46"/>
      <c r="AK58" s="46"/>
      <c r="AL58" s="46"/>
      <c r="AM58" s="46"/>
      <c r="AN58" s="46"/>
      <c r="AO58" s="46"/>
      <c r="AP58" s="46"/>
      <c r="AQ58" s="46"/>
      <c r="AR58" s="46"/>
      <c r="AS58" s="46"/>
      <c r="AT58" s="474">
        <v>16</v>
      </c>
      <c r="AU58" s="474" t="s">
        <v>293</v>
      </c>
      <c r="AV58" s="468"/>
      <c r="AW58" s="239"/>
      <c r="AX58" s="239"/>
    </row>
    <row r="59" spans="1:50" ht="15" customHeight="1">
      <c r="A59" s="46"/>
      <c r="B59" s="46"/>
      <c r="C59" s="46"/>
      <c r="D59" s="609">
        <f t="shared" si="1"/>
        <v>14</v>
      </c>
      <c r="E59" s="610"/>
      <c r="F59" s="611" t="str">
        <f t="shared" si="2"/>
        <v/>
      </c>
      <c r="G59" s="611"/>
      <c r="H59" s="611"/>
      <c r="I59" s="615"/>
      <c r="J59" s="613"/>
      <c r="K59" s="613"/>
      <c r="L59" s="613"/>
      <c r="M59" s="613"/>
      <c r="N59" s="614"/>
      <c r="O59" s="615" t="s">
        <v>5</v>
      </c>
      <c r="P59" s="614"/>
      <c r="Q59" s="616" t="s">
        <v>5</v>
      </c>
      <c r="R59" s="616"/>
      <c r="S59" s="617"/>
      <c r="T59" s="604" t="str">
        <f t="shared" si="3"/>
        <v>-</v>
      </c>
      <c r="U59" s="605"/>
      <c r="V59" s="605"/>
      <c r="W59" s="503" t="s">
        <v>140</v>
      </c>
      <c r="X59" s="503"/>
      <c r="Y59" s="503"/>
      <c r="Z59" s="503"/>
      <c r="AA59" s="503"/>
      <c r="AB59" s="503"/>
      <c r="AC59" s="504"/>
      <c r="AD59" s="46"/>
      <c r="AE59" s="268" t="s">
        <v>253</v>
      </c>
      <c r="AF59" s="273"/>
      <c r="AG59" s="273"/>
      <c r="AH59" s="273"/>
      <c r="AI59" s="273"/>
      <c r="AJ59" s="274"/>
      <c r="AK59" s="274"/>
      <c r="AL59" s="274"/>
      <c r="AM59" s="274"/>
      <c r="AN59" s="274"/>
      <c r="AO59" s="274"/>
      <c r="AP59" s="274"/>
      <c r="AQ59" s="274"/>
      <c r="AR59" s="274"/>
      <c r="AS59" s="274"/>
      <c r="AT59" s="474">
        <v>17</v>
      </c>
      <c r="AU59" s="474" t="s">
        <v>294</v>
      </c>
      <c r="AV59" s="468"/>
      <c r="AW59" s="239"/>
      <c r="AX59" s="239"/>
    </row>
    <row r="60" spans="1:50" ht="15" customHeight="1">
      <c r="A60" s="46"/>
      <c r="B60" s="46"/>
      <c r="C60" s="46"/>
      <c r="D60" s="609">
        <f t="shared" si="1"/>
        <v>15</v>
      </c>
      <c r="E60" s="610"/>
      <c r="F60" s="611" t="str">
        <f t="shared" si="2"/>
        <v/>
      </c>
      <c r="G60" s="611"/>
      <c r="H60" s="611"/>
      <c r="I60" s="615"/>
      <c r="J60" s="613"/>
      <c r="K60" s="613"/>
      <c r="L60" s="613"/>
      <c r="M60" s="613"/>
      <c r="N60" s="614"/>
      <c r="O60" s="615" t="s">
        <v>5</v>
      </c>
      <c r="P60" s="614"/>
      <c r="Q60" s="616" t="s">
        <v>5</v>
      </c>
      <c r="R60" s="616"/>
      <c r="S60" s="617"/>
      <c r="T60" s="604" t="str">
        <f t="shared" si="3"/>
        <v>-</v>
      </c>
      <c r="U60" s="605"/>
      <c r="V60" s="605"/>
      <c r="W60" s="503" t="s">
        <v>140</v>
      </c>
      <c r="X60" s="503"/>
      <c r="Y60" s="503"/>
      <c r="Z60" s="503"/>
      <c r="AA60" s="503"/>
      <c r="AB60" s="503"/>
      <c r="AC60" s="504"/>
      <c r="AD60" s="46"/>
      <c r="AE60" s="268" t="s">
        <v>254</v>
      </c>
      <c r="AF60" s="273"/>
      <c r="AG60" s="273"/>
      <c r="AH60" s="273"/>
      <c r="AI60" s="273"/>
      <c r="AJ60" s="274"/>
      <c r="AK60" s="274"/>
      <c r="AL60" s="274"/>
      <c r="AM60" s="274"/>
      <c r="AN60" s="274"/>
      <c r="AO60" s="274"/>
      <c r="AP60" s="274"/>
      <c r="AQ60" s="274"/>
      <c r="AR60" s="274"/>
      <c r="AS60" s="274"/>
      <c r="AT60" s="474">
        <v>18</v>
      </c>
      <c r="AU60" s="474" t="s">
        <v>295</v>
      </c>
      <c r="AV60" s="468"/>
      <c r="AW60" s="239"/>
      <c r="AX60" s="239"/>
    </row>
    <row r="61" spans="1:50" ht="15" customHeight="1">
      <c r="A61" s="46"/>
      <c r="B61" s="46"/>
      <c r="C61" s="46"/>
      <c r="D61" s="609">
        <f t="shared" si="1"/>
        <v>16</v>
      </c>
      <c r="E61" s="610"/>
      <c r="F61" s="611" t="str">
        <f t="shared" si="2"/>
        <v/>
      </c>
      <c r="G61" s="611"/>
      <c r="H61" s="611"/>
      <c r="I61" s="615"/>
      <c r="J61" s="613"/>
      <c r="K61" s="613"/>
      <c r="L61" s="613"/>
      <c r="M61" s="613"/>
      <c r="N61" s="614"/>
      <c r="O61" s="615" t="s">
        <v>5</v>
      </c>
      <c r="P61" s="614"/>
      <c r="Q61" s="616" t="s">
        <v>5</v>
      </c>
      <c r="R61" s="616"/>
      <c r="S61" s="617"/>
      <c r="T61" s="604" t="str">
        <f t="shared" si="3"/>
        <v>-</v>
      </c>
      <c r="U61" s="605"/>
      <c r="V61" s="605"/>
      <c r="W61" s="503" t="s">
        <v>140</v>
      </c>
      <c r="X61" s="503"/>
      <c r="Y61" s="503"/>
      <c r="Z61" s="503"/>
      <c r="AA61" s="503"/>
      <c r="AB61" s="503"/>
      <c r="AC61" s="504"/>
      <c r="AD61" s="46"/>
      <c r="AE61" s="268" t="s">
        <v>58</v>
      </c>
      <c r="AF61" s="273"/>
      <c r="AG61" s="273"/>
      <c r="AH61" s="273"/>
      <c r="AI61" s="273"/>
      <c r="AJ61" s="274"/>
      <c r="AK61" s="274"/>
      <c r="AL61" s="274"/>
      <c r="AM61" s="274"/>
      <c r="AN61" s="274"/>
      <c r="AO61" s="274"/>
      <c r="AP61" s="274"/>
      <c r="AQ61" s="274"/>
      <c r="AR61" s="274"/>
      <c r="AS61" s="274"/>
      <c r="AT61" s="474">
        <v>19</v>
      </c>
      <c r="AU61" s="473" t="s">
        <v>34</v>
      </c>
      <c r="AV61" s="468"/>
      <c r="AW61" s="239"/>
      <c r="AX61" s="239"/>
    </row>
    <row r="62" spans="1:50" ht="15" customHeight="1">
      <c r="A62" s="46"/>
      <c r="B62" s="46"/>
      <c r="C62" s="46"/>
      <c r="D62" s="609">
        <f t="shared" si="1"/>
        <v>17</v>
      </c>
      <c r="E62" s="610"/>
      <c r="F62" s="611" t="str">
        <f t="shared" si="2"/>
        <v/>
      </c>
      <c r="G62" s="611"/>
      <c r="H62" s="611"/>
      <c r="I62" s="615"/>
      <c r="J62" s="613"/>
      <c r="K62" s="613"/>
      <c r="L62" s="613"/>
      <c r="M62" s="613"/>
      <c r="N62" s="614"/>
      <c r="O62" s="615" t="s">
        <v>5</v>
      </c>
      <c r="P62" s="614"/>
      <c r="Q62" s="616" t="s">
        <v>5</v>
      </c>
      <c r="R62" s="616"/>
      <c r="S62" s="617"/>
      <c r="T62" s="604" t="str">
        <f t="shared" si="3"/>
        <v>-</v>
      </c>
      <c r="U62" s="605"/>
      <c r="V62" s="605"/>
      <c r="W62" s="503" t="s">
        <v>140</v>
      </c>
      <c r="X62" s="503"/>
      <c r="Y62" s="503"/>
      <c r="Z62" s="503"/>
      <c r="AA62" s="503"/>
      <c r="AB62" s="503"/>
      <c r="AC62" s="504"/>
      <c r="AD62" s="46"/>
      <c r="AE62" s="268" t="s">
        <v>255</v>
      </c>
      <c r="AF62" s="275"/>
      <c r="AG62" s="275"/>
      <c r="AH62" s="275"/>
      <c r="AI62" s="275"/>
      <c r="AJ62" s="46"/>
      <c r="AK62" s="46"/>
      <c r="AL62" s="46"/>
      <c r="AM62" s="46"/>
      <c r="AN62" s="46"/>
      <c r="AO62" s="46"/>
      <c r="AP62" s="46"/>
      <c r="AQ62" s="46"/>
      <c r="AR62" s="46"/>
      <c r="AS62" s="46"/>
      <c r="AT62" s="474">
        <v>20</v>
      </c>
      <c r="AU62" s="473" t="s">
        <v>35</v>
      </c>
      <c r="AV62" s="468"/>
      <c r="AW62" s="239"/>
      <c r="AX62" s="239"/>
    </row>
    <row r="63" spans="1:50" ht="15" customHeight="1">
      <c r="A63" s="46"/>
      <c r="B63" s="46"/>
      <c r="C63" s="46"/>
      <c r="D63" s="609">
        <f t="shared" si="1"/>
        <v>18</v>
      </c>
      <c r="E63" s="610"/>
      <c r="F63" s="611" t="str">
        <f t="shared" si="2"/>
        <v/>
      </c>
      <c r="G63" s="611"/>
      <c r="H63" s="611"/>
      <c r="I63" s="615"/>
      <c r="J63" s="613"/>
      <c r="K63" s="613"/>
      <c r="L63" s="613"/>
      <c r="M63" s="613"/>
      <c r="N63" s="614"/>
      <c r="O63" s="615" t="s">
        <v>5</v>
      </c>
      <c r="P63" s="614"/>
      <c r="Q63" s="616" t="s">
        <v>5</v>
      </c>
      <c r="R63" s="616"/>
      <c r="S63" s="617"/>
      <c r="T63" s="604" t="str">
        <f t="shared" si="3"/>
        <v>-</v>
      </c>
      <c r="U63" s="605"/>
      <c r="V63" s="605"/>
      <c r="W63" s="503" t="s">
        <v>140</v>
      </c>
      <c r="X63" s="503"/>
      <c r="Y63" s="503"/>
      <c r="Z63" s="503"/>
      <c r="AA63" s="503"/>
      <c r="AB63" s="503"/>
      <c r="AC63" s="504"/>
      <c r="AD63" s="46"/>
      <c r="AE63" s="268" t="s">
        <v>256</v>
      </c>
      <c r="AF63" s="46"/>
      <c r="AG63" s="46"/>
      <c r="AH63" s="46"/>
      <c r="AI63" s="46"/>
      <c r="AJ63" s="46"/>
      <c r="AK63" s="46"/>
      <c r="AL63" s="46"/>
      <c r="AM63" s="46"/>
      <c r="AN63" s="46"/>
      <c r="AO63" s="46"/>
      <c r="AP63" s="46"/>
      <c r="AQ63" s="46"/>
      <c r="AR63" s="46"/>
      <c r="AS63" s="46"/>
      <c r="AT63" s="474">
        <v>21</v>
      </c>
      <c r="AU63" s="473" t="s">
        <v>37</v>
      </c>
      <c r="AV63" s="468"/>
      <c r="AW63" s="239"/>
      <c r="AX63" s="239"/>
    </row>
    <row r="64" spans="1:50" ht="15" customHeight="1">
      <c r="A64" s="46"/>
      <c r="B64" s="46"/>
      <c r="C64" s="46"/>
      <c r="D64" s="609">
        <f t="shared" si="1"/>
        <v>19</v>
      </c>
      <c r="E64" s="610"/>
      <c r="F64" s="611" t="str">
        <f t="shared" si="2"/>
        <v/>
      </c>
      <c r="G64" s="611"/>
      <c r="H64" s="611"/>
      <c r="I64" s="615"/>
      <c r="J64" s="613"/>
      <c r="K64" s="613"/>
      <c r="L64" s="613"/>
      <c r="M64" s="613"/>
      <c r="N64" s="614"/>
      <c r="O64" s="615" t="s">
        <v>5</v>
      </c>
      <c r="P64" s="614"/>
      <c r="Q64" s="616" t="s">
        <v>5</v>
      </c>
      <c r="R64" s="616"/>
      <c r="S64" s="617"/>
      <c r="T64" s="604" t="str">
        <f t="shared" si="3"/>
        <v>-</v>
      </c>
      <c r="U64" s="605"/>
      <c r="V64" s="605"/>
      <c r="W64" s="503" t="s">
        <v>140</v>
      </c>
      <c r="X64" s="503"/>
      <c r="Y64" s="503"/>
      <c r="Z64" s="503"/>
      <c r="AA64" s="503"/>
      <c r="AB64" s="503"/>
      <c r="AC64" s="504"/>
      <c r="AD64" s="46"/>
      <c r="AE64" s="276" t="s">
        <v>257</v>
      </c>
      <c r="AF64" s="46"/>
      <c r="AG64" s="46"/>
      <c r="AH64" s="46"/>
      <c r="AI64" s="46"/>
      <c r="AJ64" s="46"/>
      <c r="AK64" s="46"/>
      <c r="AL64" s="46"/>
      <c r="AM64" s="46"/>
      <c r="AN64" s="46"/>
      <c r="AO64" s="46"/>
      <c r="AP64" s="46"/>
      <c r="AQ64" s="46"/>
      <c r="AR64" s="46"/>
      <c r="AS64" s="46"/>
      <c r="AT64" s="474">
        <v>22</v>
      </c>
      <c r="AU64" s="473" t="s">
        <v>38</v>
      </c>
      <c r="AV64" s="468"/>
      <c r="AW64" s="239"/>
      <c r="AX64" s="239"/>
    </row>
    <row r="65" spans="1:50" ht="15" customHeight="1">
      <c r="A65" s="46"/>
      <c r="B65" s="46"/>
      <c r="C65" s="46"/>
      <c r="D65" s="609">
        <f t="shared" si="1"/>
        <v>20</v>
      </c>
      <c r="E65" s="610"/>
      <c r="F65" s="611" t="str">
        <f t="shared" si="2"/>
        <v/>
      </c>
      <c r="G65" s="611"/>
      <c r="H65" s="611"/>
      <c r="I65" s="615"/>
      <c r="J65" s="613"/>
      <c r="K65" s="613"/>
      <c r="L65" s="613"/>
      <c r="M65" s="613"/>
      <c r="N65" s="614"/>
      <c r="O65" s="615" t="s">
        <v>5</v>
      </c>
      <c r="P65" s="614"/>
      <c r="Q65" s="616" t="s">
        <v>5</v>
      </c>
      <c r="R65" s="616"/>
      <c r="S65" s="617"/>
      <c r="T65" s="604" t="str">
        <f t="shared" si="3"/>
        <v>-</v>
      </c>
      <c r="U65" s="605"/>
      <c r="V65" s="605"/>
      <c r="W65" s="503" t="s">
        <v>140</v>
      </c>
      <c r="X65" s="503"/>
      <c r="Y65" s="503"/>
      <c r="Z65" s="503"/>
      <c r="AA65" s="503"/>
      <c r="AB65" s="503"/>
      <c r="AC65" s="504"/>
      <c r="AD65" s="46"/>
      <c r="AE65" s="276" t="s">
        <v>59</v>
      </c>
      <c r="AF65" s="46"/>
      <c r="AG65" s="46"/>
      <c r="AH65" s="46"/>
      <c r="AI65" s="46"/>
      <c r="AJ65" s="46"/>
      <c r="AK65" s="46"/>
      <c r="AL65" s="46"/>
      <c r="AM65" s="46"/>
      <c r="AN65" s="46"/>
      <c r="AO65" s="46"/>
      <c r="AP65" s="46"/>
      <c r="AQ65" s="46"/>
      <c r="AR65" s="46"/>
      <c r="AS65" s="46"/>
      <c r="AT65" s="474">
        <v>23</v>
      </c>
      <c r="AU65" s="473" t="s">
        <v>39</v>
      </c>
      <c r="AV65" s="468"/>
      <c r="AW65" s="239"/>
      <c r="AX65" s="239"/>
    </row>
    <row r="66" spans="1:50" ht="15" customHeight="1">
      <c r="A66" s="46"/>
      <c r="B66" s="46"/>
      <c r="C66" s="46"/>
      <c r="D66" s="609">
        <f t="shared" si="1"/>
        <v>21</v>
      </c>
      <c r="E66" s="610"/>
      <c r="F66" s="611" t="str">
        <f t="shared" si="2"/>
        <v/>
      </c>
      <c r="G66" s="611"/>
      <c r="H66" s="611"/>
      <c r="I66" s="615"/>
      <c r="J66" s="613"/>
      <c r="K66" s="613"/>
      <c r="L66" s="613"/>
      <c r="M66" s="613"/>
      <c r="N66" s="614"/>
      <c r="O66" s="615" t="s">
        <v>5</v>
      </c>
      <c r="P66" s="614"/>
      <c r="Q66" s="616" t="s">
        <v>5</v>
      </c>
      <c r="R66" s="616"/>
      <c r="S66" s="617"/>
      <c r="T66" s="604" t="str">
        <f t="shared" si="3"/>
        <v>-</v>
      </c>
      <c r="U66" s="605"/>
      <c r="V66" s="605"/>
      <c r="W66" s="503" t="s">
        <v>140</v>
      </c>
      <c r="X66" s="503"/>
      <c r="Y66" s="503"/>
      <c r="Z66" s="503"/>
      <c r="AA66" s="503"/>
      <c r="AB66" s="503"/>
      <c r="AC66" s="504"/>
      <c r="AD66" s="46"/>
      <c r="AE66" s="46"/>
      <c r="AF66" s="46"/>
      <c r="AG66" s="46"/>
      <c r="AH66" s="46"/>
      <c r="AI66" s="46"/>
      <c r="AJ66" s="46"/>
      <c r="AK66" s="46"/>
      <c r="AL66" s="46"/>
      <c r="AM66" s="46"/>
      <c r="AN66" s="46"/>
      <c r="AO66" s="46"/>
      <c r="AP66" s="46"/>
      <c r="AQ66" s="46"/>
      <c r="AR66" s="46"/>
      <c r="AS66" s="46"/>
      <c r="AT66" s="474">
        <v>24</v>
      </c>
      <c r="AU66" s="475"/>
      <c r="AV66" s="468"/>
      <c r="AW66" s="239"/>
      <c r="AX66" s="239"/>
    </row>
    <row r="67" spans="1:50" ht="15" customHeight="1">
      <c r="A67" s="46"/>
      <c r="B67" s="46"/>
      <c r="C67" s="46"/>
      <c r="D67" s="609">
        <f t="shared" si="1"/>
        <v>22</v>
      </c>
      <c r="E67" s="610"/>
      <c r="F67" s="611" t="str">
        <f t="shared" si="2"/>
        <v/>
      </c>
      <c r="G67" s="611"/>
      <c r="H67" s="611"/>
      <c r="I67" s="615"/>
      <c r="J67" s="613"/>
      <c r="K67" s="613"/>
      <c r="L67" s="613"/>
      <c r="M67" s="613"/>
      <c r="N67" s="614"/>
      <c r="O67" s="615" t="s">
        <v>5</v>
      </c>
      <c r="P67" s="614"/>
      <c r="Q67" s="616" t="s">
        <v>5</v>
      </c>
      <c r="R67" s="616"/>
      <c r="S67" s="617"/>
      <c r="T67" s="604" t="str">
        <f t="shared" si="3"/>
        <v>-</v>
      </c>
      <c r="U67" s="605"/>
      <c r="V67" s="605"/>
      <c r="W67" s="503" t="s">
        <v>140</v>
      </c>
      <c r="X67" s="503"/>
      <c r="Y67" s="503"/>
      <c r="Z67" s="503"/>
      <c r="AA67" s="503"/>
      <c r="AB67" s="503"/>
      <c r="AC67" s="504"/>
      <c r="AD67" s="46"/>
      <c r="AE67" s="46"/>
      <c r="AF67" s="46"/>
      <c r="AG67" s="46"/>
      <c r="AH67" s="46"/>
      <c r="AI67" s="46"/>
      <c r="AJ67" s="46"/>
      <c r="AK67" s="46"/>
      <c r="AL67" s="46"/>
      <c r="AM67" s="46"/>
      <c r="AN67" s="46"/>
      <c r="AO67" s="46"/>
      <c r="AP67" s="46"/>
      <c r="AQ67" s="46"/>
      <c r="AR67" s="46"/>
      <c r="AS67" s="46"/>
      <c r="AT67" s="474">
        <v>25</v>
      </c>
      <c r="AU67" s="475"/>
      <c r="AV67" s="468"/>
      <c r="AW67" s="239"/>
      <c r="AX67" s="239"/>
    </row>
    <row r="68" spans="1:50" ht="15" customHeight="1">
      <c r="A68" s="46"/>
      <c r="B68" s="46"/>
      <c r="C68" s="46"/>
      <c r="D68" s="609">
        <f t="shared" si="1"/>
        <v>23</v>
      </c>
      <c r="E68" s="610"/>
      <c r="F68" s="611" t="str">
        <f t="shared" si="2"/>
        <v/>
      </c>
      <c r="G68" s="611"/>
      <c r="H68" s="611"/>
      <c r="I68" s="615"/>
      <c r="J68" s="613"/>
      <c r="K68" s="613"/>
      <c r="L68" s="613"/>
      <c r="M68" s="613"/>
      <c r="N68" s="614"/>
      <c r="O68" s="615" t="s">
        <v>5</v>
      </c>
      <c r="P68" s="614"/>
      <c r="Q68" s="616" t="s">
        <v>5</v>
      </c>
      <c r="R68" s="616"/>
      <c r="S68" s="617"/>
      <c r="T68" s="604" t="str">
        <f t="shared" si="3"/>
        <v>-</v>
      </c>
      <c r="U68" s="605"/>
      <c r="V68" s="605"/>
      <c r="W68" s="503" t="s">
        <v>140</v>
      </c>
      <c r="X68" s="503"/>
      <c r="Y68" s="503"/>
      <c r="Z68" s="503"/>
      <c r="AA68" s="503"/>
      <c r="AB68" s="503"/>
      <c r="AC68" s="504"/>
      <c r="AD68" s="46"/>
      <c r="AE68" s="46"/>
      <c r="AF68" s="46"/>
      <c r="AG68" s="46"/>
      <c r="AH68" s="46"/>
      <c r="AI68" s="46"/>
      <c r="AJ68" s="46"/>
      <c r="AK68" s="46"/>
      <c r="AL68" s="46"/>
      <c r="AM68" s="46"/>
      <c r="AN68" s="46"/>
      <c r="AO68" s="46"/>
      <c r="AP68" s="46"/>
      <c r="AQ68" s="46"/>
      <c r="AR68" s="46"/>
      <c r="AS68" s="46"/>
      <c r="AT68" s="474">
        <v>26</v>
      </c>
      <c r="AU68" s="475"/>
      <c r="AV68" s="468"/>
      <c r="AW68" s="239"/>
      <c r="AX68" s="239"/>
    </row>
    <row r="69" spans="1:50" ht="15" customHeight="1">
      <c r="A69" s="46"/>
      <c r="B69" s="46"/>
      <c r="C69" s="46"/>
      <c r="D69" s="609">
        <f t="shared" si="1"/>
        <v>24</v>
      </c>
      <c r="E69" s="610"/>
      <c r="F69" s="611" t="str">
        <f t="shared" si="2"/>
        <v/>
      </c>
      <c r="G69" s="611"/>
      <c r="H69" s="611"/>
      <c r="I69" s="615"/>
      <c r="J69" s="613"/>
      <c r="K69" s="613"/>
      <c r="L69" s="613"/>
      <c r="M69" s="613"/>
      <c r="N69" s="614"/>
      <c r="O69" s="615" t="s">
        <v>5</v>
      </c>
      <c r="P69" s="614"/>
      <c r="Q69" s="616" t="s">
        <v>5</v>
      </c>
      <c r="R69" s="616"/>
      <c r="S69" s="617"/>
      <c r="T69" s="604" t="str">
        <f t="shared" si="3"/>
        <v>-</v>
      </c>
      <c r="U69" s="605"/>
      <c r="V69" s="605"/>
      <c r="W69" s="503" t="s">
        <v>140</v>
      </c>
      <c r="X69" s="503"/>
      <c r="Y69" s="503"/>
      <c r="Z69" s="503"/>
      <c r="AA69" s="503"/>
      <c r="AB69" s="503"/>
      <c r="AC69" s="504"/>
      <c r="AD69" s="46"/>
      <c r="AE69" s="46"/>
      <c r="AF69" s="46"/>
      <c r="AG69" s="46"/>
      <c r="AH69" s="46"/>
      <c r="AI69" s="46"/>
      <c r="AJ69" s="46"/>
      <c r="AK69" s="46"/>
      <c r="AL69" s="46"/>
      <c r="AM69" s="46"/>
      <c r="AN69" s="46"/>
      <c r="AO69" s="46"/>
      <c r="AP69" s="46"/>
      <c r="AQ69" s="46"/>
      <c r="AR69" s="46"/>
      <c r="AS69" s="46"/>
      <c r="AT69" s="474">
        <v>27</v>
      </c>
      <c r="AU69" s="475"/>
      <c r="AV69" s="468"/>
      <c r="AW69" s="239"/>
      <c r="AX69" s="239"/>
    </row>
    <row r="70" spans="1:50" ht="15" customHeight="1">
      <c r="A70" s="46"/>
      <c r="B70" s="46"/>
      <c r="C70" s="46"/>
      <c r="D70" s="609">
        <f t="shared" si="1"/>
        <v>25</v>
      </c>
      <c r="E70" s="610"/>
      <c r="F70" s="611" t="str">
        <f t="shared" si="2"/>
        <v/>
      </c>
      <c r="G70" s="611"/>
      <c r="H70" s="611"/>
      <c r="I70" s="615"/>
      <c r="J70" s="613"/>
      <c r="K70" s="613"/>
      <c r="L70" s="613"/>
      <c r="M70" s="613"/>
      <c r="N70" s="614"/>
      <c r="O70" s="615" t="s">
        <v>5</v>
      </c>
      <c r="P70" s="614"/>
      <c r="Q70" s="616" t="s">
        <v>5</v>
      </c>
      <c r="R70" s="616"/>
      <c r="S70" s="617"/>
      <c r="T70" s="604" t="str">
        <f t="shared" si="3"/>
        <v>-</v>
      </c>
      <c r="U70" s="605"/>
      <c r="V70" s="605"/>
      <c r="W70" s="503" t="s">
        <v>140</v>
      </c>
      <c r="X70" s="503"/>
      <c r="Y70" s="503"/>
      <c r="Z70" s="503"/>
      <c r="AA70" s="503"/>
      <c r="AB70" s="503"/>
      <c r="AC70" s="504"/>
      <c r="AD70" s="46"/>
      <c r="AE70" s="46"/>
      <c r="AF70" s="46"/>
      <c r="AG70" s="46"/>
      <c r="AH70" s="46"/>
      <c r="AI70" s="46"/>
      <c r="AJ70" s="46"/>
      <c r="AK70" s="46"/>
      <c r="AL70" s="46"/>
      <c r="AM70" s="46"/>
      <c r="AN70" s="46"/>
      <c r="AO70" s="46"/>
      <c r="AP70" s="46"/>
      <c r="AQ70" s="46"/>
      <c r="AR70" s="46"/>
      <c r="AS70" s="46"/>
      <c r="AT70" s="474">
        <v>28</v>
      </c>
      <c r="AU70" s="475"/>
      <c r="AV70" s="468"/>
      <c r="AW70" s="239"/>
      <c r="AX70" s="239"/>
    </row>
    <row r="71" spans="1:50" ht="15" customHeight="1">
      <c r="A71" s="46"/>
      <c r="B71" s="46"/>
      <c r="C71" s="46"/>
      <c r="D71" s="609">
        <f t="shared" si="1"/>
        <v>26</v>
      </c>
      <c r="E71" s="610"/>
      <c r="F71" s="611" t="str">
        <f t="shared" si="2"/>
        <v/>
      </c>
      <c r="G71" s="611"/>
      <c r="H71" s="611"/>
      <c r="I71" s="615"/>
      <c r="J71" s="613"/>
      <c r="K71" s="613"/>
      <c r="L71" s="613"/>
      <c r="M71" s="613"/>
      <c r="N71" s="614"/>
      <c r="O71" s="615" t="s">
        <v>5</v>
      </c>
      <c r="P71" s="614"/>
      <c r="Q71" s="616" t="s">
        <v>5</v>
      </c>
      <c r="R71" s="616"/>
      <c r="S71" s="617"/>
      <c r="T71" s="604" t="str">
        <f t="shared" si="3"/>
        <v>-</v>
      </c>
      <c r="U71" s="605"/>
      <c r="V71" s="605"/>
      <c r="W71" s="503" t="s">
        <v>140</v>
      </c>
      <c r="X71" s="503"/>
      <c r="Y71" s="503"/>
      <c r="Z71" s="503"/>
      <c r="AA71" s="503"/>
      <c r="AB71" s="503"/>
      <c r="AC71" s="504"/>
      <c r="AD71" s="46"/>
      <c r="AE71" s="46"/>
      <c r="AF71" s="46"/>
      <c r="AG71" s="46"/>
      <c r="AH71" s="46"/>
      <c r="AI71" s="46"/>
      <c r="AJ71" s="46"/>
      <c r="AK71" s="46"/>
      <c r="AL71" s="46"/>
      <c r="AM71" s="46"/>
      <c r="AN71" s="46"/>
      <c r="AO71" s="46"/>
      <c r="AP71" s="46"/>
      <c r="AQ71" s="46"/>
      <c r="AR71" s="46"/>
      <c r="AS71" s="46"/>
      <c r="AT71" s="474">
        <v>29</v>
      </c>
      <c r="AU71" s="475"/>
      <c r="AV71" s="468"/>
      <c r="AW71" s="239"/>
      <c r="AX71" s="239"/>
    </row>
    <row r="72" spans="1:50" ht="15" customHeight="1">
      <c r="A72" s="46"/>
      <c r="B72" s="46"/>
      <c r="C72" s="46"/>
      <c r="D72" s="609">
        <f t="shared" si="1"/>
        <v>27</v>
      </c>
      <c r="E72" s="610"/>
      <c r="F72" s="611" t="str">
        <f t="shared" si="2"/>
        <v/>
      </c>
      <c r="G72" s="611"/>
      <c r="H72" s="611"/>
      <c r="I72" s="615"/>
      <c r="J72" s="613"/>
      <c r="K72" s="613"/>
      <c r="L72" s="613"/>
      <c r="M72" s="613"/>
      <c r="N72" s="614"/>
      <c r="O72" s="615" t="s">
        <v>5</v>
      </c>
      <c r="P72" s="614"/>
      <c r="Q72" s="616" t="s">
        <v>5</v>
      </c>
      <c r="R72" s="616"/>
      <c r="S72" s="617"/>
      <c r="T72" s="604" t="str">
        <f t="shared" si="3"/>
        <v>-</v>
      </c>
      <c r="U72" s="605"/>
      <c r="V72" s="605"/>
      <c r="W72" s="503" t="s">
        <v>140</v>
      </c>
      <c r="X72" s="503"/>
      <c r="Y72" s="503"/>
      <c r="Z72" s="503"/>
      <c r="AA72" s="503"/>
      <c r="AB72" s="503"/>
      <c r="AC72" s="504"/>
      <c r="AD72" s="46"/>
      <c r="AE72" s="46"/>
      <c r="AF72" s="46"/>
      <c r="AG72" s="46"/>
      <c r="AH72" s="46"/>
      <c r="AI72" s="46"/>
      <c r="AJ72" s="46"/>
      <c r="AK72" s="46"/>
      <c r="AL72" s="46"/>
      <c r="AM72" s="46"/>
      <c r="AN72" s="46"/>
      <c r="AO72" s="46"/>
      <c r="AP72" s="46"/>
      <c r="AQ72" s="46"/>
      <c r="AR72" s="46"/>
      <c r="AS72" s="46"/>
      <c r="AT72" s="474">
        <v>30</v>
      </c>
      <c r="AU72" s="475"/>
      <c r="AV72" s="468"/>
      <c r="AW72" s="239"/>
      <c r="AX72" s="239"/>
    </row>
    <row r="73" spans="1:50" ht="15" customHeight="1">
      <c r="A73" s="46"/>
      <c r="B73" s="46"/>
      <c r="C73" s="46"/>
      <c r="D73" s="609">
        <f t="shared" si="1"/>
        <v>28</v>
      </c>
      <c r="E73" s="610"/>
      <c r="F73" s="611" t="str">
        <f t="shared" si="2"/>
        <v/>
      </c>
      <c r="G73" s="611"/>
      <c r="H73" s="611"/>
      <c r="I73" s="615"/>
      <c r="J73" s="613"/>
      <c r="K73" s="613"/>
      <c r="L73" s="613"/>
      <c r="M73" s="613"/>
      <c r="N73" s="614"/>
      <c r="O73" s="615" t="s">
        <v>5</v>
      </c>
      <c r="P73" s="614"/>
      <c r="Q73" s="616" t="s">
        <v>5</v>
      </c>
      <c r="R73" s="616"/>
      <c r="S73" s="617"/>
      <c r="T73" s="604" t="str">
        <f t="shared" si="3"/>
        <v>-</v>
      </c>
      <c r="U73" s="605"/>
      <c r="V73" s="605"/>
      <c r="W73" s="503" t="s">
        <v>140</v>
      </c>
      <c r="X73" s="503"/>
      <c r="Y73" s="503"/>
      <c r="Z73" s="503"/>
      <c r="AA73" s="503"/>
      <c r="AB73" s="503"/>
      <c r="AC73" s="504"/>
      <c r="AD73" s="46"/>
      <c r="AE73" s="46"/>
      <c r="AF73" s="46"/>
      <c r="AG73" s="46"/>
      <c r="AH73" s="46"/>
      <c r="AI73" s="46"/>
      <c r="AJ73" s="46"/>
      <c r="AK73" s="46"/>
      <c r="AL73" s="46"/>
      <c r="AM73" s="46"/>
      <c r="AN73" s="46"/>
      <c r="AO73" s="46"/>
      <c r="AP73" s="46"/>
      <c r="AQ73" s="46"/>
      <c r="AR73" s="46"/>
      <c r="AS73" s="46"/>
      <c r="AT73" s="474">
        <v>31</v>
      </c>
      <c r="AU73" s="475"/>
      <c r="AV73" s="468"/>
      <c r="AW73" s="239"/>
      <c r="AX73" s="239"/>
    </row>
    <row r="74" spans="1:50" ht="15" customHeight="1">
      <c r="A74" s="46"/>
      <c r="B74" s="46"/>
      <c r="C74" s="46"/>
      <c r="D74" s="609">
        <f t="shared" si="1"/>
        <v>29</v>
      </c>
      <c r="E74" s="610"/>
      <c r="F74" s="611" t="str">
        <f t="shared" si="2"/>
        <v/>
      </c>
      <c r="G74" s="611"/>
      <c r="H74" s="611"/>
      <c r="I74" s="615"/>
      <c r="J74" s="613"/>
      <c r="K74" s="613"/>
      <c r="L74" s="613"/>
      <c r="M74" s="613"/>
      <c r="N74" s="614"/>
      <c r="O74" s="615" t="s">
        <v>5</v>
      </c>
      <c r="P74" s="614"/>
      <c r="Q74" s="616" t="s">
        <v>5</v>
      </c>
      <c r="R74" s="616"/>
      <c r="S74" s="617"/>
      <c r="T74" s="604" t="str">
        <f t="shared" si="3"/>
        <v>-</v>
      </c>
      <c r="U74" s="605"/>
      <c r="V74" s="605"/>
      <c r="W74" s="503" t="s">
        <v>140</v>
      </c>
      <c r="X74" s="503"/>
      <c r="Y74" s="503"/>
      <c r="Z74" s="503"/>
      <c r="AA74" s="503"/>
      <c r="AB74" s="503"/>
      <c r="AC74" s="504"/>
      <c r="AD74" s="46"/>
      <c r="AE74" s="46"/>
      <c r="AF74" s="46"/>
      <c r="AG74" s="46"/>
      <c r="AH74" s="46"/>
      <c r="AI74" s="46"/>
      <c r="AJ74" s="46"/>
      <c r="AK74" s="46"/>
      <c r="AL74" s="46"/>
      <c r="AM74" s="46"/>
      <c r="AN74" s="46"/>
      <c r="AO74" s="46"/>
      <c r="AP74" s="46"/>
      <c r="AQ74" s="46"/>
      <c r="AR74" s="46"/>
      <c r="AS74" s="46"/>
      <c r="AT74" s="474">
        <v>32</v>
      </c>
      <c r="AU74" s="475"/>
      <c r="AV74" s="468"/>
      <c r="AW74" s="239"/>
      <c r="AX74" s="239"/>
    </row>
    <row r="75" spans="1:50" ht="15" customHeight="1">
      <c r="A75" s="46"/>
      <c r="B75" s="46"/>
      <c r="C75" s="46"/>
      <c r="D75" s="609">
        <f t="shared" si="1"/>
        <v>30</v>
      </c>
      <c r="E75" s="610"/>
      <c r="F75" s="611" t="str">
        <f t="shared" si="2"/>
        <v/>
      </c>
      <c r="G75" s="611"/>
      <c r="H75" s="611"/>
      <c r="I75" s="615"/>
      <c r="J75" s="613"/>
      <c r="K75" s="613"/>
      <c r="L75" s="613"/>
      <c r="M75" s="613"/>
      <c r="N75" s="614"/>
      <c r="O75" s="615" t="s">
        <v>5</v>
      </c>
      <c r="P75" s="614"/>
      <c r="Q75" s="616" t="s">
        <v>5</v>
      </c>
      <c r="R75" s="616"/>
      <c r="S75" s="617"/>
      <c r="T75" s="604" t="str">
        <f t="shared" si="3"/>
        <v>-</v>
      </c>
      <c r="U75" s="605"/>
      <c r="V75" s="605"/>
      <c r="W75" s="503" t="s">
        <v>140</v>
      </c>
      <c r="X75" s="503"/>
      <c r="Y75" s="503"/>
      <c r="Z75" s="503"/>
      <c r="AA75" s="503"/>
      <c r="AB75" s="503"/>
      <c r="AC75" s="504"/>
      <c r="AD75" s="46"/>
      <c r="AE75" s="46"/>
      <c r="AF75" s="46"/>
      <c r="AG75" s="46"/>
      <c r="AH75" s="46"/>
      <c r="AI75" s="46"/>
      <c r="AJ75" s="46"/>
      <c r="AK75" s="46"/>
      <c r="AL75" s="46"/>
      <c r="AM75" s="46"/>
      <c r="AN75" s="46"/>
      <c r="AO75" s="46"/>
      <c r="AP75" s="46"/>
      <c r="AQ75" s="46"/>
      <c r="AR75" s="46"/>
      <c r="AS75" s="46"/>
      <c r="AT75" s="474">
        <v>33</v>
      </c>
      <c r="AU75" s="475"/>
      <c r="AV75" s="468"/>
      <c r="AW75" s="239"/>
      <c r="AX75" s="239"/>
    </row>
    <row r="76" spans="1:50" ht="15" customHeight="1">
      <c r="A76" s="46"/>
      <c r="B76" s="46"/>
      <c r="C76" s="46"/>
      <c r="D76" s="609">
        <f t="shared" si="1"/>
        <v>31</v>
      </c>
      <c r="E76" s="610"/>
      <c r="F76" s="611" t="str">
        <f t="shared" si="2"/>
        <v/>
      </c>
      <c r="G76" s="611"/>
      <c r="H76" s="611"/>
      <c r="I76" s="615"/>
      <c r="J76" s="613"/>
      <c r="K76" s="613"/>
      <c r="L76" s="613"/>
      <c r="M76" s="613"/>
      <c r="N76" s="614"/>
      <c r="O76" s="615" t="s">
        <v>5</v>
      </c>
      <c r="P76" s="614"/>
      <c r="Q76" s="616" t="s">
        <v>5</v>
      </c>
      <c r="R76" s="616"/>
      <c r="S76" s="617"/>
      <c r="T76" s="604" t="str">
        <f t="shared" si="3"/>
        <v>-</v>
      </c>
      <c r="U76" s="605"/>
      <c r="V76" s="605"/>
      <c r="W76" s="503" t="s">
        <v>140</v>
      </c>
      <c r="X76" s="503"/>
      <c r="Y76" s="503"/>
      <c r="Z76" s="503"/>
      <c r="AA76" s="503"/>
      <c r="AB76" s="503"/>
      <c r="AC76" s="504"/>
      <c r="AD76" s="46"/>
      <c r="AE76" s="46"/>
      <c r="AF76" s="46"/>
      <c r="AG76" s="46"/>
      <c r="AH76" s="46"/>
      <c r="AI76" s="46"/>
      <c r="AJ76" s="46"/>
      <c r="AK76" s="46"/>
      <c r="AL76" s="46"/>
      <c r="AM76" s="46"/>
      <c r="AN76" s="46"/>
      <c r="AO76" s="46"/>
      <c r="AP76" s="46"/>
      <c r="AQ76" s="46"/>
      <c r="AR76" s="46"/>
      <c r="AS76" s="46"/>
      <c r="AT76" s="474">
        <v>34</v>
      </c>
      <c r="AU76" s="475"/>
      <c r="AV76" s="468"/>
      <c r="AW76" s="239"/>
      <c r="AX76" s="239"/>
    </row>
    <row r="77" spans="1:50" ht="15" customHeight="1">
      <c r="A77" s="46"/>
      <c r="B77" s="46"/>
      <c r="C77" s="46"/>
      <c r="D77" s="609">
        <f t="shared" si="1"/>
        <v>32</v>
      </c>
      <c r="E77" s="610"/>
      <c r="F77" s="611" t="str">
        <f t="shared" si="2"/>
        <v/>
      </c>
      <c r="G77" s="611"/>
      <c r="H77" s="611"/>
      <c r="I77" s="615"/>
      <c r="J77" s="613"/>
      <c r="K77" s="613"/>
      <c r="L77" s="613"/>
      <c r="M77" s="613"/>
      <c r="N77" s="614"/>
      <c r="O77" s="615" t="s">
        <v>5</v>
      </c>
      <c r="P77" s="614"/>
      <c r="Q77" s="616" t="s">
        <v>5</v>
      </c>
      <c r="R77" s="616"/>
      <c r="S77" s="617"/>
      <c r="T77" s="604" t="str">
        <f t="shared" si="3"/>
        <v>-</v>
      </c>
      <c r="U77" s="605"/>
      <c r="V77" s="605"/>
      <c r="W77" s="503" t="s">
        <v>140</v>
      </c>
      <c r="X77" s="503"/>
      <c r="Y77" s="503"/>
      <c r="Z77" s="503"/>
      <c r="AA77" s="503"/>
      <c r="AB77" s="503"/>
      <c r="AC77" s="504"/>
      <c r="AD77" s="46"/>
      <c r="AE77" s="46"/>
      <c r="AF77" s="46"/>
      <c r="AG77" s="46"/>
      <c r="AH77" s="46"/>
      <c r="AI77" s="46"/>
      <c r="AJ77" s="46"/>
      <c r="AK77" s="46"/>
      <c r="AL77" s="46"/>
      <c r="AM77" s="46"/>
      <c r="AN77" s="46"/>
      <c r="AO77" s="46"/>
      <c r="AP77" s="46"/>
      <c r="AQ77" s="46"/>
      <c r="AR77" s="46"/>
      <c r="AS77" s="46"/>
      <c r="AT77" s="474">
        <v>35</v>
      </c>
      <c r="AU77" s="475"/>
      <c r="AV77" s="468"/>
      <c r="AW77" s="239"/>
      <c r="AX77" s="239"/>
    </row>
    <row r="78" spans="1:50" ht="15" customHeight="1">
      <c r="A78" s="46"/>
      <c r="B78" s="46"/>
      <c r="C78" s="46"/>
      <c r="D78" s="609">
        <f t="shared" si="1"/>
        <v>33</v>
      </c>
      <c r="E78" s="610"/>
      <c r="F78" s="611" t="str">
        <f t="shared" ref="F78:F109" si="4">IF(I78="","",IF(O78="-","【※選択】",IF(Q78="-","【※選択】","【入力済】")))</f>
        <v/>
      </c>
      <c r="G78" s="611"/>
      <c r="H78" s="611"/>
      <c r="I78" s="615"/>
      <c r="J78" s="613"/>
      <c r="K78" s="613"/>
      <c r="L78" s="613"/>
      <c r="M78" s="613"/>
      <c r="N78" s="614"/>
      <c r="O78" s="615" t="s">
        <v>5</v>
      </c>
      <c r="P78" s="614"/>
      <c r="Q78" s="616" t="s">
        <v>5</v>
      </c>
      <c r="R78" s="616"/>
      <c r="S78" s="617"/>
      <c r="T78" s="604" t="str">
        <f t="shared" si="3"/>
        <v>-</v>
      </c>
      <c r="U78" s="605"/>
      <c r="V78" s="605"/>
      <c r="W78" s="503" t="s">
        <v>140</v>
      </c>
      <c r="X78" s="503"/>
      <c r="Y78" s="503"/>
      <c r="Z78" s="503"/>
      <c r="AA78" s="503"/>
      <c r="AB78" s="503"/>
      <c r="AC78" s="504"/>
      <c r="AD78" s="46"/>
      <c r="AE78" s="46"/>
      <c r="AF78" s="46"/>
      <c r="AG78" s="46"/>
      <c r="AH78" s="46"/>
      <c r="AI78" s="46"/>
      <c r="AJ78" s="46"/>
      <c r="AK78" s="46"/>
      <c r="AL78" s="46"/>
      <c r="AM78" s="46"/>
      <c r="AN78" s="46"/>
      <c r="AO78" s="46"/>
      <c r="AP78" s="46"/>
      <c r="AQ78" s="46"/>
      <c r="AR78" s="46"/>
      <c r="AS78" s="46"/>
      <c r="AT78" s="474">
        <v>36</v>
      </c>
      <c r="AU78" s="475"/>
      <c r="AV78" s="468"/>
      <c r="AW78" s="239"/>
      <c r="AX78" s="239"/>
    </row>
    <row r="79" spans="1:50" ht="15" customHeight="1">
      <c r="A79" s="46"/>
      <c r="B79" s="46"/>
      <c r="C79" s="46"/>
      <c r="D79" s="609">
        <f t="shared" si="1"/>
        <v>34</v>
      </c>
      <c r="E79" s="610"/>
      <c r="F79" s="611" t="str">
        <f t="shared" si="4"/>
        <v/>
      </c>
      <c r="G79" s="611"/>
      <c r="H79" s="611"/>
      <c r="I79" s="615"/>
      <c r="J79" s="613"/>
      <c r="K79" s="613"/>
      <c r="L79" s="613"/>
      <c r="M79" s="613"/>
      <c r="N79" s="614"/>
      <c r="O79" s="615" t="s">
        <v>5</v>
      </c>
      <c r="P79" s="614"/>
      <c r="Q79" s="616" t="s">
        <v>5</v>
      </c>
      <c r="R79" s="616"/>
      <c r="S79" s="617"/>
      <c r="T79" s="604" t="str">
        <f t="shared" si="3"/>
        <v>-</v>
      </c>
      <c r="U79" s="605"/>
      <c r="V79" s="605"/>
      <c r="W79" s="503" t="s">
        <v>140</v>
      </c>
      <c r="X79" s="503"/>
      <c r="Y79" s="503"/>
      <c r="Z79" s="503"/>
      <c r="AA79" s="503"/>
      <c r="AB79" s="503"/>
      <c r="AC79" s="504"/>
      <c r="AD79" s="46"/>
      <c r="AE79" s="46"/>
      <c r="AF79" s="46"/>
      <c r="AG79" s="46"/>
      <c r="AH79" s="46"/>
      <c r="AI79" s="46"/>
      <c r="AJ79" s="46"/>
      <c r="AK79" s="46"/>
      <c r="AL79" s="46"/>
      <c r="AM79" s="46"/>
      <c r="AN79" s="46"/>
      <c r="AO79" s="46"/>
      <c r="AP79" s="46"/>
      <c r="AQ79" s="46"/>
      <c r="AR79" s="46"/>
      <c r="AS79" s="46"/>
      <c r="AT79" s="474">
        <v>37</v>
      </c>
      <c r="AU79" s="475"/>
      <c r="AV79" s="468"/>
      <c r="AW79" s="239"/>
      <c r="AX79" s="239"/>
    </row>
    <row r="80" spans="1:50" ht="15" customHeight="1">
      <c r="A80" s="46"/>
      <c r="B80" s="46"/>
      <c r="C80" s="46"/>
      <c r="D80" s="609">
        <f t="shared" si="1"/>
        <v>35</v>
      </c>
      <c r="E80" s="610"/>
      <c r="F80" s="611" t="str">
        <f t="shared" si="4"/>
        <v/>
      </c>
      <c r="G80" s="611"/>
      <c r="H80" s="611"/>
      <c r="I80" s="615"/>
      <c r="J80" s="613"/>
      <c r="K80" s="613"/>
      <c r="L80" s="613"/>
      <c r="M80" s="613"/>
      <c r="N80" s="614"/>
      <c r="O80" s="615" t="s">
        <v>5</v>
      </c>
      <c r="P80" s="614"/>
      <c r="Q80" s="616" t="s">
        <v>5</v>
      </c>
      <c r="R80" s="616"/>
      <c r="S80" s="617"/>
      <c r="T80" s="604" t="str">
        <f t="shared" si="3"/>
        <v>-</v>
      </c>
      <c r="U80" s="605"/>
      <c r="V80" s="605"/>
      <c r="W80" s="503" t="s">
        <v>140</v>
      </c>
      <c r="X80" s="503"/>
      <c r="Y80" s="503"/>
      <c r="Z80" s="503"/>
      <c r="AA80" s="503"/>
      <c r="AB80" s="503"/>
      <c r="AC80" s="504"/>
      <c r="AD80" s="46"/>
      <c r="AE80" s="46"/>
      <c r="AF80" s="46"/>
      <c r="AG80" s="46"/>
      <c r="AH80" s="46"/>
      <c r="AI80" s="46"/>
      <c r="AJ80" s="46"/>
      <c r="AK80" s="46"/>
      <c r="AL80" s="46"/>
      <c r="AM80" s="46"/>
      <c r="AN80" s="46"/>
      <c r="AO80" s="46"/>
      <c r="AP80" s="46"/>
      <c r="AQ80" s="46"/>
      <c r="AR80" s="46"/>
      <c r="AS80" s="46"/>
      <c r="AT80" s="474">
        <v>38</v>
      </c>
      <c r="AU80" s="475"/>
      <c r="AV80" s="468"/>
      <c r="AW80" s="239"/>
      <c r="AX80" s="239"/>
    </row>
    <row r="81" spans="1:50" ht="15" customHeight="1">
      <c r="A81" s="46"/>
      <c r="B81" s="46"/>
      <c r="C81" s="46"/>
      <c r="D81" s="609">
        <f t="shared" si="1"/>
        <v>36</v>
      </c>
      <c r="E81" s="610"/>
      <c r="F81" s="611" t="str">
        <f t="shared" si="4"/>
        <v/>
      </c>
      <c r="G81" s="611"/>
      <c r="H81" s="611"/>
      <c r="I81" s="615"/>
      <c r="J81" s="613"/>
      <c r="K81" s="613"/>
      <c r="L81" s="613"/>
      <c r="M81" s="613"/>
      <c r="N81" s="614"/>
      <c r="O81" s="615" t="s">
        <v>5</v>
      </c>
      <c r="P81" s="614"/>
      <c r="Q81" s="616" t="s">
        <v>5</v>
      </c>
      <c r="R81" s="616"/>
      <c r="S81" s="617"/>
      <c r="T81" s="604" t="str">
        <f t="shared" si="3"/>
        <v>-</v>
      </c>
      <c r="U81" s="605"/>
      <c r="V81" s="605"/>
      <c r="W81" s="503" t="s">
        <v>140</v>
      </c>
      <c r="X81" s="503"/>
      <c r="Y81" s="503"/>
      <c r="Z81" s="503"/>
      <c r="AA81" s="503"/>
      <c r="AB81" s="503"/>
      <c r="AC81" s="504"/>
      <c r="AD81" s="46"/>
      <c r="AE81" s="46"/>
      <c r="AF81" s="46"/>
      <c r="AG81" s="46"/>
      <c r="AH81" s="46"/>
      <c r="AI81" s="46"/>
      <c r="AJ81" s="46"/>
      <c r="AK81" s="46"/>
      <c r="AL81" s="46"/>
      <c r="AM81" s="46"/>
      <c r="AN81" s="46"/>
      <c r="AO81" s="46"/>
      <c r="AP81" s="46"/>
      <c r="AQ81" s="46"/>
      <c r="AR81" s="46"/>
      <c r="AS81" s="46"/>
      <c r="AT81" s="474">
        <v>39</v>
      </c>
      <c r="AU81" s="475"/>
      <c r="AV81" s="468"/>
      <c r="AW81" s="239"/>
      <c r="AX81" s="239"/>
    </row>
    <row r="82" spans="1:50" ht="15" customHeight="1">
      <c r="A82" s="46"/>
      <c r="B82" s="46"/>
      <c r="C82" s="46"/>
      <c r="D82" s="609">
        <f t="shared" si="1"/>
        <v>37</v>
      </c>
      <c r="E82" s="610"/>
      <c r="F82" s="611" t="str">
        <f t="shared" si="4"/>
        <v/>
      </c>
      <c r="G82" s="611"/>
      <c r="H82" s="611"/>
      <c r="I82" s="615"/>
      <c r="J82" s="613"/>
      <c r="K82" s="613"/>
      <c r="L82" s="613"/>
      <c r="M82" s="613"/>
      <c r="N82" s="614"/>
      <c r="O82" s="615" t="s">
        <v>5</v>
      </c>
      <c r="P82" s="614"/>
      <c r="Q82" s="616" t="s">
        <v>5</v>
      </c>
      <c r="R82" s="616"/>
      <c r="S82" s="617"/>
      <c r="T82" s="604" t="str">
        <f t="shared" si="3"/>
        <v>-</v>
      </c>
      <c r="U82" s="605"/>
      <c r="V82" s="605"/>
      <c r="W82" s="503" t="s">
        <v>140</v>
      </c>
      <c r="X82" s="503"/>
      <c r="Y82" s="503"/>
      <c r="Z82" s="503"/>
      <c r="AA82" s="503"/>
      <c r="AB82" s="503"/>
      <c r="AC82" s="504"/>
      <c r="AD82" s="46"/>
      <c r="AE82" s="46"/>
      <c r="AF82" s="46"/>
      <c r="AG82" s="46"/>
      <c r="AH82" s="46"/>
      <c r="AI82" s="46"/>
      <c r="AJ82" s="46"/>
      <c r="AK82" s="46"/>
      <c r="AL82" s="46"/>
      <c r="AM82" s="46"/>
      <c r="AN82" s="46"/>
      <c r="AO82" s="46"/>
      <c r="AP82" s="46"/>
      <c r="AQ82" s="46"/>
      <c r="AR82" s="46"/>
      <c r="AS82" s="46"/>
      <c r="AT82" s="474">
        <v>40</v>
      </c>
      <c r="AU82" s="475"/>
      <c r="AV82" s="468"/>
      <c r="AW82" s="239"/>
      <c r="AX82" s="239"/>
    </row>
    <row r="83" spans="1:50" ht="15" customHeight="1">
      <c r="A83" s="46"/>
      <c r="B83" s="46"/>
      <c r="C83" s="46"/>
      <c r="D83" s="609">
        <f t="shared" si="1"/>
        <v>38</v>
      </c>
      <c r="E83" s="610"/>
      <c r="F83" s="611" t="str">
        <f t="shared" si="4"/>
        <v/>
      </c>
      <c r="G83" s="611"/>
      <c r="H83" s="611"/>
      <c r="I83" s="615"/>
      <c r="J83" s="613"/>
      <c r="K83" s="613"/>
      <c r="L83" s="613"/>
      <c r="M83" s="613"/>
      <c r="N83" s="614"/>
      <c r="O83" s="615" t="s">
        <v>5</v>
      </c>
      <c r="P83" s="614"/>
      <c r="Q83" s="616" t="s">
        <v>5</v>
      </c>
      <c r="R83" s="616"/>
      <c r="S83" s="617"/>
      <c r="T83" s="604" t="str">
        <f t="shared" si="3"/>
        <v>-</v>
      </c>
      <c r="U83" s="605"/>
      <c r="V83" s="605"/>
      <c r="W83" s="503" t="s">
        <v>140</v>
      </c>
      <c r="X83" s="503"/>
      <c r="Y83" s="503"/>
      <c r="Z83" s="503"/>
      <c r="AA83" s="503"/>
      <c r="AB83" s="503"/>
      <c r="AC83" s="504"/>
      <c r="AD83" s="46"/>
      <c r="AE83" s="46"/>
      <c r="AF83" s="46"/>
      <c r="AG83" s="46"/>
      <c r="AH83" s="46"/>
      <c r="AI83" s="46"/>
      <c r="AJ83" s="46"/>
      <c r="AK83" s="46"/>
      <c r="AL83" s="46"/>
      <c r="AM83" s="46"/>
      <c r="AN83" s="46"/>
      <c r="AO83" s="46"/>
      <c r="AP83" s="46"/>
      <c r="AQ83" s="46"/>
      <c r="AR83" s="46"/>
      <c r="AS83" s="46"/>
      <c r="AT83" s="474">
        <v>41</v>
      </c>
      <c r="AU83" s="475"/>
      <c r="AV83" s="468"/>
      <c r="AW83" s="239"/>
      <c r="AX83" s="239"/>
    </row>
    <row r="84" spans="1:50" ht="15" customHeight="1">
      <c r="A84" s="46"/>
      <c r="B84" s="46"/>
      <c r="C84" s="46"/>
      <c r="D84" s="609">
        <f t="shared" si="1"/>
        <v>39</v>
      </c>
      <c r="E84" s="610"/>
      <c r="F84" s="611" t="str">
        <f t="shared" si="4"/>
        <v/>
      </c>
      <c r="G84" s="611"/>
      <c r="H84" s="611"/>
      <c r="I84" s="615"/>
      <c r="J84" s="613"/>
      <c r="K84" s="613"/>
      <c r="L84" s="613"/>
      <c r="M84" s="613"/>
      <c r="N84" s="614"/>
      <c r="O84" s="615" t="s">
        <v>5</v>
      </c>
      <c r="P84" s="614"/>
      <c r="Q84" s="616" t="s">
        <v>5</v>
      </c>
      <c r="R84" s="616"/>
      <c r="S84" s="617"/>
      <c r="T84" s="604" t="str">
        <f t="shared" si="3"/>
        <v>-</v>
      </c>
      <c r="U84" s="605"/>
      <c r="V84" s="605"/>
      <c r="W84" s="503" t="s">
        <v>140</v>
      </c>
      <c r="X84" s="503"/>
      <c r="Y84" s="503"/>
      <c r="Z84" s="503"/>
      <c r="AA84" s="503"/>
      <c r="AB84" s="503"/>
      <c r="AC84" s="504"/>
      <c r="AD84" s="46"/>
      <c r="AE84" s="46"/>
      <c r="AF84" s="46"/>
      <c r="AG84" s="46"/>
      <c r="AH84" s="46"/>
      <c r="AI84" s="46"/>
      <c r="AJ84" s="46"/>
      <c r="AK84" s="46"/>
      <c r="AL84" s="46"/>
      <c r="AM84" s="46"/>
      <c r="AN84" s="46"/>
      <c r="AO84" s="46"/>
      <c r="AP84" s="46"/>
      <c r="AQ84" s="46"/>
      <c r="AR84" s="46"/>
      <c r="AS84" s="46"/>
      <c r="AT84" s="474">
        <v>42</v>
      </c>
      <c r="AU84" s="475"/>
      <c r="AV84" s="468"/>
      <c r="AW84" s="239"/>
      <c r="AX84" s="239"/>
    </row>
    <row r="85" spans="1:50" ht="15" customHeight="1">
      <c r="A85" s="46"/>
      <c r="B85" s="46"/>
      <c r="C85" s="46"/>
      <c r="D85" s="609">
        <f t="shared" si="1"/>
        <v>40</v>
      </c>
      <c r="E85" s="610"/>
      <c r="F85" s="611" t="str">
        <f t="shared" si="4"/>
        <v/>
      </c>
      <c r="G85" s="611"/>
      <c r="H85" s="611"/>
      <c r="I85" s="615"/>
      <c r="J85" s="613"/>
      <c r="K85" s="613"/>
      <c r="L85" s="613"/>
      <c r="M85" s="613"/>
      <c r="N85" s="614"/>
      <c r="O85" s="615" t="s">
        <v>5</v>
      </c>
      <c r="P85" s="614"/>
      <c r="Q85" s="616" t="s">
        <v>5</v>
      </c>
      <c r="R85" s="616"/>
      <c r="S85" s="617"/>
      <c r="T85" s="604" t="str">
        <f t="shared" si="3"/>
        <v>-</v>
      </c>
      <c r="U85" s="605"/>
      <c r="V85" s="605"/>
      <c r="W85" s="503" t="s">
        <v>140</v>
      </c>
      <c r="X85" s="503"/>
      <c r="Y85" s="503"/>
      <c r="Z85" s="503"/>
      <c r="AA85" s="503"/>
      <c r="AB85" s="503"/>
      <c r="AC85" s="504"/>
      <c r="AD85" s="46"/>
      <c r="AE85" s="46"/>
      <c r="AF85" s="46"/>
      <c r="AG85" s="46"/>
      <c r="AH85" s="46"/>
      <c r="AI85" s="46"/>
      <c r="AJ85" s="46"/>
      <c r="AK85" s="46"/>
      <c r="AL85" s="46"/>
      <c r="AM85" s="46"/>
      <c r="AN85" s="46"/>
      <c r="AO85" s="46"/>
      <c r="AP85" s="46"/>
      <c r="AQ85" s="46"/>
      <c r="AR85" s="46"/>
      <c r="AS85" s="46"/>
      <c r="AT85" s="474">
        <v>43</v>
      </c>
      <c r="AU85" s="475"/>
      <c r="AV85" s="468"/>
      <c r="AW85" s="239"/>
      <c r="AX85" s="239"/>
    </row>
    <row r="86" spans="1:50" ht="15" customHeight="1">
      <c r="A86" s="46"/>
      <c r="B86" s="46"/>
      <c r="C86" s="46"/>
      <c r="D86" s="609">
        <f t="shared" si="1"/>
        <v>41</v>
      </c>
      <c r="E86" s="610"/>
      <c r="F86" s="611" t="str">
        <f t="shared" si="4"/>
        <v/>
      </c>
      <c r="G86" s="611"/>
      <c r="H86" s="611"/>
      <c r="I86" s="615"/>
      <c r="J86" s="613"/>
      <c r="K86" s="613"/>
      <c r="L86" s="613"/>
      <c r="M86" s="613"/>
      <c r="N86" s="614"/>
      <c r="O86" s="615" t="s">
        <v>5</v>
      </c>
      <c r="P86" s="614"/>
      <c r="Q86" s="616" t="s">
        <v>5</v>
      </c>
      <c r="R86" s="616"/>
      <c r="S86" s="617"/>
      <c r="T86" s="604" t="str">
        <f t="shared" si="3"/>
        <v>-</v>
      </c>
      <c r="U86" s="605"/>
      <c r="V86" s="605"/>
      <c r="W86" s="503" t="s">
        <v>140</v>
      </c>
      <c r="X86" s="503"/>
      <c r="Y86" s="503"/>
      <c r="Z86" s="503"/>
      <c r="AA86" s="503"/>
      <c r="AB86" s="503"/>
      <c r="AC86" s="504"/>
      <c r="AD86" s="46"/>
      <c r="AE86" s="46"/>
      <c r="AF86" s="46"/>
      <c r="AG86" s="46"/>
      <c r="AH86" s="46"/>
      <c r="AI86" s="46"/>
      <c r="AJ86" s="46"/>
      <c r="AK86" s="46"/>
      <c r="AL86" s="46"/>
      <c r="AM86" s="46"/>
      <c r="AN86" s="46"/>
      <c r="AO86" s="46"/>
      <c r="AP86" s="46"/>
      <c r="AQ86" s="46"/>
      <c r="AR86" s="46"/>
      <c r="AS86" s="46"/>
      <c r="AT86" s="474">
        <v>44</v>
      </c>
      <c r="AU86" s="475"/>
      <c r="AV86" s="468"/>
      <c r="AW86" s="239"/>
      <c r="AX86" s="239"/>
    </row>
    <row r="87" spans="1:50" ht="15" customHeight="1">
      <c r="A87" s="46"/>
      <c r="B87" s="46"/>
      <c r="C87" s="46"/>
      <c r="D87" s="609">
        <f t="shared" si="1"/>
        <v>42</v>
      </c>
      <c r="E87" s="610"/>
      <c r="F87" s="611" t="str">
        <f t="shared" si="4"/>
        <v/>
      </c>
      <c r="G87" s="611"/>
      <c r="H87" s="611"/>
      <c r="I87" s="615"/>
      <c r="J87" s="613"/>
      <c r="K87" s="613"/>
      <c r="L87" s="613"/>
      <c r="M87" s="613"/>
      <c r="N87" s="614"/>
      <c r="O87" s="615" t="s">
        <v>5</v>
      </c>
      <c r="P87" s="614"/>
      <c r="Q87" s="616" t="s">
        <v>5</v>
      </c>
      <c r="R87" s="616"/>
      <c r="S87" s="617"/>
      <c r="T87" s="604" t="str">
        <f t="shared" si="3"/>
        <v>-</v>
      </c>
      <c r="U87" s="605"/>
      <c r="V87" s="605"/>
      <c r="W87" s="503" t="s">
        <v>140</v>
      </c>
      <c r="X87" s="503"/>
      <c r="Y87" s="503"/>
      <c r="Z87" s="503"/>
      <c r="AA87" s="503"/>
      <c r="AB87" s="503"/>
      <c r="AC87" s="504"/>
      <c r="AD87" s="46"/>
      <c r="AE87" s="46"/>
      <c r="AF87" s="46"/>
      <c r="AG87" s="46"/>
      <c r="AH87" s="46"/>
      <c r="AI87" s="46"/>
      <c r="AJ87" s="46"/>
      <c r="AK87" s="46"/>
      <c r="AL87" s="46"/>
      <c r="AM87" s="46"/>
      <c r="AN87" s="46"/>
      <c r="AO87" s="46"/>
      <c r="AP87" s="46"/>
      <c r="AQ87" s="46"/>
      <c r="AR87" s="46"/>
      <c r="AS87" s="46"/>
      <c r="AT87" s="474">
        <v>45</v>
      </c>
      <c r="AU87" s="475"/>
      <c r="AV87" s="468"/>
      <c r="AW87" s="239"/>
      <c r="AX87" s="239"/>
    </row>
    <row r="88" spans="1:50" ht="15" customHeight="1">
      <c r="A88" s="46"/>
      <c r="B88" s="46"/>
      <c r="C88" s="46"/>
      <c r="D88" s="609">
        <f t="shared" si="1"/>
        <v>43</v>
      </c>
      <c r="E88" s="610"/>
      <c r="F88" s="611" t="str">
        <f t="shared" si="4"/>
        <v/>
      </c>
      <c r="G88" s="611"/>
      <c r="H88" s="611"/>
      <c r="I88" s="615"/>
      <c r="J88" s="613"/>
      <c r="K88" s="613"/>
      <c r="L88" s="613"/>
      <c r="M88" s="613"/>
      <c r="N88" s="614"/>
      <c r="O88" s="615" t="s">
        <v>5</v>
      </c>
      <c r="P88" s="614"/>
      <c r="Q88" s="616" t="s">
        <v>5</v>
      </c>
      <c r="R88" s="616"/>
      <c r="S88" s="617"/>
      <c r="T88" s="604" t="str">
        <f t="shared" si="3"/>
        <v>-</v>
      </c>
      <c r="U88" s="605"/>
      <c r="V88" s="605"/>
      <c r="W88" s="503" t="s">
        <v>140</v>
      </c>
      <c r="X88" s="503"/>
      <c r="Y88" s="503"/>
      <c r="Z88" s="503"/>
      <c r="AA88" s="503"/>
      <c r="AB88" s="503"/>
      <c r="AC88" s="504"/>
      <c r="AD88" s="46"/>
      <c r="AE88" s="46"/>
      <c r="AF88" s="46"/>
      <c r="AG88" s="46"/>
      <c r="AH88" s="46"/>
      <c r="AI88" s="46"/>
      <c r="AJ88" s="46"/>
      <c r="AK88" s="46"/>
      <c r="AL88" s="46"/>
      <c r="AM88" s="46"/>
      <c r="AN88" s="46"/>
      <c r="AO88" s="46"/>
      <c r="AP88" s="46"/>
      <c r="AQ88" s="46"/>
      <c r="AR88" s="46"/>
      <c r="AS88" s="46"/>
      <c r="AT88" s="474">
        <v>46</v>
      </c>
      <c r="AU88" s="475"/>
      <c r="AV88" s="468"/>
      <c r="AW88" s="239"/>
      <c r="AX88" s="239"/>
    </row>
    <row r="89" spans="1:50" ht="15" customHeight="1">
      <c r="A89" s="46"/>
      <c r="B89" s="46"/>
      <c r="C89" s="46"/>
      <c r="D89" s="609">
        <f t="shared" si="1"/>
        <v>44</v>
      </c>
      <c r="E89" s="610"/>
      <c r="F89" s="611" t="str">
        <f t="shared" si="4"/>
        <v/>
      </c>
      <c r="G89" s="611"/>
      <c r="H89" s="611"/>
      <c r="I89" s="615"/>
      <c r="J89" s="613"/>
      <c r="K89" s="613"/>
      <c r="L89" s="613"/>
      <c r="M89" s="613"/>
      <c r="N89" s="614"/>
      <c r="O89" s="615" t="s">
        <v>5</v>
      </c>
      <c r="P89" s="614"/>
      <c r="Q89" s="616" t="s">
        <v>5</v>
      </c>
      <c r="R89" s="616"/>
      <c r="S89" s="617"/>
      <c r="T89" s="604" t="str">
        <f t="shared" si="3"/>
        <v>-</v>
      </c>
      <c r="U89" s="605"/>
      <c r="V89" s="605"/>
      <c r="W89" s="503" t="s">
        <v>140</v>
      </c>
      <c r="X89" s="503"/>
      <c r="Y89" s="503"/>
      <c r="Z89" s="503"/>
      <c r="AA89" s="503"/>
      <c r="AB89" s="503"/>
      <c r="AC89" s="504"/>
      <c r="AD89" s="46"/>
      <c r="AE89" s="46"/>
      <c r="AF89" s="46"/>
      <c r="AG89" s="46"/>
      <c r="AH89" s="46"/>
      <c r="AI89" s="46"/>
      <c r="AJ89" s="46"/>
      <c r="AK89" s="46"/>
      <c r="AL89" s="46"/>
      <c r="AM89" s="46"/>
      <c r="AN89" s="46"/>
      <c r="AO89" s="46"/>
      <c r="AP89" s="46"/>
      <c r="AQ89" s="46"/>
      <c r="AR89" s="46"/>
      <c r="AS89" s="46"/>
      <c r="AT89" s="474">
        <v>47</v>
      </c>
      <c r="AU89" s="475"/>
      <c r="AV89" s="468"/>
      <c r="AW89" s="239"/>
      <c r="AX89" s="239"/>
    </row>
    <row r="90" spans="1:50" ht="15" customHeight="1">
      <c r="A90" s="46"/>
      <c r="B90" s="46"/>
      <c r="C90" s="46"/>
      <c r="D90" s="609">
        <f t="shared" si="1"/>
        <v>45</v>
      </c>
      <c r="E90" s="610"/>
      <c r="F90" s="611" t="str">
        <f t="shared" si="4"/>
        <v/>
      </c>
      <c r="G90" s="611"/>
      <c r="H90" s="611"/>
      <c r="I90" s="615"/>
      <c r="J90" s="613"/>
      <c r="K90" s="613"/>
      <c r="L90" s="613"/>
      <c r="M90" s="613"/>
      <c r="N90" s="614"/>
      <c r="O90" s="615" t="s">
        <v>5</v>
      </c>
      <c r="P90" s="614"/>
      <c r="Q90" s="616" t="s">
        <v>5</v>
      </c>
      <c r="R90" s="616"/>
      <c r="S90" s="617"/>
      <c r="T90" s="604" t="str">
        <f t="shared" si="3"/>
        <v>-</v>
      </c>
      <c r="U90" s="605"/>
      <c r="V90" s="605"/>
      <c r="W90" s="503" t="s">
        <v>140</v>
      </c>
      <c r="X90" s="503"/>
      <c r="Y90" s="503"/>
      <c r="Z90" s="503"/>
      <c r="AA90" s="503"/>
      <c r="AB90" s="503"/>
      <c r="AC90" s="504"/>
      <c r="AD90" s="46"/>
      <c r="AE90" s="46"/>
      <c r="AF90" s="46"/>
      <c r="AG90" s="46"/>
      <c r="AH90" s="46"/>
      <c r="AI90" s="46"/>
      <c r="AJ90" s="46"/>
      <c r="AK90" s="46"/>
      <c r="AL90" s="46"/>
      <c r="AM90" s="46"/>
      <c r="AN90" s="46"/>
      <c r="AO90" s="46"/>
      <c r="AP90" s="46"/>
      <c r="AQ90" s="46"/>
      <c r="AR90" s="46"/>
      <c r="AS90" s="46"/>
      <c r="AT90" s="474">
        <v>48</v>
      </c>
      <c r="AU90" s="475"/>
      <c r="AV90" s="468"/>
      <c r="AW90" s="239"/>
      <c r="AX90" s="239"/>
    </row>
    <row r="91" spans="1:50" ht="15" customHeight="1">
      <c r="A91" s="46"/>
      <c r="B91" s="46"/>
      <c r="C91" s="46"/>
      <c r="D91" s="609">
        <f t="shared" si="1"/>
        <v>46</v>
      </c>
      <c r="E91" s="610"/>
      <c r="F91" s="611" t="str">
        <f t="shared" si="4"/>
        <v/>
      </c>
      <c r="G91" s="611"/>
      <c r="H91" s="611"/>
      <c r="I91" s="615"/>
      <c r="J91" s="613"/>
      <c r="K91" s="613"/>
      <c r="L91" s="613"/>
      <c r="M91" s="613"/>
      <c r="N91" s="614"/>
      <c r="O91" s="615" t="s">
        <v>5</v>
      </c>
      <c r="P91" s="614"/>
      <c r="Q91" s="616" t="s">
        <v>5</v>
      </c>
      <c r="R91" s="616"/>
      <c r="S91" s="617"/>
      <c r="T91" s="604" t="str">
        <f t="shared" si="3"/>
        <v>-</v>
      </c>
      <c r="U91" s="605"/>
      <c r="V91" s="605"/>
      <c r="W91" s="503" t="s">
        <v>140</v>
      </c>
      <c r="X91" s="503"/>
      <c r="Y91" s="503"/>
      <c r="Z91" s="503"/>
      <c r="AA91" s="503"/>
      <c r="AB91" s="503"/>
      <c r="AC91" s="504"/>
      <c r="AD91" s="46"/>
      <c r="AE91" s="46"/>
      <c r="AF91" s="46"/>
      <c r="AG91" s="46"/>
      <c r="AH91" s="46"/>
      <c r="AI91" s="46"/>
      <c r="AJ91" s="46"/>
      <c r="AK91" s="46"/>
      <c r="AL91" s="46"/>
      <c r="AM91" s="46"/>
      <c r="AN91" s="46"/>
      <c r="AO91" s="46"/>
      <c r="AP91" s="46"/>
      <c r="AQ91" s="46"/>
      <c r="AR91" s="46"/>
      <c r="AS91" s="46"/>
      <c r="AT91" s="474">
        <v>49</v>
      </c>
      <c r="AU91" s="475"/>
      <c r="AV91" s="468"/>
      <c r="AW91" s="239"/>
      <c r="AX91" s="239"/>
    </row>
    <row r="92" spans="1:50" ht="15" customHeight="1">
      <c r="A92" s="46"/>
      <c r="B92" s="46"/>
      <c r="C92" s="46"/>
      <c r="D92" s="609">
        <f t="shared" si="1"/>
        <v>47</v>
      </c>
      <c r="E92" s="610"/>
      <c r="F92" s="611" t="str">
        <f t="shared" si="4"/>
        <v/>
      </c>
      <c r="G92" s="611"/>
      <c r="H92" s="611"/>
      <c r="I92" s="615"/>
      <c r="J92" s="613"/>
      <c r="K92" s="613"/>
      <c r="L92" s="613"/>
      <c r="M92" s="613"/>
      <c r="N92" s="614"/>
      <c r="O92" s="615" t="s">
        <v>5</v>
      </c>
      <c r="P92" s="614"/>
      <c r="Q92" s="616" t="s">
        <v>5</v>
      </c>
      <c r="R92" s="616"/>
      <c r="S92" s="617"/>
      <c r="T92" s="604" t="str">
        <f t="shared" si="3"/>
        <v>-</v>
      </c>
      <c r="U92" s="605"/>
      <c r="V92" s="605"/>
      <c r="W92" s="503" t="s">
        <v>140</v>
      </c>
      <c r="X92" s="503"/>
      <c r="Y92" s="503"/>
      <c r="Z92" s="503"/>
      <c r="AA92" s="503"/>
      <c r="AB92" s="503"/>
      <c r="AC92" s="504"/>
      <c r="AD92" s="46"/>
      <c r="AE92" s="46"/>
      <c r="AF92" s="46"/>
      <c r="AG92" s="46"/>
      <c r="AH92" s="46"/>
      <c r="AI92" s="46"/>
      <c r="AJ92" s="46"/>
      <c r="AK92" s="46"/>
      <c r="AL92" s="46"/>
      <c r="AM92" s="46"/>
      <c r="AN92" s="46"/>
      <c r="AO92" s="46"/>
      <c r="AP92" s="46"/>
      <c r="AQ92" s="46"/>
      <c r="AR92" s="46"/>
      <c r="AS92" s="46"/>
      <c r="AT92" s="474">
        <v>50</v>
      </c>
      <c r="AU92" s="475"/>
      <c r="AV92" s="468"/>
      <c r="AW92" s="239"/>
      <c r="AX92" s="239"/>
    </row>
    <row r="93" spans="1:50" ht="15" customHeight="1">
      <c r="A93" s="46"/>
      <c r="B93" s="46"/>
      <c r="C93" s="46"/>
      <c r="D93" s="609">
        <f t="shared" si="1"/>
        <v>48</v>
      </c>
      <c r="E93" s="610"/>
      <c r="F93" s="611" t="str">
        <f t="shared" si="4"/>
        <v/>
      </c>
      <c r="G93" s="611"/>
      <c r="H93" s="611"/>
      <c r="I93" s="615"/>
      <c r="J93" s="613"/>
      <c r="K93" s="613"/>
      <c r="L93" s="613"/>
      <c r="M93" s="613"/>
      <c r="N93" s="614"/>
      <c r="O93" s="615" t="s">
        <v>5</v>
      </c>
      <c r="P93" s="614"/>
      <c r="Q93" s="616" t="s">
        <v>5</v>
      </c>
      <c r="R93" s="616"/>
      <c r="S93" s="617"/>
      <c r="T93" s="604" t="str">
        <f t="shared" si="3"/>
        <v>-</v>
      </c>
      <c r="U93" s="605"/>
      <c r="V93" s="605"/>
      <c r="W93" s="503" t="s">
        <v>140</v>
      </c>
      <c r="X93" s="503"/>
      <c r="Y93" s="503"/>
      <c r="Z93" s="503"/>
      <c r="AA93" s="503"/>
      <c r="AB93" s="503"/>
      <c r="AC93" s="504"/>
      <c r="AD93" s="46"/>
      <c r="AE93" s="46"/>
      <c r="AF93" s="46"/>
      <c r="AG93" s="46"/>
      <c r="AH93" s="46"/>
      <c r="AI93" s="46"/>
      <c r="AJ93" s="46"/>
      <c r="AK93" s="46"/>
      <c r="AL93" s="46"/>
      <c r="AM93" s="46"/>
      <c r="AN93" s="46"/>
      <c r="AO93" s="46"/>
      <c r="AP93" s="46"/>
      <c r="AQ93" s="46"/>
      <c r="AR93" s="46"/>
      <c r="AS93" s="46"/>
      <c r="AT93" s="474">
        <v>51</v>
      </c>
      <c r="AU93" s="475"/>
      <c r="AV93" s="468"/>
      <c r="AW93" s="239"/>
      <c r="AX93" s="239"/>
    </row>
    <row r="94" spans="1:50" ht="15" customHeight="1">
      <c r="A94" s="46"/>
      <c r="B94" s="46"/>
      <c r="C94" s="46"/>
      <c r="D94" s="609">
        <f t="shared" si="1"/>
        <v>49</v>
      </c>
      <c r="E94" s="610"/>
      <c r="F94" s="611" t="str">
        <f t="shared" si="4"/>
        <v/>
      </c>
      <c r="G94" s="611"/>
      <c r="H94" s="611"/>
      <c r="I94" s="615"/>
      <c r="J94" s="613"/>
      <c r="K94" s="613"/>
      <c r="L94" s="613"/>
      <c r="M94" s="613"/>
      <c r="N94" s="614"/>
      <c r="O94" s="615" t="s">
        <v>5</v>
      </c>
      <c r="P94" s="614"/>
      <c r="Q94" s="616" t="s">
        <v>5</v>
      </c>
      <c r="R94" s="616"/>
      <c r="S94" s="617"/>
      <c r="T94" s="604" t="str">
        <f t="shared" si="3"/>
        <v>-</v>
      </c>
      <c r="U94" s="605"/>
      <c r="V94" s="605"/>
      <c r="W94" s="503" t="s">
        <v>140</v>
      </c>
      <c r="X94" s="503"/>
      <c r="Y94" s="503"/>
      <c r="Z94" s="503"/>
      <c r="AA94" s="503"/>
      <c r="AB94" s="503"/>
      <c r="AC94" s="504"/>
      <c r="AD94" s="46"/>
      <c r="AE94" s="46"/>
      <c r="AF94" s="46"/>
      <c r="AG94" s="46"/>
      <c r="AH94" s="46"/>
      <c r="AI94" s="46"/>
      <c r="AJ94" s="46"/>
      <c r="AK94" s="46"/>
      <c r="AL94" s="46"/>
      <c r="AM94" s="46"/>
      <c r="AN94" s="46"/>
      <c r="AO94" s="46"/>
      <c r="AP94" s="46"/>
      <c r="AQ94" s="46"/>
      <c r="AR94" s="46"/>
      <c r="AS94" s="46"/>
      <c r="AT94" s="474">
        <v>52</v>
      </c>
      <c r="AU94" s="475"/>
      <c r="AV94" s="468"/>
      <c r="AW94" s="239"/>
      <c r="AX94" s="239"/>
    </row>
    <row r="95" spans="1:50" ht="15" customHeight="1">
      <c r="A95" s="46"/>
      <c r="B95" s="46"/>
      <c r="C95" s="46"/>
      <c r="D95" s="609">
        <f t="shared" si="1"/>
        <v>50</v>
      </c>
      <c r="E95" s="610"/>
      <c r="F95" s="611" t="str">
        <f t="shared" si="4"/>
        <v/>
      </c>
      <c r="G95" s="611"/>
      <c r="H95" s="611"/>
      <c r="I95" s="615"/>
      <c r="J95" s="613"/>
      <c r="K95" s="613"/>
      <c r="L95" s="613"/>
      <c r="M95" s="613"/>
      <c r="N95" s="614"/>
      <c r="O95" s="615" t="s">
        <v>5</v>
      </c>
      <c r="P95" s="614"/>
      <c r="Q95" s="616" t="s">
        <v>5</v>
      </c>
      <c r="R95" s="616"/>
      <c r="S95" s="617"/>
      <c r="T95" s="604" t="str">
        <f t="shared" si="3"/>
        <v>-</v>
      </c>
      <c r="U95" s="605"/>
      <c r="V95" s="605"/>
      <c r="W95" s="503" t="s">
        <v>140</v>
      </c>
      <c r="X95" s="503"/>
      <c r="Y95" s="503"/>
      <c r="Z95" s="503"/>
      <c r="AA95" s="503"/>
      <c r="AB95" s="503"/>
      <c r="AC95" s="504"/>
      <c r="AD95" s="46"/>
      <c r="AE95" s="46"/>
      <c r="AF95" s="46"/>
      <c r="AG95" s="46"/>
      <c r="AH95" s="46"/>
      <c r="AI95" s="46"/>
      <c r="AJ95" s="46"/>
      <c r="AK95" s="46"/>
      <c r="AL95" s="46"/>
      <c r="AM95" s="46"/>
      <c r="AN95" s="46"/>
      <c r="AO95" s="46"/>
      <c r="AP95" s="46"/>
      <c r="AQ95" s="46"/>
      <c r="AR95" s="46"/>
      <c r="AS95" s="46"/>
      <c r="AT95" s="474">
        <v>53</v>
      </c>
      <c r="AU95" s="475"/>
      <c r="AV95" s="468"/>
      <c r="AW95" s="239"/>
      <c r="AX95" s="239"/>
    </row>
    <row r="96" spans="1:50" ht="15" customHeight="1">
      <c r="A96" s="46"/>
      <c r="B96" s="46"/>
      <c r="C96" s="46"/>
      <c r="D96" s="609">
        <f t="shared" si="1"/>
        <v>51</v>
      </c>
      <c r="E96" s="610"/>
      <c r="F96" s="611" t="str">
        <f t="shared" si="4"/>
        <v/>
      </c>
      <c r="G96" s="611"/>
      <c r="H96" s="611"/>
      <c r="I96" s="615"/>
      <c r="J96" s="613"/>
      <c r="K96" s="613"/>
      <c r="L96" s="613"/>
      <c r="M96" s="613"/>
      <c r="N96" s="614"/>
      <c r="O96" s="615" t="s">
        <v>5</v>
      </c>
      <c r="P96" s="614"/>
      <c r="Q96" s="616" t="s">
        <v>5</v>
      </c>
      <c r="R96" s="616"/>
      <c r="S96" s="617"/>
      <c r="T96" s="604" t="str">
        <f t="shared" si="3"/>
        <v>-</v>
      </c>
      <c r="U96" s="605"/>
      <c r="V96" s="605"/>
      <c r="W96" s="503" t="s">
        <v>140</v>
      </c>
      <c r="X96" s="503"/>
      <c r="Y96" s="503"/>
      <c r="Z96" s="503"/>
      <c r="AA96" s="503"/>
      <c r="AB96" s="503"/>
      <c r="AC96" s="504"/>
      <c r="AD96" s="46"/>
      <c r="AE96" s="46"/>
      <c r="AF96" s="46"/>
      <c r="AG96" s="46"/>
      <c r="AH96" s="46"/>
      <c r="AI96" s="46"/>
      <c r="AJ96" s="46"/>
      <c r="AK96" s="46"/>
      <c r="AL96" s="46"/>
      <c r="AM96" s="46"/>
      <c r="AN96" s="46"/>
      <c r="AO96" s="46"/>
      <c r="AP96" s="46"/>
      <c r="AQ96" s="46"/>
      <c r="AR96" s="46"/>
      <c r="AS96" s="46"/>
      <c r="AT96" s="474">
        <v>54</v>
      </c>
      <c r="AU96" s="475"/>
      <c r="AV96" s="468"/>
      <c r="AW96" s="239"/>
      <c r="AX96" s="239"/>
    </row>
    <row r="97" spans="1:50" ht="15" customHeight="1">
      <c r="A97" s="46"/>
      <c r="B97" s="46"/>
      <c r="C97" s="46"/>
      <c r="D97" s="609">
        <f t="shared" si="1"/>
        <v>52</v>
      </c>
      <c r="E97" s="610"/>
      <c r="F97" s="611" t="str">
        <f t="shared" si="4"/>
        <v/>
      </c>
      <c r="G97" s="611"/>
      <c r="H97" s="611"/>
      <c r="I97" s="615"/>
      <c r="J97" s="613"/>
      <c r="K97" s="613"/>
      <c r="L97" s="613"/>
      <c r="M97" s="613"/>
      <c r="N97" s="614"/>
      <c r="O97" s="615" t="s">
        <v>5</v>
      </c>
      <c r="P97" s="614"/>
      <c r="Q97" s="616" t="s">
        <v>5</v>
      </c>
      <c r="R97" s="616"/>
      <c r="S97" s="617"/>
      <c r="T97" s="604" t="str">
        <f t="shared" si="3"/>
        <v>-</v>
      </c>
      <c r="U97" s="605"/>
      <c r="V97" s="605"/>
      <c r="W97" s="503" t="s">
        <v>140</v>
      </c>
      <c r="X97" s="503"/>
      <c r="Y97" s="503"/>
      <c r="Z97" s="503"/>
      <c r="AA97" s="503"/>
      <c r="AB97" s="503"/>
      <c r="AC97" s="504"/>
      <c r="AD97" s="46"/>
      <c r="AE97" s="46"/>
      <c r="AF97" s="46"/>
      <c r="AG97" s="46"/>
      <c r="AH97" s="46"/>
      <c r="AI97" s="46"/>
      <c r="AJ97" s="46"/>
      <c r="AK97" s="46"/>
      <c r="AL97" s="46"/>
      <c r="AM97" s="46"/>
      <c r="AN97" s="46"/>
      <c r="AO97" s="46"/>
      <c r="AP97" s="46"/>
      <c r="AQ97" s="46"/>
      <c r="AR97" s="46"/>
      <c r="AS97" s="46"/>
      <c r="AT97" s="474">
        <v>55</v>
      </c>
      <c r="AU97" s="475"/>
      <c r="AV97" s="468"/>
      <c r="AW97" s="239"/>
      <c r="AX97" s="239"/>
    </row>
    <row r="98" spans="1:50" ht="15" customHeight="1">
      <c r="A98" s="46"/>
      <c r="B98" s="46"/>
      <c r="C98" s="46"/>
      <c r="D98" s="609">
        <f t="shared" si="1"/>
        <v>53</v>
      </c>
      <c r="E98" s="610"/>
      <c r="F98" s="611" t="str">
        <f t="shared" si="4"/>
        <v/>
      </c>
      <c r="G98" s="611"/>
      <c r="H98" s="611"/>
      <c r="I98" s="615"/>
      <c r="J98" s="613"/>
      <c r="K98" s="613"/>
      <c r="L98" s="613"/>
      <c r="M98" s="613"/>
      <c r="N98" s="614"/>
      <c r="O98" s="615" t="s">
        <v>5</v>
      </c>
      <c r="P98" s="614"/>
      <c r="Q98" s="616" t="s">
        <v>5</v>
      </c>
      <c r="R98" s="616"/>
      <c r="S98" s="617"/>
      <c r="T98" s="604" t="str">
        <f t="shared" si="3"/>
        <v>-</v>
      </c>
      <c r="U98" s="605"/>
      <c r="V98" s="605"/>
      <c r="W98" s="503" t="s">
        <v>140</v>
      </c>
      <c r="X98" s="503"/>
      <c r="Y98" s="503"/>
      <c r="Z98" s="503"/>
      <c r="AA98" s="503"/>
      <c r="AB98" s="503"/>
      <c r="AC98" s="504"/>
      <c r="AD98" s="46"/>
      <c r="AE98" s="46"/>
      <c r="AF98" s="46"/>
      <c r="AG98" s="46"/>
      <c r="AH98" s="46"/>
      <c r="AI98" s="46"/>
      <c r="AJ98" s="46"/>
      <c r="AK98" s="46"/>
      <c r="AL98" s="46"/>
      <c r="AM98" s="46"/>
      <c r="AN98" s="46"/>
      <c r="AO98" s="46"/>
      <c r="AP98" s="46"/>
      <c r="AQ98" s="46"/>
      <c r="AR98" s="46"/>
      <c r="AS98" s="46"/>
      <c r="AT98" s="474">
        <v>56</v>
      </c>
      <c r="AU98" s="475"/>
      <c r="AV98" s="468"/>
      <c r="AW98" s="239"/>
      <c r="AX98" s="239"/>
    </row>
    <row r="99" spans="1:50" ht="15" customHeight="1">
      <c r="A99" s="46"/>
      <c r="B99" s="46"/>
      <c r="C99" s="46"/>
      <c r="D99" s="609">
        <f t="shared" si="1"/>
        <v>54</v>
      </c>
      <c r="E99" s="610"/>
      <c r="F99" s="611" t="str">
        <f t="shared" si="4"/>
        <v/>
      </c>
      <c r="G99" s="611"/>
      <c r="H99" s="611"/>
      <c r="I99" s="615"/>
      <c r="J99" s="613"/>
      <c r="K99" s="613"/>
      <c r="L99" s="613"/>
      <c r="M99" s="613"/>
      <c r="N99" s="614"/>
      <c r="O99" s="615" t="s">
        <v>5</v>
      </c>
      <c r="P99" s="614"/>
      <c r="Q99" s="616" t="s">
        <v>5</v>
      </c>
      <c r="R99" s="616"/>
      <c r="S99" s="617"/>
      <c r="T99" s="604" t="str">
        <f t="shared" si="3"/>
        <v>-</v>
      </c>
      <c r="U99" s="605"/>
      <c r="V99" s="605"/>
      <c r="W99" s="503" t="s">
        <v>140</v>
      </c>
      <c r="X99" s="503"/>
      <c r="Y99" s="503"/>
      <c r="Z99" s="503"/>
      <c r="AA99" s="503"/>
      <c r="AB99" s="503"/>
      <c r="AC99" s="504"/>
      <c r="AD99" s="46"/>
      <c r="AE99" s="46"/>
      <c r="AF99" s="46"/>
      <c r="AG99" s="46"/>
      <c r="AH99" s="46"/>
      <c r="AI99" s="46"/>
      <c r="AJ99" s="46"/>
      <c r="AK99" s="46"/>
      <c r="AL99" s="46"/>
      <c r="AM99" s="46"/>
      <c r="AN99" s="46"/>
      <c r="AO99" s="46"/>
      <c r="AP99" s="46"/>
      <c r="AQ99" s="46"/>
      <c r="AR99" s="46"/>
      <c r="AS99" s="46"/>
      <c r="AT99" s="474">
        <v>57</v>
      </c>
      <c r="AU99" s="475"/>
      <c r="AV99" s="468"/>
      <c r="AW99" s="239"/>
      <c r="AX99" s="239"/>
    </row>
    <row r="100" spans="1:50" ht="15" customHeight="1">
      <c r="A100" s="46"/>
      <c r="B100" s="46"/>
      <c r="C100" s="46"/>
      <c r="D100" s="609">
        <f t="shared" si="1"/>
        <v>55</v>
      </c>
      <c r="E100" s="610"/>
      <c r="F100" s="611" t="str">
        <f t="shared" si="4"/>
        <v/>
      </c>
      <c r="G100" s="611"/>
      <c r="H100" s="611"/>
      <c r="I100" s="615"/>
      <c r="J100" s="613"/>
      <c r="K100" s="613"/>
      <c r="L100" s="613"/>
      <c r="M100" s="613"/>
      <c r="N100" s="614"/>
      <c r="O100" s="615" t="s">
        <v>5</v>
      </c>
      <c r="P100" s="614"/>
      <c r="Q100" s="616" t="s">
        <v>5</v>
      </c>
      <c r="R100" s="616"/>
      <c r="S100" s="617"/>
      <c r="T100" s="604" t="str">
        <f t="shared" si="3"/>
        <v>-</v>
      </c>
      <c r="U100" s="605"/>
      <c r="V100" s="605"/>
      <c r="W100" s="503" t="s">
        <v>140</v>
      </c>
      <c r="X100" s="503"/>
      <c r="Y100" s="503"/>
      <c r="Z100" s="503"/>
      <c r="AA100" s="503"/>
      <c r="AB100" s="503"/>
      <c r="AC100" s="504"/>
      <c r="AD100" s="46"/>
      <c r="AE100" s="46"/>
      <c r="AF100" s="46"/>
      <c r="AG100" s="46"/>
      <c r="AH100" s="46"/>
      <c r="AI100" s="46"/>
      <c r="AJ100" s="46"/>
      <c r="AK100" s="46"/>
      <c r="AL100" s="46"/>
      <c r="AM100" s="46"/>
      <c r="AN100" s="46"/>
      <c r="AO100" s="46"/>
      <c r="AP100" s="46"/>
      <c r="AQ100" s="46"/>
      <c r="AR100" s="46"/>
      <c r="AS100" s="46"/>
      <c r="AT100" s="474">
        <v>58</v>
      </c>
      <c r="AU100" s="475"/>
      <c r="AV100" s="468"/>
      <c r="AW100" s="239"/>
      <c r="AX100" s="239"/>
    </row>
    <row r="101" spans="1:50" ht="15" customHeight="1">
      <c r="A101" s="46"/>
      <c r="B101" s="46"/>
      <c r="C101" s="46"/>
      <c r="D101" s="609">
        <f t="shared" si="1"/>
        <v>56</v>
      </c>
      <c r="E101" s="610"/>
      <c r="F101" s="611" t="str">
        <f t="shared" si="4"/>
        <v/>
      </c>
      <c r="G101" s="611"/>
      <c r="H101" s="611"/>
      <c r="I101" s="615"/>
      <c r="J101" s="613"/>
      <c r="K101" s="613"/>
      <c r="L101" s="613"/>
      <c r="M101" s="613"/>
      <c r="N101" s="614"/>
      <c r="O101" s="615" t="s">
        <v>5</v>
      </c>
      <c r="P101" s="614"/>
      <c r="Q101" s="616" t="s">
        <v>5</v>
      </c>
      <c r="R101" s="616"/>
      <c r="S101" s="617"/>
      <c r="T101" s="604" t="str">
        <f t="shared" si="3"/>
        <v>-</v>
      </c>
      <c r="U101" s="605"/>
      <c r="V101" s="605"/>
      <c r="W101" s="503" t="s">
        <v>140</v>
      </c>
      <c r="X101" s="503"/>
      <c r="Y101" s="503"/>
      <c r="Z101" s="503"/>
      <c r="AA101" s="503"/>
      <c r="AB101" s="503"/>
      <c r="AC101" s="504"/>
      <c r="AD101" s="46"/>
      <c r="AE101" s="46"/>
      <c r="AF101" s="46"/>
      <c r="AG101" s="46"/>
      <c r="AH101" s="46"/>
      <c r="AI101" s="46"/>
      <c r="AJ101" s="46"/>
      <c r="AK101" s="46"/>
      <c r="AL101" s="46"/>
      <c r="AM101" s="46"/>
      <c r="AN101" s="46"/>
      <c r="AO101" s="46"/>
      <c r="AP101" s="46"/>
      <c r="AQ101" s="46"/>
      <c r="AR101" s="46"/>
      <c r="AS101" s="46"/>
      <c r="AT101" s="474">
        <v>59</v>
      </c>
      <c r="AU101" s="475"/>
      <c r="AV101" s="468"/>
      <c r="AW101" s="239"/>
      <c r="AX101" s="239"/>
    </row>
    <row r="102" spans="1:50" ht="15" customHeight="1">
      <c r="A102" s="46"/>
      <c r="B102" s="46"/>
      <c r="C102" s="46"/>
      <c r="D102" s="609">
        <f t="shared" si="1"/>
        <v>57</v>
      </c>
      <c r="E102" s="610"/>
      <c r="F102" s="611" t="str">
        <f t="shared" si="4"/>
        <v/>
      </c>
      <c r="G102" s="611"/>
      <c r="H102" s="611"/>
      <c r="I102" s="615"/>
      <c r="J102" s="613"/>
      <c r="K102" s="613"/>
      <c r="L102" s="613"/>
      <c r="M102" s="613"/>
      <c r="N102" s="614"/>
      <c r="O102" s="615" t="s">
        <v>5</v>
      </c>
      <c r="P102" s="614"/>
      <c r="Q102" s="616" t="s">
        <v>5</v>
      </c>
      <c r="R102" s="616"/>
      <c r="S102" s="617"/>
      <c r="T102" s="604" t="str">
        <f t="shared" si="3"/>
        <v>-</v>
      </c>
      <c r="U102" s="605"/>
      <c r="V102" s="605"/>
      <c r="W102" s="503" t="s">
        <v>140</v>
      </c>
      <c r="X102" s="503"/>
      <c r="Y102" s="503"/>
      <c r="Z102" s="503"/>
      <c r="AA102" s="503"/>
      <c r="AB102" s="503"/>
      <c r="AC102" s="504"/>
      <c r="AD102" s="46"/>
      <c r="AE102" s="46"/>
      <c r="AF102" s="46"/>
      <c r="AG102" s="46"/>
      <c r="AH102" s="46"/>
      <c r="AI102" s="46"/>
      <c r="AJ102" s="46"/>
      <c r="AK102" s="46"/>
      <c r="AL102" s="46"/>
      <c r="AM102" s="46"/>
      <c r="AN102" s="46"/>
      <c r="AO102" s="46"/>
      <c r="AP102" s="46"/>
      <c r="AQ102" s="46"/>
      <c r="AR102" s="46"/>
      <c r="AS102" s="46"/>
      <c r="AT102" s="474">
        <v>60</v>
      </c>
      <c r="AU102" s="475"/>
      <c r="AV102" s="468"/>
      <c r="AW102" s="239"/>
      <c r="AX102" s="239"/>
    </row>
    <row r="103" spans="1:50" ht="15" customHeight="1">
      <c r="A103" s="46"/>
      <c r="B103" s="46"/>
      <c r="C103" s="46"/>
      <c r="D103" s="609">
        <f t="shared" si="1"/>
        <v>58</v>
      </c>
      <c r="E103" s="610"/>
      <c r="F103" s="611" t="str">
        <f t="shared" si="4"/>
        <v/>
      </c>
      <c r="G103" s="611"/>
      <c r="H103" s="611"/>
      <c r="I103" s="615"/>
      <c r="J103" s="613"/>
      <c r="K103" s="613"/>
      <c r="L103" s="613"/>
      <c r="M103" s="613"/>
      <c r="N103" s="614"/>
      <c r="O103" s="615" t="s">
        <v>5</v>
      </c>
      <c r="P103" s="614"/>
      <c r="Q103" s="616" t="s">
        <v>5</v>
      </c>
      <c r="R103" s="616"/>
      <c r="S103" s="617"/>
      <c r="T103" s="604" t="str">
        <f t="shared" si="3"/>
        <v>-</v>
      </c>
      <c r="U103" s="605"/>
      <c r="V103" s="605"/>
      <c r="W103" s="503" t="s">
        <v>140</v>
      </c>
      <c r="X103" s="503"/>
      <c r="Y103" s="503"/>
      <c r="Z103" s="503"/>
      <c r="AA103" s="503"/>
      <c r="AB103" s="503"/>
      <c r="AC103" s="504"/>
      <c r="AD103" s="46"/>
      <c r="AE103" s="46"/>
      <c r="AF103" s="46"/>
      <c r="AG103" s="46"/>
      <c r="AH103" s="46"/>
      <c r="AI103" s="46"/>
      <c r="AJ103" s="46"/>
      <c r="AK103" s="46"/>
      <c r="AL103" s="46"/>
      <c r="AM103" s="46"/>
      <c r="AN103" s="46"/>
      <c r="AO103" s="46"/>
      <c r="AP103" s="46"/>
      <c r="AQ103" s="46"/>
      <c r="AR103" s="46"/>
      <c r="AS103" s="46"/>
      <c r="AT103" s="474">
        <v>61</v>
      </c>
      <c r="AU103" s="475"/>
      <c r="AV103" s="468"/>
      <c r="AW103" s="239"/>
      <c r="AX103" s="239"/>
    </row>
    <row r="104" spans="1:50" ht="15" customHeight="1">
      <c r="A104" s="46"/>
      <c r="B104" s="46"/>
      <c r="C104" s="46"/>
      <c r="D104" s="609">
        <f t="shared" si="1"/>
        <v>59</v>
      </c>
      <c r="E104" s="610"/>
      <c r="F104" s="611" t="str">
        <f t="shared" si="4"/>
        <v/>
      </c>
      <c r="G104" s="611"/>
      <c r="H104" s="611"/>
      <c r="I104" s="615"/>
      <c r="J104" s="613"/>
      <c r="K104" s="613"/>
      <c r="L104" s="613"/>
      <c r="M104" s="613"/>
      <c r="N104" s="614"/>
      <c r="O104" s="615" t="s">
        <v>5</v>
      </c>
      <c r="P104" s="614"/>
      <c r="Q104" s="616" t="s">
        <v>5</v>
      </c>
      <c r="R104" s="616"/>
      <c r="S104" s="617"/>
      <c r="T104" s="604" t="str">
        <f t="shared" si="3"/>
        <v>-</v>
      </c>
      <c r="U104" s="605"/>
      <c r="V104" s="605"/>
      <c r="W104" s="503" t="s">
        <v>140</v>
      </c>
      <c r="X104" s="503"/>
      <c r="Y104" s="503"/>
      <c r="Z104" s="503"/>
      <c r="AA104" s="503"/>
      <c r="AB104" s="503"/>
      <c r="AC104" s="504"/>
      <c r="AD104" s="46"/>
      <c r="AE104" s="46"/>
      <c r="AF104" s="46"/>
      <c r="AG104" s="46"/>
      <c r="AH104" s="46"/>
      <c r="AI104" s="46"/>
      <c r="AJ104" s="46"/>
      <c r="AK104" s="46"/>
      <c r="AL104" s="46"/>
      <c r="AM104" s="46"/>
      <c r="AN104" s="46"/>
      <c r="AO104" s="46"/>
      <c r="AP104" s="46"/>
      <c r="AQ104" s="46"/>
      <c r="AR104" s="46"/>
      <c r="AS104" s="46"/>
      <c r="AT104" s="474">
        <v>62</v>
      </c>
      <c r="AU104" s="475"/>
      <c r="AV104" s="468"/>
      <c r="AW104" s="239"/>
      <c r="AX104" s="239"/>
    </row>
    <row r="105" spans="1:50" ht="15" customHeight="1">
      <c r="A105" s="46"/>
      <c r="B105" s="46"/>
      <c r="C105" s="46"/>
      <c r="D105" s="609">
        <f t="shared" si="1"/>
        <v>60</v>
      </c>
      <c r="E105" s="610"/>
      <c r="F105" s="611" t="str">
        <f t="shared" si="4"/>
        <v/>
      </c>
      <c r="G105" s="611"/>
      <c r="H105" s="611"/>
      <c r="I105" s="615"/>
      <c r="J105" s="613"/>
      <c r="K105" s="613"/>
      <c r="L105" s="613"/>
      <c r="M105" s="613"/>
      <c r="N105" s="614"/>
      <c r="O105" s="615" t="s">
        <v>5</v>
      </c>
      <c r="P105" s="614"/>
      <c r="Q105" s="616" t="s">
        <v>5</v>
      </c>
      <c r="R105" s="616"/>
      <c r="S105" s="617"/>
      <c r="T105" s="604" t="str">
        <f t="shared" si="3"/>
        <v>-</v>
      </c>
      <c r="U105" s="605"/>
      <c r="V105" s="605"/>
      <c r="W105" s="503" t="s">
        <v>140</v>
      </c>
      <c r="X105" s="503"/>
      <c r="Y105" s="503"/>
      <c r="Z105" s="503"/>
      <c r="AA105" s="503"/>
      <c r="AB105" s="503"/>
      <c r="AC105" s="504"/>
      <c r="AD105" s="46"/>
      <c r="AE105" s="46"/>
      <c r="AF105" s="46"/>
      <c r="AG105" s="46"/>
      <c r="AH105" s="46"/>
      <c r="AI105" s="46"/>
      <c r="AJ105" s="46"/>
      <c r="AK105" s="46"/>
      <c r="AL105" s="46"/>
      <c r="AM105" s="46"/>
      <c r="AN105" s="46"/>
      <c r="AO105" s="46"/>
      <c r="AP105" s="46"/>
      <c r="AQ105" s="46"/>
      <c r="AR105" s="46"/>
      <c r="AS105" s="46"/>
      <c r="AT105" s="474">
        <v>63</v>
      </c>
      <c r="AU105" s="475"/>
      <c r="AV105" s="468"/>
      <c r="AW105" s="239"/>
      <c r="AX105" s="239"/>
    </row>
    <row r="106" spans="1:50" ht="15" customHeight="1">
      <c r="A106" s="46"/>
      <c r="B106" s="46"/>
      <c r="C106" s="46"/>
      <c r="D106" s="609">
        <f t="shared" si="1"/>
        <v>61</v>
      </c>
      <c r="E106" s="610"/>
      <c r="F106" s="611" t="str">
        <f t="shared" si="4"/>
        <v/>
      </c>
      <c r="G106" s="611"/>
      <c r="H106" s="611"/>
      <c r="I106" s="615"/>
      <c r="J106" s="613"/>
      <c r="K106" s="613"/>
      <c r="L106" s="613"/>
      <c r="M106" s="613"/>
      <c r="N106" s="614"/>
      <c r="O106" s="615" t="s">
        <v>5</v>
      </c>
      <c r="P106" s="614"/>
      <c r="Q106" s="616" t="s">
        <v>5</v>
      </c>
      <c r="R106" s="616"/>
      <c r="S106" s="617"/>
      <c r="T106" s="604" t="str">
        <f t="shared" si="3"/>
        <v>-</v>
      </c>
      <c r="U106" s="605"/>
      <c r="V106" s="605"/>
      <c r="W106" s="503" t="s">
        <v>140</v>
      </c>
      <c r="X106" s="503"/>
      <c r="Y106" s="503"/>
      <c r="Z106" s="503"/>
      <c r="AA106" s="503"/>
      <c r="AB106" s="503"/>
      <c r="AC106" s="504"/>
      <c r="AD106" s="46"/>
      <c r="AE106" s="46"/>
      <c r="AF106" s="46"/>
      <c r="AG106" s="46"/>
      <c r="AH106" s="46"/>
      <c r="AI106" s="46"/>
      <c r="AJ106" s="46"/>
      <c r="AK106" s="46"/>
      <c r="AL106" s="46"/>
      <c r="AM106" s="46"/>
      <c r="AN106" s="46"/>
      <c r="AO106" s="46"/>
      <c r="AP106" s="46"/>
      <c r="AQ106" s="46"/>
      <c r="AR106" s="46"/>
      <c r="AS106" s="46"/>
      <c r="AT106" s="474">
        <v>64</v>
      </c>
      <c r="AU106" s="475"/>
      <c r="AV106" s="468"/>
      <c r="AW106" s="239"/>
      <c r="AX106" s="239"/>
    </row>
    <row r="107" spans="1:50" ht="15" customHeight="1">
      <c r="A107" s="46"/>
      <c r="B107" s="46"/>
      <c r="C107" s="46"/>
      <c r="D107" s="609">
        <f t="shared" si="1"/>
        <v>62</v>
      </c>
      <c r="E107" s="610"/>
      <c r="F107" s="611" t="str">
        <f t="shared" si="4"/>
        <v/>
      </c>
      <c r="G107" s="611"/>
      <c r="H107" s="611"/>
      <c r="I107" s="615"/>
      <c r="J107" s="613"/>
      <c r="K107" s="613"/>
      <c r="L107" s="613"/>
      <c r="M107" s="613"/>
      <c r="N107" s="614"/>
      <c r="O107" s="615" t="s">
        <v>5</v>
      </c>
      <c r="P107" s="614"/>
      <c r="Q107" s="616" t="s">
        <v>5</v>
      </c>
      <c r="R107" s="616"/>
      <c r="S107" s="617"/>
      <c r="T107" s="604" t="str">
        <f t="shared" si="3"/>
        <v>-</v>
      </c>
      <c r="U107" s="605"/>
      <c r="V107" s="605"/>
      <c r="W107" s="503" t="s">
        <v>140</v>
      </c>
      <c r="X107" s="503"/>
      <c r="Y107" s="503"/>
      <c r="Z107" s="503"/>
      <c r="AA107" s="503"/>
      <c r="AB107" s="503"/>
      <c r="AC107" s="504"/>
      <c r="AD107" s="46"/>
      <c r="AE107" s="46"/>
      <c r="AF107" s="46"/>
      <c r="AG107" s="46"/>
      <c r="AH107" s="46"/>
      <c r="AI107" s="46"/>
      <c r="AJ107" s="46"/>
      <c r="AK107" s="46"/>
      <c r="AL107" s="46"/>
      <c r="AM107" s="46"/>
      <c r="AN107" s="46"/>
      <c r="AO107" s="46"/>
      <c r="AP107" s="46"/>
      <c r="AQ107" s="46"/>
      <c r="AR107" s="46"/>
      <c r="AS107" s="46"/>
      <c r="AT107" s="474">
        <v>65</v>
      </c>
      <c r="AU107" s="475"/>
      <c r="AV107" s="468"/>
      <c r="AW107" s="239"/>
      <c r="AX107" s="239"/>
    </row>
    <row r="108" spans="1:50" ht="15" customHeight="1">
      <c r="A108" s="46"/>
      <c r="B108" s="46"/>
      <c r="C108" s="46"/>
      <c r="D108" s="609">
        <f t="shared" si="1"/>
        <v>63</v>
      </c>
      <c r="E108" s="610"/>
      <c r="F108" s="611" t="str">
        <f t="shared" si="4"/>
        <v/>
      </c>
      <c r="G108" s="611"/>
      <c r="H108" s="611"/>
      <c r="I108" s="615"/>
      <c r="J108" s="613"/>
      <c r="K108" s="613"/>
      <c r="L108" s="613"/>
      <c r="M108" s="613"/>
      <c r="N108" s="614"/>
      <c r="O108" s="615" t="s">
        <v>5</v>
      </c>
      <c r="P108" s="614"/>
      <c r="Q108" s="616" t="s">
        <v>5</v>
      </c>
      <c r="R108" s="616"/>
      <c r="S108" s="617"/>
      <c r="T108" s="604" t="str">
        <f t="shared" si="3"/>
        <v>-</v>
      </c>
      <c r="U108" s="605"/>
      <c r="V108" s="605"/>
      <c r="W108" s="503" t="s">
        <v>140</v>
      </c>
      <c r="X108" s="503"/>
      <c r="Y108" s="503"/>
      <c r="Z108" s="503"/>
      <c r="AA108" s="503"/>
      <c r="AB108" s="503"/>
      <c r="AC108" s="504"/>
      <c r="AD108" s="46"/>
      <c r="AE108" s="46"/>
      <c r="AF108" s="46"/>
      <c r="AG108" s="46"/>
      <c r="AH108" s="46"/>
      <c r="AI108" s="46"/>
      <c r="AJ108" s="46"/>
      <c r="AK108" s="46"/>
      <c r="AL108" s="46"/>
      <c r="AM108" s="46"/>
      <c r="AN108" s="46"/>
      <c r="AO108" s="46"/>
      <c r="AP108" s="46"/>
      <c r="AQ108" s="46"/>
      <c r="AR108" s="46"/>
      <c r="AS108" s="46"/>
      <c r="AT108" s="474">
        <v>66</v>
      </c>
      <c r="AU108" s="475"/>
      <c r="AV108" s="468"/>
      <c r="AW108" s="239"/>
      <c r="AX108" s="239"/>
    </row>
    <row r="109" spans="1:50" ht="15" customHeight="1">
      <c r="A109" s="46"/>
      <c r="B109" s="46"/>
      <c r="C109" s="46"/>
      <c r="D109" s="609">
        <f t="shared" si="1"/>
        <v>64</v>
      </c>
      <c r="E109" s="610"/>
      <c r="F109" s="611" t="str">
        <f t="shared" si="4"/>
        <v/>
      </c>
      <c r="G109" s="611"/>
      <c r="H109" s="611"/>
      <c r="I109" s="615"/>
      <c r="J109" s="613"/>
      <c r="K109" s="613"/>
      <c r="L109" s="613"/>
      <c r="M109" s="613"/>
      <c r="N109" s="614"/>
      <c r="O109" s="615" t="s">
        <v>5</v>
      </c>
      <c r="P109" s="614"/>
      <c r="Q109" s="616" t="s">
        <v>5</v>
      </c>
      <c r="R109" s="616"/>
      <c r="S109" s="617"/>
      <c r="T109" s="604" t="str">
        <f t="shared" si="3"/>
        <v>-</v>
      </c>
      <c r="U109" s="605"/>
      <c r="V109" s="605"/>
      <c r="W109" s="503" t="s">
        <v>140</v>
      </c>
      <c r="X109" s="503"/>
      <c r="Y109" s="503"/>
      <c r="Z109" s="503"/>
      <c r="AA109" s="503"/>
      <c r="AB109" s="503"/>
      <c r="AC109" s="504"/>
      <c r="AD109" s="46"/>
      <c r="AE109" s="46"/>
      <c r="AF109" s="46"/>
      <c r="AG109" s="46"/>
      <c r="AH109" s="46"/>
      <c r="AI109" s="46"/>
      <c r="AJ109" s="46"/>
      <c r="AK109" s="46"/>
      <c r="AL109" s="46"/>
      <c r="AM109" s="46"/>
      <c r="AN109" s="46"/>
      <c r="AO109" s="46"/>
      <c r="AP109" s="46"/>
      <c r="AQ109" s="46"/>
      <c r="AR109" s="46"/>
      <c r="AS109" s="46"/>
      <c r="AT109" s="474">
        <v>67</v>
      </c>
      <c r="AU109" s="475"/>
      <c r="AV109" s="468"/>
      <c r="AW109" s="239"/>
      <c r="AX109" s="239"/>
    </row>
    <row r="110" spans="1:50" ht="15" customHeight="1">
      <c r="A110" s="46"/>
      <c r="B110" s="46"/>
      <c r="C110" s="46"/>
      <c r="D110" s="609">
        <f t="shared" si="1"/>
        <v>65</v>
      </c>
      <c r="E110" s="610"/>
      <c r="F110" s="611" t="str">
        <f t="shared" ref="F110:F141" si="5">IF(I110="","",IF(O110="-","【※選択】",IF(Q110="-","【※選択】","【入力済】")))</f>
        <v/>
      </c>
      <c r="G110" s="611"/>
      <c r="H110" s="611"/>
      <c r="I110" s="615"/>
      <c r="J110" s="613"/>
      <c r="K110" s="613"/>
      <c r="L110" s="613"/>
      <c r="M110" s="613"/>
      <c r="N110" s="614"/>
      <c r="O110" s="615" t="s">
        <v>5</v>
      </c>
      <c r="P110" s="614"/>
      <c r="Q110" s="616" t="s">
        <v>5</v>
      </c>
      <c r="R110" s="616"/>
      <c r="S110" s="617"/>
      <c r="T110" s="604" t="str">
        <f t="shared" si="3"/>
        <v>-</v>
      </c>
      <c r="U110" s="605"/>
      <c r="V110" s="605"/>
      <c r="W110" s="503" t="s">
        <v>140</v>
      </c>
      <c r="X110" s="503"/>
      <c r="Y110" s="503"/>
      <c r="Z110" s="503"/>
      <c r="AA110" s="503"/>
      <c r="AB110" s="503"/>
      <c r="AC110" s="504"/>
      <c r="AD110" s="46"/>
      <c r="AE110" s="46"/>
      <c r="AF110" s="46"/>
      <c r="AG110" s="46"/>
      <c r="AH110" s="46"/>
      <c r="AI110" s="46"/>
      <c r="AJ110" s="46"/>
      <c r="AK110" s="46"/>
      <c r="AL110" s="46"/>
      <c r="AM110" s="46"/>
      <c r="AN110" s="46"/>
      <c r="AO110" s="46"/>
      <c r="AP110" s="46"/>
      <c r="AQ110" s="46"/>
      <c r="AR110" s="46"/>
      <c r="AS110" s="46"/>
      <c r="AT110" s="474">
        <v>68</v>
      </c>
      <c r="AU110" s="475"/>
      <c r="AV110" s="468"/>
      <c r="AW110" s="239"/>
      <c r="AX110" s="239"/>
    </row>
    <row r="111" spans="1:50" ht="16.899999999999999" customHeight="1" thickBot="1">
      <c r="A111" s="46"/>
      <c r="B111" s="46"/>
      <c r="C111" s="46"/>
      <c r="D111" s="625">
        <f t="shared" ref="D111:D174" si="6">D110+1</f>
        <v>66</v>
      </c>
      <c r="E111" s="626"/>
      <c r="F111" s="627" t="str">
        <f t="shared" si="5"/>
        <v/>
      </c>
      <c r="G111" s="627"/>
      <c r="H111" s="627"/>
      <c r="I111" s="632"/>
      <c r="J111" s="633"/>
      <c r="K111" s="633"/>
      <c r="L111" s="633"/>
      <c r="M111" s="633"/>
      <c r="N111" s="634"/>
      <c r="O111" s="632" t="s">
        <v>5</v>
      </c>
      <c r="P111" s="634"/>
      <c r="Q111" s="635" t="s">
        <v>5</v>
      </c>
      <c r="R111" s="635"/>
      <c r="S111" s="636"/>
      <c r="T111" s="637" t="str">
        <f t="shared" ref="T111:T174" si="7">IF(I111="","-",IF($L$42="選択をして掲載する",IF(W111="－","【※選択】","【入力済】"),"【入力済】"))</f>
        <v>-</v>
      </c>
      <c r="U111" s="638"/>
      <c r="V111" s="638"/>
      <c r="W111" s="623" t="s">
        <v>140</v>
      </c>
      <c r="X111" s="623"/>
      <c r="Y111" s="623"/>
      <c r="Z111" s="623"/>
      <c r="AA111" s="623"/>
      <c r="AB111" s="623"/>
      <c r="AC111" s="624"/>
      <c r="AD111" s="46"/>
      <c r="AE111" s="46"/>
      <c r="AF111" s="46"/>
      <c r="AG111" s="46"/>
      <c r="AH111" s="46"/>
      <c r="AI111" s="46"/>
      <c r="AJ111" s="46"/>
      <c r="AK111" s="46"/>
      <c r="AL111" s="46"/>
      <c r="AM111" s="46"/>
      <c r="AN111" s="46"/>
      <c r="AO111" s="46"/>
      <c r="AP111" s="46"/>
      <c r="AQ111" s="46"/>
      <c r="AR111" s="46"/>
      <c r="AS111" s="46"/>
      <c r="AT111" s="474">
        <v>69</v>
      </c>
      <c r="AU111" s="475"/>
      <c r="AV111" s="468"/>
      <c r="AW111" s="239"/>
      <c r="AX111" s="239"/>
    </row>
    <row r="112" spans="1:50" ht="15" hidden="1" customHeight="1">
      <c r="A112" s="46"/>
      <c r="B112" s="46"/>
      <c r="C112" s="46"/>
      <c r="D112" s="639">
        <f t="shared" si="6"/>
        <v>67</v>
      </c>
      <c r="E112" s="640"/>
      <c r="F112" s="555" t="str">
        <f t="shared" si="5"/>
        <v/>
      </c>
      <c r="G112" s="555"/>
      <c r="H112" s="555"/>
      <c r="I112" s="628"/>
      <c r="J112" s="629"/>
      <c r="K112" s="629"/>
      <c r="L112" s="629"/>
      <c r="M112" s="629"/>
      <c r="N112" s="630"/>
      <c r="O112" s="552" t="s">
        <v>5</v>
      </c>
      <c r="P112" s="631"/>
      <c r="Q112" s="551" t="s">
        <v>5</v>
      </c>
      <c r="R112" s="551"/>
      <c r="S112" s="552"/>
      <c r="T112" s="554" t="str">
        <f t="shared" si="7"/>
        <v>-</v>
      </c>
      <c r="U112" s="555"/>
      <c r="V112" s="555"/>
      <c r="W112" s="503" t="s">
        <v>140</v>
      </c>
      <c r="X112" s="503"/>
      <c r="Y112" s="503"/>
      <c r="Z112" s="503"/>
      <c r="AA112" s="503"/>
      <c r="AB112" s="503"/>
      <c r="AC112" s="504"/>
      <c r="AD112" s="46"/>
      <c r="AE112" s="46"/>
      <c r="AF112" s="46"/>
      <c r="AG112" s="46"/>
      <c r="AH112" s="46"/>
      <c r="AI112" s="46"/>
      <c r="AJ112" s="46"/>
      <c r="AK112" s="46"/>
      <c r="AL112" s="46"/>
      <c r="AM112" s="46"/>
      <c r="AN112" s="46"/>
      <c r="AO112" s="46"/>
      <c r="AP112" s="46"/>
      <c r="AQ112" s="46"/>
      <c r="AR112" s="46"/>
      <c r="AS112" s="46"/>
      <c r="AT112" s="474">
        <v>70</v>
      </c>
      <c r="AU112" s="475"/>
      <c r="AV112" s="468"/>
      <c r="AW112" s="239"/>
      <c r="AX112" s="239"/>
    </row>
    <row r="113" spans="1:50" ht="15" hidden="1" customHeight="1">
      <c r="A113" s="46"/>
      <c r="B113" s="46"/>
      <c r="C113" s="46"/>
      <c r="D113" s="556">
        <f t="shared" si="6"/>
        <v>68</v>
      </c>
      <c r="E113" s="557"/>
      <c r="F113" s="509" t="str">
        <f t="shared" si="5"/>
        <v/>
      </c>
      <c r="G113" s="509"/>
      <c r="H113" s="509"/>
      <c r="I113" s="510"/>
      <c r="J113" s="511"/>
      <c r="K113" s="511"/>
      <c r="L113" s="511"/>
      <c r="M113" s="511"/>
      <c r="N113" s="512"/>
      <c r="O113" s="513" t="s">
        <v>5</v>
      </c>
      <c r="P113" s="514"/>
      <c r="Q113" s="551" t="s">
        <v>5</v>
      </c>
      <c r="R113" s="551"/>
      <c r="S113" s="552"/>
      <c r="T113" s="554" t="str">
        <f t="shared" si="7"/>
        <v>-</v>
      </c>
      <c r="U113" s="555"/>
      <c r="V113" s="555"/>
      <c r="W113" s="503" t="s">
        <v>140</v>
      </c>
      <c r="X113" s="503"/>
      <c r="Y113" s="503"/>
      <c r="Z113" s="503"/>
      <c r="AA113" s="503"/>
      <c r="AB113" s="503"/>
      <c r="AC113" s="504"/>
      <c r="AD113" s="46"/>
      <c r="AE113" s="46"/>
      <c r="AF113" s="46"/>
      <c r="AG113" s="46"/>
      <c r="AH113" s="46"/>
      <c r="AI113" s="46"/>
      <c r="AJ113" s="46"/>
      <c r="AK113" s="46"/>
      <c r="AL113" s="46"/>
      <c r="AM113" s="46"/>
      <c r="AN113" s="46"/>
      <c r="AO113" s="46"/>
      <c r="AP113" s="46"/>
      <c r="AQ113" s="46"/>
      <c r="AR113" s="46"/>
      <c r="AS113" s="46"/>
      <c r="AT113" s="474">
        <v>71</v>
      </c>
      <c r="AU113" s="475"/>
      <c r="AV113" s="468"/>
      <c r="AW113" s="239"/>
      <c r="AX113" s="239"/>
    </row>
    <row r="114" spans="1:50" ht="15" hidden="1" customHeight="1">
      <c r="A114" s="46"/>
      <c r="B114" s="46"/>
      <c r="C114" s="46"/>
      <c r="D114" s="556">
        <f t="shared" si="6"/>
        <v>69</v>
      </c>
      <c r="E114" s="557"/>
      <c r="F114" s="509" t="str">
        <f t="shared" si="5"/>
        <v/>
      </c>
      <c r="G114" s="509"/>
      <c r="H114" s="509"/>
      <c r="I114" s="510"/>
      <c r="J114" s="511"/>
      <c r="K114" s="511"/>
      <c r="L114" s="511"/>
      <c r="M114" s="511"/>
      <c r="N114" s="512"/>
      <c r="O114" s="513" t="s">
        <v>5</v>
      </c>
      <c r="P114" s="514"/>
      <c r="Q114" s="551" t="s">
        <v>5</v>
      </c>
      <c r="R114" s="551"/>
      <c r="S114" s="552"/>
      <c r="T114" s="554" t="str">
        <f t="shared" si="7"/>
        <v>-</v>
      </c>
      <c r="U114" s="555"/>
      <c r="V114" s="555"/>
      <c r="W114" s="503" t="s">
        <v>140</v>
      </c>
      <c r="X114" s="503"/>
      <c r="Y114" s="503"/>
      <c r="Z114" s="503"/>
      <c r="AA114" s="503"/>
      <c r="AB114" s="503"/>
      <c r="AC114" s="504"/>
      <c r="AD114" s="46"/>
      <c r="AE114" s="46"/>
      <c r="AF114" s="46"/>
      <c r="AG114" s="46"/>
      <c r="AH114" s="46"/>
      <c r="AI114" s="46"/>
      <c r="AJ114" s="46"/>
      <c r="AK114" s="46"/>
      <c r="AL114" s="46"/>
      <c r="AM114" s="46"/>
      <c r="AN114" s="46"/>
      <c r="AO114" s="46"/>
      <c r="AP114" s="46"/>
      <c r="AQ114" s="46"/>
      <c r="AR114" s="46"/>
      <c r="AS114" s="46"/>
      <c r="AT114" s="474">
        <v>72</v>
      </c>
      <c r="AU114" s="475"/>
      <c r="AV114" s="468"/>
      <c r="AW114" s="239"/>
      <c r="AX114" s="239"/>
    </row>
    <row r="115" spans="1:50" ht="15" hidden="1" customHeight="1">
      <c r="A115" s="46"/>
      <c r="B115" s="46"/>
      <c r="C115" s="46"/>
      <c r="D115" s="556">
        <f t="shared" si="6"/>
        <v>70</v>
      </c>
      <c r="E115" s="557"/>
      <c r="F115" s="509" t="str">
        <f t="shared" si="5"/>
        <v/>
      </c>
      <c r="G115" s="509"/>
      <c r="H115" s="509"/>
      <c r="I115" s="510"/>
      <c r="J115" s="511"/>
      <c r="K115" s="511"/>
      <c r="L115" s="511"/>
      <c r="M115" s="511"/>
      <c r="N115" s="512"/>
      <c r="O115" s="513" t="s">
        <v>5</v>
      </c>
      <c r="P115" s="514"/>
      <c r="Q115" s="551" t="s">
        <v>5</v>
      </c>
      <c r="R115" s="551"/>
      <c r="S115" s="552"/>
      <c r="T115" s="554" t="str">
        <f t="shared" si="7"/>
        <v>-</v>
      </c>
      <c r="U115" s="555"/>
      <c r="V115" s="555"/>
      <c r="W115" s="503" t="s">
        <v>140</v>
      </c>
      <c r="X115" s="503"/>
      <c r="Y115" s="503"/>
      <c r="Z115" s="503"/>
      <c r="AA115" s="503"/>
      <c r="AB115" s="503"/>
      <c r="AC115" s="504"/>
      <c r="AD115" s="46"/>
      <c r="AE115" s="46"/>
      <c r="AF115" s="46"/>
      <c r="AG115" s="46"/>
      <c r="AH115" s="46"/>
      <c r="AI115" s="46"/>
      <c r="AJ115" s="46"/>
      <c r="AK115" s="46"/>
      <c r="AL115" s="46"/>
      <c r="AM115" s="46"/>
      <c r="AN115" s="46"/>
      <c r="AO115" s="46"/>
      <c r="AP115" s="46"/>
      <c r="AQ115" s="46"/>
      <c r="AR115" s="46"/>
      <c r="AS115" s="46"/>
      <c r="AT115" s="474">
        <v>73</v>
      </c>
      <c r="AU115" s="475"/>
      <c r="AV115" s="468"/>
      <c r="AW115" s="239"/>
      <c r="AX115" s="239"/>
    </row>
    <row r="116" spans="1:50" ht="15" hidden="1" customHeight="1">
      <c r="A116" s="46"/>
      <c r="B116" s="46"/>
      <c r="C116" s="46"/>
      <c r="D116" s="556">
        <f t="shared" si="6"/>
        <v>71</v>
      </c>
      <c r="E116" s="557"/>
      <c r="F116" s="509" t="str">
        <f t="shared" si="5"/>
        <v/>
      </c>
      <c r="G116" s="509"/>
      <c r="H116" s="509"/>
      <c r="I116" s="510"/>
      <c r="J116" s="511"/>
      <c r="K116" s="511"/>
      <c r="L116" s="511"/>
      <c r="M116" s="511"/>
      <c r="N116" s="512"/>
      <c r="O116" s="513" t="s">
        <v>5</v>
      </c>
      <c r="P116" s="514"/>
      <c r="Q116" s="551" t="s">
        <v>5</v>
      </c>
      <c r="R116" s="551"/>
      <c r="S116" s="552"/>
      <c r="T116" s="554" t="str">
        <f t="shared" si="7"/>
        <v>-</v>
      </c>
      <c r="U116" s="555"/>
      <c r="V116" s="555"/>
      <c r="W116" s="503" t="s">
        <v>140</v>
      </c>
      <c r="X116" s="503"/>
      <c r="Y116" s="503"/>
      <c r="Z116" s="503"/>
      <c r="AA116" s="503"/>
      <c r="AB116" s="503"/>
      <c r="AC116" s="504"/>
      <c r="AD116" s="46"/>
      <c r="AE116" s="46"/>
      <c r="AF116" s="46"/>
      <c r="AG116" s="46"/>
      <c r="AH116" s="46"/>
      <c r="AI116" s="46"/>
      <c r="AJ116" s="46"/>
      <c r="AK116" s="46"/>
      <c r="AL116" s="46"/>
      <c r="AM116" s="46"/>
      <c r="AN116" s="46"/>
      <c r="AO116" s="46"/>
      <c r="AP116" s="46"/>
      <c r="AQ116" s="46"/>
      <c r="AR116" s="46"/>
      <c r="AS116" s="46"/>
      <c r="AT116" s="474">
        <v>74</v>
      </c>
      <c r="AU116" s="475"/>
      <c r="AV116" s="468"/>
      <c r="AW116" s="239"/>
      <c r="AX116" s="239"/>
    </row>
    <row r="117" spans="1:50" ht="15" hidden="1" customHeight="1">
      <c r="A117" s="46"/>
      <c r="B117" s="46"/>
      <c r="C117" s="46"/>
      <c r="D117" s="556">
        <f t="shared" si="6"/>
        <v>72</v>
      </c>
      <c r="E117" s="557"/>
      <c r="F117" s="509" t="str">
        <f t="shared" si="5"/>
        <v/>
      </c>
      <c r="G117" s="509"/>
      <c r="H117" s="509"/>
      <c r="I117" s="510"/>
      <c r="J117" s="511"/>
      <c r="K117" s="511"/>
      <c r="L117" s="511"/>
      <c r="M117" s="511"/>
      <c r="N117" s="512"/>
      <c r="O117" s="513" t="s">
        <v>5</v>
      </c>
      <c r="P117" s="514"/>
      <c r="Q117" s="551" t="s">
        <v>5</v>
      </c>
      <c r="R117" s="551"/>
      <c r="S117" s="552"/>
      <c r="T117" s="554" t="str">
        <f t="shared" si="7"/>
        <v>-</v>
      </c>
      <c r="U117" s="555"/>
      <c r="V117" s="555"/>
      <c r="W117" s="503" t="s">
        <v>140</v>
      </c>
      <c r="X117" s="503"/>
      <c r="Y117" s="503"/>
      <c r="Z117" s="503"/>
      <c r="AA117" s="503"/>
      <c r="AB117" s="503"/>
      <c r="AC117" s="504"/>
      <c r="AD117" s="46"/>
      <c r="AE117" s="46"/>
      <c r="AF117" s="46"/>
      <c r="AG117" s="46"/>
      <c r="AH117" s="46"/>
      <c r="AI117" s="46"/>
      <c r="AJ117" s="46"/>
      <c r="AK117" s="46"/>
      <c r="AL117" s="46"/>
      <c r="AM117" s="46"/>
      <c r="AN117" s="46"/>
      <c r="AO117" s="46"/>
      <c r="AP117" s="46"/>
      <c r="AQ117" s="46"/>
      <c r="AR117" s="46"/>
      <c r="AS117" s="46"/>
      <c r="AT117" s="474">
        <v>75</v>
      </c>
      <c r="AU117" s="475"/>
      <c r="AV117" s="468"/>
      <c r="AW117" s="239"/>
      <c r="AX117" s="239"/>
    </row>
    <row r="118" spans="1:50" ht="15" hidden="1" customHeight="1">
      <c r="A118" s="46"/>
      <c r="B118" s="46"/>
      <c r="C118" s="46"/>
      <c r="D118" s="556">
        <f t="shared" si="6"/>
        <v>73</v>
      </c>
      <c r="E118" s="557"/>
      <c r="F118" s="509" t="str">
        <f t="shared" si="5"/>
        <v/>
      </c>
      <c r="G118" s="509"/>
      <c r="H118" s="509"/>
      <c r="I118" s="510"/>
      <c r="J118" s="511"/>
      <c r="K118" s="511"/>
      <c r="L118" s="511"/>
      <c r="M118" s="511"/>
      <c r="N118" s="512"/>
      <c r="O118" s="513" t="s">
        <v>5</v>
      </c>
      <c r="P118" s="514"/>
      <c r="Q118" s="551" t="s">
        <v>5</v>
      </c>
      <c r="R118" s="551"/>
      <c r="S118" s="552"/>
      <c r="T118" s="554" t="str">
        <f t="shared" si="7"/>
        <v>-</v>
      </c>
      <c r="U118" s="555"/>
      <c r="V118" s="555"/>
      <c r="W118" s="503" t="s">
        <v>140</v>
      </c>
      <c r="X118" s="503"/>
      <c r="Y118" s="503"/>
      <c r="Z118" s="503"/>
      <c r="AA118" s="503"/>
      <c r="AB118" s="503"/>
      <c r="AC118" s="504"/>
      <c r="AD118" s="46"/>
      <c r="AE118" s="46"/>
      <c r="AF118" s="46"/>
      <c r="AG118" s="46"/>
      <c r="AH118" s="46"/>
      <c r="AI118" s="46"/>
      <c r="AJ118" s="46"/>
      <c r="AK118" s="46"/>
      <c r="AL118" s="46"/>
      <c r="AM118" s="46"/>
      <c r="AN118" s="46"/>
      <c r="AO118" s="46"/>
      <c r="AP118" s="46"/>
      <c r="AQ118" s="46"/>
      <c r="AR118" s="46"/>
      <c r="AS118" s="46"/>
      <c r="AT118" s="474">
        <v>76</v>
      </c>
      <c r="AU118" s="475"/>
      <c r="AV118" s="468"/>
      <c r="AW118" s="239"/>
      <c r="AX118" s="239"/>
    </row>
    <row r="119" spans="1:50" ht="15" hidden="1" customHeight="1">
      <c r="A119" s="46"/>
      <c r="B119" s="46"/>
      <c r="C119" s="46"/>
      <c r="D119" s="556">
        <f t="shared" si="6"/>
        <v>74</v>
      </c>
      <c r="E119" s="557"/>
      <c r="F119" s="509" t="str">
        <f t="shared" si="5"/>
        <v/>
      </c>
      <c r="G119" s="509"/>
      <c r="H119" s="509"/>
      <c r="I119" s="510"/>
      <c r="J119" s="511"/>
      <c r="K119" s="511"/>
      <c r="L119" s="511"/>
      <c r="M119" s="511"/>
      <c r="N119" s="512"/>
      <c r="O119" s="513" t="s">
        <v>5</v>
      </c>
      <c r="P119" s="514"/>
      <c r="Q119" s="551" t="s">
        <v>5</v>
      </c>
      <c r="R119" s="551"/>
      <c r="S119" s="552"/>
      <c r="T119" s="554" t="str">
        <f t="shared" si="7"/>
        <v>-</v>
      </c>
      <c r="U119" s="555"/>
      <c r="V119" s="555"/>
      <c r="W119" s="503" t="s">
        <v>140</v>
      </c>
      <c r="X119" s="503"/>
      <c r="Y119" s="503"/>
      <c r="Z119" s="503"/>
      <c r="AA119" s="503"/>
      <c r="AB119" s="503"/>
      <c r="AC119" s="504"/>
      <c r="AD119" s="46"/>
      <c r="AE119" s="46"/>
      <c r="AF119" s="46"/>
      <c r="AG119" s="46"/>
      <c r="AH119" s="46"/>
      <c r="AI119" s="46"/>
      <c r="AJ119" s="46"/>
      <c r="AK119" s="46"/>
      <c r="AL119" s="46"/>
      <c r="AM119" s="46"/>
      <c r="AN119" s="46"/>
      <c r="AO119" s="46"/>
      <c r="AP119" s="46"/>
      <c r="AQ119" s="46"/>
      <c r="AR119" s="46"/>
      <c r="AS119" s="46"/>
      <c r="AT119" s="474">
        <v>77</v>
      </c>
      <c r="AU119" s="475"/>
      <c r="AV119" s="468"/>
      <c r="AW119" s="239"/>
      <c r="AX119" s="239"/>
    </row>
    <row r="120" spans="1:50" ht="15" hidden="1" customHeight="1">
      <c r="A120" s="46"/>
      <c r="B120" s="46"/>
      <c r="C120" s="46"/>
      <c r="D120" s="556">
        <f t="shared" si="6"/>
        <v>75</v>
      </c>
      <c r="E120" s="557"/>
      <c r="F120" s="509" t="str">
        <f t="shared" si="5"/>
        <v/>
      </c>
      <c r="G120" s="509"/>
      <c r="H120" s="509"/>
      <c r="I120" s="510"/>
      <c r="J120" s="511"/>
      <c r="K120" s="511"/>
      <c r="L120" s="511"/>
      <c r="M120" s="511"/>
      <c r="N120" s="512"/>
      <c r="O120" s="513" t="s">
        <v>5</v>
      </c>
      <c r="P120" s="514"/>
      <c r="Q120" s="551" t="s">
        <v>5</v>
      </c>
      <c r="R120" s="551"/>
      <c r="S120" s="552"/>
      <c r="T120" s="554" t="str">
        <f t="shared" si="7"/>
        <v>-</v>
      </c>
      <c r="U120" s="555"/>
      <c r="V120" s="555"/>
      <c r="W120" s="503" t="s">
        <v>140</v>
      </c>
      <c r="X120" s="503"/>
      <c r="Y120" s="503"/>
      <c r="Z120" s="503"/>
      <c r="AA120" s="503"/>
      <c r="AB120" s="503"/>
      <c r="AC120" s="504"/>
      <c r="AD120" s="46"/>
      <c r="AE120" s="46"/>
      <c r="AF120" s="46"/>
      <c r="AG120" s="46"/>
      <c r="AH120" s="46"/>
      <c r="AI120" s="46"/>
      <c r="AJ120" s="46"/>
      <c r="AK120" s="46"/>
      <c r="AL120" s="46"/>
      <c r="AM120" s="46"/>
      <c r="AN120" s="46"/>
      <c r="AO120" s="46"/>
      <c r="AP120" s="46"/>
      <c r="AQ120" s="46"/>
      <c r="AR120" s="46"/>
      <c r="AS120" s="46"/>
      <c r="AT120" s="474">
        <v>78</v>
      </c>
      <c r="AU120" s="475"/>
      <c r="AV120" s="468"/>
      <c r="AW120" s="239"/>
      <c r="AX120" s="239"/>
    </row>
    <row r="121" spans="1:50" ht="15" hidden="1" customHeight="1">
      <c r="A121" s="46"/>
      <c r="B121" s="46"/>
      <c r="C121" s="46"/>
      <c r="D121" s="556">
        <f t="shared" si="6"/>
        <v>76</v>
      </c>
      <c r="E121" s="557"/>
      <c r="F121" s="509" t="str">
        <f t="shared" si="5"/>
        <v/>
      </c>
      <c r="G121" s="509"/>
      <c r="H121" s="509"/>
      <c r="I121" s="510"/>
      <c r="J121" s="511"/>
      <c r="K121" s="511"/>
      <c r="L121" s="511"/>
      <c r="M121" s="511"/>
      <c r="N121" s="512"/>
      <c r="O121" s="513" t="s">
        <v>5</v>
      </c>
      <c r="P121" s="514"/>
      <c r="Q121" s="551" t="s">
        <v>5</v>
      </c>
      <c r="R121" s="551"/>
      <c r="S121" s="552"/>
      <c r="T121" s="554" t="str">
        <f t="shared" si="7"/>
        <v>-</v>
      </c>
      <c r="U121" s="555"/>
      <c r="V121" s="555"/>
      <c r="W121" s="503" t="s">
        <v>140</v>
      </c>
      <c r="X121" s="503"/>
      <c r="Y121" s="503"/>
      <c r="Z121" s="503"/>
      <c r="AA121" s="503"/>
      <c r="AB121" s="503"/>
      <c r="AC121" s="504"/>
      <c r="AD121" s="46"/>
      <c r="AE121" s="46"/>
      <c r="AF121" s="46"/>
      <c r="AG121" s="46"/>
      <c r="AH121" s="46"/>
      <c r="AI121" s="46"/>
      <c r="AJ121" s="46"/>
      <c r="AK121" s="46"/>
      <c r="AL121" s="46"/>
      <c r="AM121" s="46"/>
      <c r="AN121" s="46"/>
      <c r="AO121" s="46"/>
      <c r="AP121" s="46"/>
      <c r="AQ121" s="46"/>
      <c r="AR121" s="46"/>
      <c r="AS121" s="46"/>
      <c r="AT121" s="474">
        <v>79</v>
      </c>
      <c r="AU121" s="475"/>
      <c r="AV121" s="468"/>
      <c r="AW121" s="239"/>
      <c r="AX121" s="239"/>
    </row>
    <row r="122" spans="1:50" ht="15" hidden="1" customHeight="1">
      <c r="A122" s="46"/>
      <c r="B122" s="46"/>
      <c r="C122" s="46"/>
      <c r="D122" s="556">
        <f t="shared" si="6"/>
        <v>77</v>
      </c>
      <c r="E122" s="557"/>
      <c r="F122" s="509" t="str">
        <f t="shared" si="5"/>
        <v/>
      </c>
      <c r="G122" s="509"/>
      <c r="H122" s="509"/>
      <c r="I122" s="510"/>
      <c r="J122" s="511"/>
      <c r="K122" s="511"/>
      <c r="L122" s="511"/>
      <c r="M122" s="511"/>
      <c r="N122" s="512"/>
      <c r="O122" s="513" t="s">
        <v>5</v>
      </c>
      <c r="P122" s="514"/>
      <c r="Q122" s="551" t="s">
        <v>5</v>
      </c>
      <c r="R122" s="551"/>
      <c r="S122" s="552"/>
      <c r="T122" s="554" t="str">
        <f t="shared" si="7"/>
        <v>-</v>
      </c>
      <c r="U122" s="555"/>
      <c r="V122" s="555"/>
      <c r="W122" s="503" t="s">
        <v>140</v>
      </c>
      <c r="X122" s="503"/>
      <c r="Y122" s="503"/>
      <c r="Z122" s="503"/>
      <c r="AA122" s="503"/>
      <c r="AB122" s="503"/>
      <c r="AC122" s="504"/>
      <c r="AD122" s="46"/>
      <c r="AE122" s="46"/>
      <c r="AF122" s="46"/>
      <c r="AG122" s="46"/>
      <c r="AH122" s="46"/>
      <c r="AI122" s="46"/>
      <c r="AJ122" s="46"/>
      <c r="AK122" s="46"/>
      <c r="AL122" s="46"/>
      <c r="AM122" s="46"/>
      <c r="AN122" s="46"/>
      <c r="AO122" s="46"/>
      <c r="AP122" s="46"/>
      <c r="AQ122" s="46"/>
      <c r="AR122" s="46"/>
      <c r="AS122" s="46"/>
      <c r="AT122" s="474">
        <v>80</v>
      </c>
      <c r="AU122" s="475"/>
      <c r="AV122" s="468"/>
      <c r="AW122" s="239"/>
      <c r="AX122" s="239"/>
    </row>
    <row r="123" spans="1:50" ht="15" hidden="1" customHeight="1">
      <c r="A123" s="46"/>
      <c r="B123" s="46"/>
      <c r="C123" s="46"/>
      <c r="D123" s="556">
        <f t="shared" si="6"/>
        <v>78</v>
      </c>
      <c r="E123" s="557"/>
      <c r="F123" s="509" t="str">
        <f t="shared" si="5"/>
        <v/>
      </c>
      <c r="G123" s="509"/>
      <c r="H123" s="509"/>
      <c r="I123" s="510"/>
      <c r="J123" s="511"/>
      <c r="K123" s="511"/>
      <c r="L123" s="511"/>
      <c r="M123" s="511"/>
      <c r="N123" s="512"/>
      <c r="O123" s="513" t="s">
        <v>5</v>
      </c>
      <c r="P123" s="514"/>
      <c r="Q123" s="551" t="s">
        <v>5</v>
      </c>
      <c r="R123" s="551"/>
      <c r="S123" s="552"/>
      <c r="T123" s="554" t="str">
        <f t="shared" si="7"/>
        <v>-</v>
      </c>
      <c r="U123" s="555"/>
      <c r="V123" s="555"/>
      <c r="W123" s="503" t="s">
        <v>140</v>
      </c>
      <c r="X123" s="503"/>
      <c r="Y123" s="503"/>
      <c r="Z123" s="503"/>
      <c r="AA123" s="503"/>
      <c r="AB123" s="503"/>
      <c r="AC123" s="504"/>
      <c r="AD123" s="46"/>
      <c r="AE123" s="46"/>
      <c r="AF123" s="46"/>
      <c r="AG123" s="46"/>
      <c r="AH123" s="46"/>
      <c r="AI123" s="46"/>
      <c r="AJ123" s="46"/>
      <c r="AK123" s="46"/>
      <c r="AL123" s="46"/>
      <c r="AM123" s="46"/>
      <c r="AN123" s="46"/>
      <c r="AO123" s="46"/>
      <c r="AP123" s="46"/>
      <c r="AQ123" s="46"/>
      <c r="AR123" s="46"/>
      <c r="AS123" s="46"/>
      <c r="AT123" s="474">
        <v>81</v>
      </c>
      <c r="AU123" s="475"/>
      <c r="AV123" s="468"/>
      <c r="AW123" s="239"/>
      <c r="AX123" s="239"/>
    </row>
    <row r="124" spans="1:50" ht="15" hidden="1" customHeight="1">
      <c r="A124" s="46"/>
      <c r="B124" s="46"/>
      <c r="C124" s="46"/>
      <c r="D124" s="556">
        <f t="shared" si="6"/>
        <v>79</v>
      </c>
      <c r="E124" s="557"/>
      <c r="F124" s="509" t="str">
        <f t="shared" si="5"/>
        <v/>
      </c>
      <c r="G124" s="509"/>
      <c r="H124" s="509"/>
      <c r="I124" s="510"/>
      <c r="J124" s="511"/>
      <c r="K124" s="511"/>
      <c r="L124" s="511"/>
      <c r="M124" s="511"/>
      <c r="N124" s="512"/>
      <c r="O124" s="513" t="s">
        <v>5</v>
      </c>
      <c r="P124" s="514"/>
      <c r="Q124" s="551" t="s">
        <v>5</v>
      </c>
      <c r="R124" s="551"/>
      <c r="S124" s="552"/>
      <c r="T124" s="554" t="str">
        <f t="shared" si="7"/>
        <v>-</v>
      </c>
      <c r="U124" s="555"/>
      <c r="V124" s="555"/>
      <c r="W124" s="503" t="s">
        <v>140</v>
      </c>
      <c r="X124" s="503"/>
      <c r="Y124" s="503"/>
      <c r="Z124" s="503"/>
      <c r="AA124" s="503"/>
      <c r="AB124" s="503"/>
      <c r="AC124" s="504"/>
      <c r="AD124" s="46"/>
      <c r="AE124" s="46"/>
      <c r="AF124" s="46"/>
      <c r="AG124" s="46"/>
      <c r="AH124" s="46"/>
      <c r="AI124" s="46"/>
      <c r="AJ124" s="46"/>
      <c r="AK124" s="46"/>
      <c r="AL124" s="46"/>
      <c r="AM124" s="46"/>
      <c r="AN124" s="46"/>
      <c r="AO124" s="46"/>
      <c r="AP124" s="46"/>
      <c r="AQ124" s="46"/>
      <c r="AR124" s="46"/>
      <c r="AS124" s="46"/>
      <c r="AT124" s="474">
        <v>82</v>
      </c>
      <c r="AU124" s="475"/>
      <c r="AV124" s="468"/>
      <c r="AW124" s="239"/>
      <c r="AX124" s="239"/>
    </row>
    <row r="125" spans="1:50" ht="15" hidden="1" customHeight="1">
      <c r="A125" s="46"/>
      <c r="B125" s="46"/>
      <c r="C125" s="46"/>
      <c r="D125" s="556">
        <f t="shared" si="6"/>
        <v>80</v>
      </c>
      <c r="E125" s="557"/>
      <c r="F125" s="509" t="str">
        <f t="shared" si="5"/>
        <v/>
      </c>
      <c r="G125" s="509"/>
      <c r="H125" s="509"/>
      <c r="I125" s="510"/>
      <c r="J125" s="511"/>
      <c r="K125" s="511"/>
      <c r="L125" s="511"/>
      <c r="M125" s="511"/>
      <c r="N125" s="512"/>
      <c r="O125" s="513" t="s">
        <v>5</v>
      </c>
      <c r="P125" s="514"/>
      <c r="Q125" s="551" t="s">
        <v>5</v>
      </c>
      <c r="R125" s="551"/>
      <c r="S125" s="552"/>
      <c r="T125" s="554" t="str">
        <f t="shared" si="7"/>
        <v>-</v>
      </c>
      <c r="U125" s="555"/>
      <c r="V125" s="555"/>
      <c r="W125" s="503" t="s">
        <v>140</v>
      </c>
      <c r="X125" s="503"/>
      <c r="Y125" s="503"/>
      <c r="Z125" s="503"/>
      <c r="AA125" s="503"/>
      <c r="AB125" s="503"/>
      <c r="AC125" s="504"/>
      <c r="AD125" s="46"/>
      <c r="AE125" s="46"/>
      <c r="AF125" s="46"/>
      <c r="AG125" s="46"/>
      <c r="AH125" s="46"/>
      <c r="AI125" s="46"/>
      <c r="AJ125" s="46"/>
      <c r="AK125" s="46"/>
      <c r="AL125" s="46"/>
      <c r="AM125" s="46"/>
      <c r="AN125" s="46"/>
      <c r="AO125" s="46"/>
      <c r="AP125" s="46"/>
      <c r="AQ125" s="46"/>
      <c r="AR125" s="46"/>
      <c r="AS125" s="46"/>
      <c r="AT125" s="474">
        <v>83</v>
      </c>
      <c r="AU125" s="475"/>
      <c r="AV125" s="468"/>
      <c r="AW125" s="239"/>
      <c r="AX125" s="239"/>
    </row>
    <row r="126" spans="1:50" ht="15" hidden="1" customHeight="1">
      <c r="A126" s="46"/>
      <c r="B126" s="46"/>
      <c r="C126" s="46"/>
      <c r="D126" s="556">
        <f t="shared" si="6"/>
        <v>81</v>
      </c>
      <c r="E126" s="557"/>
      <c r="F126" s="509" t="str">
        <f t="shared" si="5"/>
        <v/>
      </c>
      <c r="G126" s="509"/>
      <c r="H126" s="509"/>
      <c r="I126" s="510"/>
      <c r="J126" s="511"/>
      <c r="K126" s="511"/>
      <c r="L126" s="511"/>
      <c r="M126" s="511"/>
      <c r="N126" s="512"/>
      <c r="O126" s="513" t="s">
        <v>5</v>
      </c>
      <c r="P126" s="514"/>
      <c r="Q126" s="551" t="s">
        <v>5</v>
      </c>
      <c r="R126" s="551"/>
      <c r="S126" s="552"/>
      <c r="T126" s="554" t="str">
        <f t="shared" si="7"/>
        <v>-</v>
      </c>
      <c r="U126" s="555"/>
      <c r="V126" s="555"/>
      <c r="W126" s="503" t="s">
        <v>140</v>
      </c>
      <c r="X126" s="503"/>
      <c r="Y126" s="503"/>
      <c r="Z126" s="503"/>
      <c r="AA126" s="503"/>
      <c r="AB126" s="503"/>
      <c r="AC126" s="504"/>
      <c r="AD126" s="46"/>
      <c r="AE126" s="46"/>
      <c r="AF126" s="46"/>
      <c r="AG126" s="46"/>
      <c r="AH126" s="46"/>
      <c r="AI126" s="46"/>
      <c r="AJ126" s="46"/>
      <c r="AK126" s="46"/>
      <c r="AL126" s="46"/>
      <c r="AM126" s="46"/>
      <c r="AN126" s="46"/>
      <c r="AO126" s="46"/>
      <c r="AP126" s="46"/>
      <c r="AQ126" s="46"/>
      <c r="AR126" s="46"/>
      <c r="AS126" s="46"/>
      <c r="AT126" s="474">
        <v>84</v>
      </c>
      <c r="AU126" s="475"/>
      <c r="AV126" s="468"/>
      <c r="AW126" s="239"/>
      <c r="AX126" s="239"/>
    </row>
    <row r="127" spans="1:50" ht="15" hidden="1" customHeight="1">
      <c r="A127" s="46"/>
      <c r="B127" s="46"/>
      <c r="C127" s="46"/>
      <c r="D127" s="556">
        <f t="shared" si="6"/>
        <v>82</v>
      </c>
      <c r="E127" s="557"/>
      <c r="F127" s="509" t="str">
        <f t="shared" si="5"/>
        <v/>
      </c>
      <c r="G127" s="509"/>
      <c r="H127" s="509"/>
      <c r="I127" s="510"/>
      <c r="J127" s="511"/>
      <c r="K127" s="511"/>
      <c r="L127" s="511"/>
      <c r="M127" s="511"/>
      <c r="N127" s="512"/>
      <c r="O127" s="513" t="s">
        <v>5</v>
      </c>
      <c r="P127" s="514"/>
      <c r="Q127" s="551" t="s">
        <v>5</v>
      </c>
      <c r="R127" s="551"/>
      <c r="S127" s="552"/>
      <c r="T127" s="554" t="str">
        <f t="shared" si="7"/>
        <v>-</v>
      </c>
      <c r="U127" s="555"/>
      <c r="V127" s="555"/>
      <c r="W127" s="503" t="s">
        <v>140</v>
      </c>
      <c r="X127" s="503"/>
      <c r="Y127" s="503"/>
      <c r="Z127" s="503"/>
      <c r="AA127" s="503"/>
      <c r="AB127" s="503"/>
      <c r="AC127" s="504"/>
      <c r="AD127" s="46"/>
      <c r="AE127" s="46"/>
      <c r="AF127" s="46"/>
      <c r="AG127" s="46"/>
      <c r="AH127" s="46"/>
      <c r="AI127" s="46"/>
      <c r="AJ127" s="46"/>
      <c r="AK127" s="46"/>
      <c r="AL127" s="46"/>
      <c r="AM127" s="46"/>
      <c r="AN127" s="46"/>
      <c r="AO127" s="46"/>
      <c r="AP127" s="46"/>
      <c r="AQ127" s="46"/>
      <c r="AR127" s="46"/>
      <c r="AS127" s="46"/>
      <c r="AT127" s="474">
        <v>85</v>
      </c>
      <c r="AU127" s="475"/>
      <c r="AV127" s="468"/>
      <c r="AW127" s="239"/>
      <c r="AX127" s="239"/>
    </row>
    <row r="128" spans="1:50" ht="15" hidden="1" customHeight="1">
      <c r="A128" s="46"/>
      <c r="B128" s="46"/>
      <c r="C128" s="46"/>
      <c r="D128" s="556">
        <f t="shared" si="6"/>
        <v>83</v>
      </c>
      <c r="E128" s="557"/>
      <c r="F128" s="509" t="str">
        <f t="shared" si="5"/>
        <v/>
      </c>
      <c r="G128" s="509"/>
      <c r="H128" s="509"/>
      <c r="I128" s="510"/>
      <c r="J128" s="511"/>
      <c r="K128" s="511"/>
      <c r="L128" s="511"/>
      <c r="M128" s="511"/>
      <c r="N128" s="512"/>
      <c r="O128" s="513" t="s">
        <v>5</v>
      </c>
      <c r="P128" s="514"/>
      <c r="Q128" s="551" t="s">
        <v>5</v>
      </c>
      <c r="R128" s="551"/>
      <c r="S128" s="552"/>
      <c r="T128" s="554" t="str">
        <f t="shared" si="7"/>
        <v>-</v>
      </c>
      <c r="U128" s="555"/>
      <c r="V128" s="555"/>
      <c r="W128" s="503" t="s">
        <v>140</v>
      </c>
      <c r="X128" s="503"/>
      <c r="Y128" s="503"/>
      <c r="Z128" s="503"/>
      <c r="AA128" s="503"/>
      <c r="AB128" s="503"/>
      <c r="AC128" s="504"/>
      <c r="AD128" s="46"/>
      <c r="AE128" s="46"/>
      <c r="AF128" s="46"/>
      <c r="AG128" s="46"/>
      <c r="AH128" s="46"/>
      <c r="AI128" s="46"/>
      <c r="AJ128" s="46"/>
      <c r="AK128" s="46"/>
      <c r="AL128" s="46"/>
      <c r="AM128" s="46"/>
      <c r="AN128" s="46"/>
      <c r="AO128" s="46"/>
      <c r="AP128" s="46"/>
      <c r="AQ128" s="46"/>
      <c r="AR128" s="46"/>
      <c r="AS128" s="46"/>
      <c r="AT128" s="474">
        <v>86</v>
      </c>
      <c r="AU128" s="475"/>
      <c r="AV128" s="468"/>
      <c r="AW128" s="239"/>
      <c r="AX128" s="239"/>
    </row>
    <row r="129" spans="1:50" ht="15" hidden="1" customHeight="1">
      <c r="A129" s="46"/>
      <c r="B129" s="46"/>
      <c r="C129" s="46"/>
      <c r="D129" s="556">
        <f t="shared" si="6"/>
        <v>84</v>
      </c>
      <c r="E129" s="557"/>
      <c r="F129" s="509" t="str">
        <f t="shared" si="5"/>
        <v/>
      </c>
      <c r="G129" s="509"/>
      <c r="H129" s="509"/>
      <c r="I129" s="510"/>
      <c r="J129" s="511"/>
      <c r="K129" s="511"/>
      <c r="L129" s="511"/>
      <c r="M129" s="511"/>
      <c r="N129" s="512"/>
      <c r="O129" s="513" t="s">
        <v>5</v>
      </c>
      <c r="P129" s="514"/>
      <c r="Q129" s="551" t="s">
        <v>5</v>
      </c>
      <c r="R129" s="551"/>
      <c r="S129" s="552"/>
      <c r="T129" s="554" t="str">
        <f t="shared" si="7"/>
        <v>-</v>
      </c>
      <c r="U129" s="555"/>
      <c r="V129" s="555"/>
      <c r="W129" s="503" t="s">
        <v>140</v>
      </c>
      <c r="X129" s="503"/>
      <c r="Y129" s="503"/>
      <c r="Z129" s="503"/>
      <c r="AA129" s="503"/>
      <c r="AB129" s="503"/>
      <c r="AC129" s="504"/>
      <c r="AD129" s="46"/>
      <c r="AE129" s="46"/>
      <c r="AF129" s="46"/>
      <c r="AG129" s="46"/>
      <c r="AH129" s="46"/>
      <c r="AI129" s="46"/>
      <c r="AJ129" s="46"/>
      <c r="AK129" s="46"/>
      <c r="AL129" s="46"/>
      <c r="AM129" s="46"/>
      <c r="AN129" s="46"/>
      <c r="AO129" s="46"/>
      <c r="AP129" s="46"/>
      <c r="AQ129" s="46"/>
      <c r="AR129" s="46"/>
      <c r="AS129" s="46"/>
      <c r="AT129" s="474">
        <v>87</v>
      </c>
      <c r="AU129" s="475"/>
      <c r="AV129" s="468"/>
      <c r="AW129" s="239"/>
      <c r="AX129" s="239"/>
    </row>
    <row r="130" spans="1:50" ht="15" hidden="1" customHeight="1">
      <c r="A130" s="46"/>
      <c r="B130" s="46"/>
      <c r="C130" s="46"/>
      <c r="D130" s="556">
        <f t="shared" si="6"/>
        <v>85</v>
      </c>
      <c r="E130" s="557"/>
      <c r="F130" s="509" t="str">
        <f t="shared" si="5"/>
        <v/>
      </c>
      <c r="G130" s="509"/>
      <c r="H130" s="509"/>
      <c r="I130" s="510"/>
      <c r="J130" s="511"/>
      <c r="K130" s="511"/>
      <c r="L130" s="511"/>
      <c r="M130" s="511"/>
      <c r="N130" s="512"/>
      <c r="O130" s="513" t="s">
        <v>5</v>
      </c>
      <c r="P130" s="514"/>
      <c r="Q130" s="551" t="s">
        <v>5</v>
      </c>
      <c r="R130" s="551"/>
      <c r="S130" s="552"/>
      <c r="T130" s="554" t="str">
        <f t="shared" si="7"/>
        <v>-</v>
      </c>
      <c r="U130" s="555"/>
      <c r="V130" s="555"/>
      <c r="W130" s="503" t="s">
        <v>140</v>
      </c>
      <c r="X130" s="503"/>
      <c r="Y130" s="503"/>
      <c r="Z130" s="503"/>
      <c r="AA130" s="503"/>
      <c r="AB130" s="503"/>
      <c r="AC130" s="504"/>
      <c r="AD130" s="46"/>
      <c r="AE130" s="46"/>
      <c r="AF130" s="46"/>
      <c r="AG130" s="46"/>
      <c r="AH130" s="46"/>
      <c r="AI130" s="46"/>
      <c r="AJ130" s="46"/>
      <c r="AK130" s="46"/>
      <c r="AL130" s="46"/>
      <c r="AM130" s="46"/>
      <c r="AN130" s="46"/>
      <c r="AO130" s="46"/>
      <c r="AP130" s="46"/>
      <c r="AQ130" s="46"/>
      <c r="AR130" s="46"/>
      <c r="AS130" s="46"/>
      <c r="AT130" s="474">
        <v>88</v>
      </c>
      <c r="AU130" s="475"/>
      <c r="AV130" s="468"/>
      <c r="AW130" s="239"/>
      <c r="AX130" s="239"/>
    </row>
    <row r="131" spans="1:50" ht="15" hidden="1" customHeight="1">
      <c r="A131" s="46"/>
      <c r="B131" s="46"/>
      <c r="C131" s="46"/>
      <c r="D131" s="556">
        <f t="shared" si="6"/>
        <v>86</v>
      </c>
      <c r="E131" s="557"/>
      <c r="F131" s="509" t="str">
        <f t="shared" si="5"/>
        <v/>
      </c>
      <c r="G131" s="509"/>
      <c r="H131" s="509"/>
      <c r="I131" s="510"/>
      <c r="J131" s="511"/>
      <c r="K131" s="511"/>
      <c r="L131" s="511"/>
      <c r="M131" s="511"/>
      <c r="N131" s="512"/>
      <c r="O131" s="513" t="s">
        <v>5</v>
      </c>
      <c r="P131" s="514"/>
      <c r="Q131" s="551" t="s">
        <v>5</v>
      </c>
      <c r="R131" s="551"/>
      <c r="S131" s="552"/>
      <c r="T131" s="554" t="str">
        <f t="shared" si="7"/>
        <v>-</v>
      </c>
      <c r="U131" s="555"/>
      <c r="V131" s="555"/>
      <c r="W131" s="503" t="s">
        <v>140</v>
      </c>
      <c r="X131" s="503"/>
      <c r="Y131" s="503"/>
      <c r="Z131" s="503"/>
      <c r="AA131" s="503"/>
      <c r="AB131" s="503"/>
      <c r="AC131" s="504"/>
      <c r="AD131" s="46"/>
      <c r="AE131" s="46"/>
      <c r="AF131" s="46"/>
      <c r="AG131" s="46"/>
      <c r="AH131" s="46"/>
      <c r="AI131" s="46"/>
      <c r="AJ131" s="46"/>
      <c r="AK131" s="46"/>
      <c r="AL131" s="46"/>
      <c r="AM131" s="46"/>
      <c r="AN131" s="46"/>
      <c r="AO131" s="46"/>
      <c r="AP131" s="46"/>
      <c r="AQ131" s="46"/>
      <c r="AR131" s="46"/>
      <c r="AS131" s="46"/>
      <c r="AT131" s="474">
        <v>89</v>
      </c>
      <c r="AU131" s="475"/>
      <c r="AV131" s="468"/>
      <c r="AW131" s="239"/>
      <c r="AX131" s="239"/>
    </row>
    <row r="132" spans="1:50" ht="15" hidden="1" customHeight="1">
      <c r="A132" s="46"/>
      <c r="B132" s="46"/>
      <c r="C132" s="46"/>
      <c r="D132" s="556">
        <f t="shared" si="6"/>
        <v>87</v>
      </c>
      <c r="E132" s="557"/>
      <c r="F132" s="509" t="str">
        <f t="shared" si="5"/>
        <v/>
      </c>
      <c r="G132" s="509"/>
      <c r="H132" s="509"/>
      <c r="I132" s="510"/>
      <c r="J132" s="511"/>
      <c r="K132" s="511"/>
      <c r="L132" s="511"/>
      <c r="M132" s="511"/>
      <c r="N132" s="512"/>
      <c r="O132" s="513" t="s">
        <v>5</v>
      </c>
      <c r="P132" s="514"/>
      <c r="Q132" s="551" t="s">
        <v>5</v>
      </c>
      <c r="R132" s="551"/>
      <c r="S132" s="552"/>
      <c r="T132" s="554" t="str">
        <f t="shared" si="7"/>
        <v>-</v>
      </c>
      <c r="U132" s="555"/>
      <c r="V132" s="555"/>
      <c r="W132" s="503" t="s">
        <v>140</v>
      </c>
      <c r="X132" s="503"/>
      <c r="Y132" s="503"/>
      <c r="Z132" s="503"/>
      <c r="AA132" s="503"/>
      <c r="AB132" s="503"/>
      <c r="AC132" s="504"/>
      <c r="AD132" s="46"/>
      <c r="AE132" s="46"/>
      <c r="AF132" s="46"/>
      <c r="AG132" s="46"/>
      <c r="AH132" s="46"/>
      <c r="AI132" s="46"/>
      <c r="AJ132" s="46"/>
      <c r="AK132" s="46"/>
      <c r="AL132" s="46"/>
      <c r="AM132" s="46"/>
      <c r="AN132" s="46"/>
      <c r="AO132" s="46"/>
      <c r="AP132" s="46"/>
      <c r="AQ132" s="46"/>
      <c r="AR132" s="46"/>
      <c r="AS132" s="46"/>
      <c r="AT132" s="474">
        <v>90</v>
      </c>
      <c r="AU132" s="475"/>
      <c r="AV132" s="468"/>
      <c r="AW132" s="239"/>
      <c r="AX132" s="239"/>
    </row>
    <row r="133" spans="1:50" ht="15" hidden="1" customHeight="1">
      <c r="A133" s="46"/>
      <c r="B133" s="46"/>
      <c r="C133" s="46"/>
      <c r="D133" s="556">
        <f t="shared" si="6"/>
        <v>88</v>
      </c>
      <c r="E133" s="557"/>
      <c r="F133" s="509" t="str">
        <f t="shared" si="5"/>
        <v/>
      </c>
      <c r="G133" s="509"/>
      <c r="H133" s="509"/>
      <c r="I133" s="510"/>
      <c r="J133" s="511"/>
      <c r="K133" s="511"/>
      <c r="L133" s="511"/>
      <c r="M133" s="511"/>
      <c r="N133" s="512"/>
      <c r="O133" s="513" t="s">
        <v>5</v>
      </c>
      <c r="P133" s="514"/>
      <c r="Q133" s="551" t="s">
        <v>5</v>
      </c>
      <c r="R133" s="551"/>
      <c r="S133" s="552"/>
      <c r="T133" s="554" t="str">
        <f t="shared" si="7"/>
        <v>-</v>
      </c>
      <c r="U133" s="555"/>
      <c r="V133" s="555"/>
      <c r="W133" s="503" t="s">
        <v>140</v>
      </c>
      <c r="X133" s="503"/>
      <c r="Y133" s="503"/>
      <c r="Z133" s="503"/>
      <c r="AA133" s="503"/>
      <c r="AB133" s="503"/>
      <c r="AC133" s="504"/>
      <c r="AD133" s="46"/>
      <c r="AE133" s="46"/>
      <c r="AF133" s="46"/>
      <c r="AG133" s="46"/>
      <c r="AH133" s="46"/>
      <c r="AI133" s="46"/>
      <c r="AJ133" s="46"/>
      <c r="AK133" s="46"/>
      <c r="AL133" s="46"/>
      <c r="AM133" s="46"/>
      <c r="AN133" s="46"/>
      <c r="AO133" s="46"/>
      <c r="AP133" s="46"/>
      <c r="AQ133" s="46"/>
      <c r="AR133" s="46"/>
      <c r="AS133" s="46"/>
      <c r="AT133" s="476"/>
      <c r="AU133" s="475"/>
      <c r="AV133" s="468"/>
      <c r="AW133" s="239"/>
      <c r="AX133" s="239"/>
    </row>
    <row r="134" spans="1:50" ht="15" hidden="1" customHeight="1">
      <c r="A134" s="46"/>
      <c r="B134" s="46"/>
      <c r="C134" s="46"/>
      <c r="D134" s="556">
        <f t="shared" si="6"/>
        <v>89</v>
      </c>
      <c r="E134" s="557"/>
      <c r="F134" s="509" t="str">
        <f t="shared" si="5"/>
        <v/>
      </c>
      <c r="G134" s="509"/>
      <c r="H134" s="509"/>
      <c r="I134" s="510"/>
      <c r="J134" s="511"/>
      <c r="K134" s="511"/>
      <c r="L134" s="511"/>
      <c r="M134" s="511"/>
      <c r="N134" s="512"/>
      <c r="O134" s="513" t="s">
        <v>5</v>
      </c>
      <c r="P134" s="514"/>
      <c r="Q134" s="551" t="s">
        <v>5</v>
      </c>
      <c r="R134" s="551"/>
      <c r="S134" s="552"/>
      <c r="T134" s="554" t="str">
        <f t="shared" si="7"/>
        <v>-</v>
      </c>
      <c r="U134" s="555"/>
      <c r="V134" s="555"/>
      <c r="W134" s="503" t="s">
        <v>140</v>
      </c>
      <c r="X134" s="503"/>
      <c r="Y134" s="503"/>
      <c r="Z134" s="503"/>
      <c r="AA134" s="503"/>
      <c r="AB134" s="503"/>
      <c r="AC134" s="504"/>
      <c r="AD134" s="46"/>
      <c r="AE134" s="46"/>
      <c r="AF134" s="46"/>
      <c r="AG134" s="46"/>
      <c r="AH134" s="46"/>
      <c r="AI134" s="46"/>
      <c r="AJ134" s="46"/>
      <c r="AK134" s="46"/>
      <c r="AL134" s="46"/>
      <c r="AM134" s="46"/>
      <c r="AN134" s="46"/>
      <c r="AO134" s="46"/>
      <c r="AP134" s="46"/>
      <c r="AQ134" s="46"/>
      <c r="AR134" s="46"/>
      <c r="AS134" s="46"/>
      <c r="AU134" s="72"/>
      <c r="AV134" s="239"/>
      <c r="AW134" s="239"/>
      <c r="AX134" s="239"/>
    </row>
    <row r="135" spans="1:50" ht="15" hidden="1" customHeight="1">
      <c r="A135" s="46"/>
      <c r="B135" s="46"/>
      <c r="C135" s="46"/>
      <c r="D135" s="556">
        <f t="shared" si="6"/>
        <v>90</v>
      </c>
      <c r="E135" s="557"/>
      <c r="F135" s="509" t="str">
        <f t="shared" si="5"/>
        <v/>
      </c>
      <c r="G135" s="509"/>
      <c r="H135" s="509"/>
      <c r="I135" s="510"/>
      <c r="J135" s="511"/>
      <c r="K135" s="511"/>
      <c r="L135" s="511"/>
      <c r="M135" s="511"/>
      <c r="N135" s="512"/>
      <c r="O135" s="513" t="s">
        <v>5</v>
      </c>
      <c r="P135" s="514"/>
      <c r="Q135" s="551" t="s">
        <v>5</v>
      </c>
      <c r="R135" s="551"/>
      <c r="S135" s="552"/>
      <c r="T135" s="554" t="str">
        <f t="shared" si="7"/>
        <v>-</v>
      </c>
      <c r="U135" s="555"/>
      <c r="V135" s="555"/>
      <c r="W135" s="503" t="s">
        <v>140</v>
      </c>
      <c r="X135" s="503"/>
      <c r="Y135" s="503"/>
      <c r="Z135" s="503"/>
      <c r="AA135" s="503"/>
      <c r="AB135" s="503"/>
      <c r="AC135" s="504"/>
      <c r="AD135" s="46"/>
      <c r="AE135" s="46"/>
      <c r="AF135" s="46"/>
      <c r="AG135" s="46"/>
      <c r="AH135" s="46"/>
      <c r="AI135" s="46"/>
      <c r="AJ135" s="46"/>
      <c r="AK135" s="46"/>
      <c r="AL135" s="46"/>
      <c r="AM135" s="46"/>
      <c r="AN135" s="46"/>
      <c r="AO135" s="46"/>
      <c r="AP135" s="46"/>
      <c r="AQ135" s="46"/>
      <c r="AR135" s="46"/>
      <c r="AS135" s="46"/>
      <c r="AU135" s="72"/>
      <c r="AV135" s="239"/>
      <c r="AW135" s="239"/>
      <c r="AX135" s="239"/>
    </row>
    <row r="136" spans="1:50" ht="15" hidden="1" customHeight="1">
      <c r="A136" s="46"/>
      <c r="B136" s="46"/>
      <c r="C136" s="46"/>
      <c r="D136" s="556">
        <f t="shared" si="6"/>
        <v>91</v>
      </c>
      <c r="E136" s="557"/>
      <c r="F136" s="509" t="str">
        <f t="shared" si="5"/>
        <v/>
      </c>
      <c r="G136" s="509"/>
      <c r="H136" s="509"/>
      <c r="I136" s="510"/>
      <c r="J136" s="511"/>
      <c r="K136" s="511"/>
      <c r="L136" s="511"/>
      <c r="M136" s="511"/>
      <c r="N136" s="512"/>
      <c r="O136" s="513" t="s">
        <v>5</v>
      </c>
      <c r="P136" s="514"/>
      <c r="Q136" s="551" t="s">
        <v>5</v>
      </c>
      <c r="R136" s="551"/>
      <c r="S136" s="552"/>
      <c r="T136" s="554" t="str">
        <f t="shared" si="7"/>
        <v>-</v>
      </c>
      <c r="U136" s="555"/>
      <c r="V136" s="555"/>
      <c r="W136" s="503" t="s">
        <v>140</v>
      </c>
      <c r="X136" s="503"/>
      <c r="Y136" s="503"/>
      <c r="Z136" s="503"/>
      <c r="AA136" s="503"/>
      <c r="AB136" s="503"/>
      <c r="AC136" s="504"/>
      <c r="AD136" s="46"/>
      <c r="AE136" s="46"/>
      <c r="AF136" s="46"/>
      <c r="AG136" s="46"/>
      <c r="AH136" s="46"/>
      <c r="AI136" s="46"/>
      <c r="AJ136" s="46"/>
      <c r="AK136" s="46"/>
      <c r="AL136" s="46"/>
      <c r="AM136" s="46"/>
      <c r="AN136" s="46"/>
      <c r="AO136" s="46"/>
      <c r="AP136" s="46"/>
      <c r="AQ136" s="46"/>
      <c r="AR136" s="46"/>
      <c r="AS136" s="46"/>
      <c r="AT136" s="72"/>
      <c r="AU136" s="72"/>
      <c r="AV136" s="239"/>
      <c r="AW136" s="239"/>
      <c r="AX136" s="239"/>
    </row>
    <row r="137" spans="1:50" ht="15" hidden="1" customHeight="1">
      <c r="A137" s="46"/>
      <c r="B137" s="46"/>
      <c r="C137" s="46"/>
      <c r="D137" s="556">
        <f t="shared" si="6"/>
        <v>92</v>
      </c>
      <c r="E137" s="557"/>
      <c r="F137" s="509" t="str">
        <f t="shared" si="5"/>
        <v/>
      </c>
      <c r="G137" s="509"/>
      <c r="H137" s="509"/>
      <c r="I137" s="510"/>
      <c r="J137" s="511"/>
      <c r="K137" s="511"/>
      <c r="L137" s="511"/>
      <c r="M137" s="511"/>
      <c r="N137" s="512"/>
      <c r="O137" s="513" t="s">
        <v>5</v>
      </c>
      <c r="P137" s="514"/>
      <c r="Q137" s="551" t="s">
        <v>5</v>
      </c>
      <c r="R137" s="551"/>
      <c r="S137" s="552"/>
      <c r="T137" s="554" t="str">
        <f t="shared" si="7"/>
        <v>-</v>
      </c>
      <c r="U137" s="555"/>
      <c r="V137" s="555"/>
      <c r="W137" s="503" t="s">
        <v>140</v>
      </c>
      <c r="X137" s="503"/>
      <c r="Y137" s="503"/>
      <c r="Z137" s="503"/>
      <c r="AA137" s="503"/>
      <c r="AB137" s="503"/>
      <c r="AC137" s="504"/>
      <c r="AD137" s="46"/>
      <c r="AE137" s="46"/>
      <c r="AF137" s="46"/>
      <c r="AG137" s="46"/>
      <c r="AH137" s="46"/>
      <c r="AI137" s="46"/>
      <c r="AJ137" s="46"/>
      <c r="AK137" s="46"/>
      <c r="AL137" s="46"/>
      <c r="AM137" s="46"/>
      <c r="AN137" s="46"/>
      <c r="AO137" s="46"/>
      <c r="AP137" s="46"/>
      <c r="AQ137" s="46"/>
      <c r="AR137" s="46"/>
      <c r="AS137" s="46"/>
      <c r="AT137" s="72"/>
      <c r="AU137" s="72"/>
      <c r="AV137" s="239"/>
      <c r="AW137" s="239"/>
      <c r="AX137" s="239"/>
    </row>
    <row r="138" spans="1:50" ht="15" hidden="1" customHeight="1">
      <c r="A138" s="46"/>
      <c r="B138" s="46"/>
      <c r="C138" s="46"/>
      <c r="D138" s="556">
        <f t="shared" si="6"/>
        <v>93</v>
      </c>
      <c r="E138" s="557"/>
      <c r="F138" s="509" t="str">
        <f t="shared" si="5"/>
        <v/>
      </c>
      <c r="G138" s="509"/>
      <c r="H138" s="509"/>
      <c r="I138" s="510"/>
      <c r="J138" s="511"/>
      <c r="K138" s="511"/>
      <c r="L138" s="511"/>
      <c r="M138" s="511"/>
      <c r="N138" s="512"/>
      <c r="O138" s="513" t="s">
        <v>5</v>
      </c>
      <c r="P138" s="514"/>
      <c r="Q138" s="551" t="s">
        <v>5</v>
      </c>
      <c r="R138" s="551"/>
      <c r="S138" s="552"/>
      <c r="T138" s="554" t="str">
        <f t="shared" si="7"/>
        <v>-</v>
      </c>
      <c r="U138" s="555"/>
      <c r="V138" s="555"/>
      <c r="W138" s="503" t="s">
        <v>140</v>
      </c>
      <c r="X138" s="503"/>
      <c r="Y138" s="503"/>
      <c r="Z138" s="503"/>
      <c r="AA138" s="503"/>
      <c r="AB138" s="503"/>
      <c r="AC138" s="504"/>
      <c r="AD138" s="46"/>
      <c r="AE138" s="46"/>
      <c r="AF138" s="46"/>
      <c r="AG138" s="46"/>
      <c r="AH138" s="46"/>
      <c r="AI138" s="46"/>
      <c r="AJ138" s="46"/>
      <c r="AK138" s="46"/>
      <c r="AL138" s="46"/>
      <c r="AM138" s="46"/>
      <c r="AN138" s="46"/>
      <c r="AO138" s="46"/>
      <c r="AP138" s="46"/>
      <c r="AQ138" s="46"/>
      <c r="AR138" s="46"/>
      <c r="AS138" s="46"/>
      <c r="AT138" s="72"/>
      <c r="AU138" s="72"/>
      <c r="AV138" s="239"/>
      <c r="AW138" s="239"/>
      <c r="AX138" s="239"/>
    </row>
    <row r="139" spans="1:50" ht="15" hidden="1" customHeight="1">
      <c r="A139" s="46"/>
      <c r="B139" s="46"/>
      <c r="C139" s="46"/>
      <c r="D139" s="556">
        <f t="shared" si="6"/>
        <v>94</v>
      </c>
      <c r="E139" s="557"/>
      <c r="F139" s="509" t="str">
        <f t="shared" si="5"/>
        <v/>
      </c>
      <c r="G139" s="509"/>
      <c r="H139" s="509"/>
      <c r="I139" s="510"/>
      <c r="J139" s="511"/>
      <c r="K139" s="511"/>
      <c r="L139" s="511"/>
      <c r="M139" s="511"/>
      <c r="N139" s="512"/>
      <c r="O139" s="513" t="s">
        <v>5</v>
      </c>
      <c r="P139" s="514"/>
      <c r="Q139" s="551" t="s">
        <v>5</v>
      </c>
      <c r="R139" s="551"/>
      <c r="S139" s="552"/>
      <c r="T139" s="554" t="str">
        <f t="shared" si="7"/>
        <v>-</v>
      </c>
      <c r="U139" s="555"/>
      <c r="V139" s="555"/>
      <c r="W139" s="503" t="s">
        <v>140</v>
      </c>
      <c r="X139" s="503"/>
      <c r="Y139" s="503"/>
      <c r="Z139" s="503"/>
      <c r="AA139" s="503"/>
      <c r="AB139" s="503"/>
      <c r="AC139" s="504"/>
      <c r="AD139" s="46"/>
      <c r="AE139" s="46"/>
      <c r="AF139" s="46"/>
      <c r="AG139" s="46"/>
      <c r="AH139" s="46"/>
      <c r="AI139" s="46"/>
      <c r="AJ139" s="46"/>
      <c r="AK139" s="46"/>
      <c r="AL139" s="46"/>
      <c r="AM139" s="46"/>
      <c r="AN139" s="46"/>
      <c r="AO139" s="46"/>
      <c r="AP139" s="46"/>
      <c r="AQ139" s="46"/>
      <c r="AR139" s="46"/>
      <c r="AS139" s="46"/>
      <c r="AT139" s="72"/>
      <c r="AU139" s="72"/>
      <c r="AV139" s="239"/>
      <c r="AW139" s="239"/>
      <c r="AX139" s="239"/>
    </row>
    <row r="140" spans="1:50" ht="15" hidden="1" customHeight="1">
      <c r="A140" s="46"/>
      <c r="B140" s="46"/>
      <c r="C140" s="46"/>
      <c r="D140" s="556">
        <f t="shared" si="6"/>
        <v>95</v>
      </c>
      <c r="E140" s="557"/>
      <c r="F140" s="509" t="str">
        <f t="shared" si="5"/>
        <v/>
      </c>
      <c r="G140" s="509"/>
      <c r="H140" s="509"/>
      <c r="I140" s="510"/>
      <c r="J140" s="511"/>
      <c r="K140" s="511"/>
      <c r="L140" s="511"/>
      <c r="M140" s="511"/>
      <c r="N140" s="512"/>
      <c r="O140" s="513" t="s">
        <v>5</v>
      </c>
      <c r="P140" s="514"/>
      <c r="Q140" s="551" t="s">
        <v>5</v>
      </c>
      <c r="R140" s="551"/>
      <c r="S140" s="552"/>
      <c r="T140" s="554" t="str">
        <f t="shared" si="7"/>
        <v>-</v>
      </c>
      <c r="U140" s="555"/>
      <c r="V140" s="555"/>
      <c r="W140" s="503" t="s">
        <v>140</v>
      </c>
      <c r="X140" s="503"/>
      <c r="Y140" s="503"/>
      <c r="Z140" s="503"/>
      <c r="AA140" s="503"/>
      <c r="AB140" s="503"/>
      <c r="AC140" s="504"/>
      <c r="AD140" s="46"/>
      <c r="AE140" s="46"/>
      <c r="AF140" s="46"/>
      <c r="AG140" s="46"/>
      <c r="AH140" s="46"/>
      <c r="AI140" s="46"/>
      <c r="AJ140" s="46"/>
      <c r="AK140" s="46"/>
      <c r="AL140" s="46"/>
      <c r="AM140" s="46"/>
      <c r="AN140" s="46"/>
      <c r="AO140" s="46"/>
      <c r="AP140" s="46"/>
      <c r="AQ140" s="46"/>
      <c r="AR140" s="46"/>
      <c r="AS140" s="46"/>
      <c r="AT140" s="72"/>
      <c r="AU140" s="72"/>
      <c r="AV140" s="239"/>
      <c r="AW140" s="239"/>
      <c r="AX140" s="239"/>
    </row>
    <row r="141" spans="1:50" ht="15" hidden="1" customHeight="1">
      <c r="A141" s="46"/>
      <c r="B141" s="46"/>
      <c r="C141" s="46"/>
      <c r="D141" s="556">
        <f t="shared" si="6"/>
        <v>96</v>
      </c>
      <c r="E141" s="557"/>
      <c r="F141" s="509" t="str">
        <f t="shared" si="5"/>
        <v/>
      </c>
      <c r="G141" s="509"/>
      <c r="H141" s="509"/>
      <c r="I141" s="510"/>
      <c r="J141" s="511"/>
      <c r="K141" s="511"/>
      <c r="L141" s="511"/>
      <c r="M141" s="511"/>
      <c r="N141" s="512"/>
      <c r="O141" s="513" t="s">
        <v>5</v>
      </c>
      <c r="P141" s="514"/>
      <c r="Q141" s="551" t="s">
        <v>5</v>
      </c>
      <c r="R141" s="551"/>
      <c r="S141" s="552"/>
      <c r="T141" s="554" t="str">
        <f t="shared" si="7"/>
        <v>-</v>
      </c>
      <c r="U141" s="555"/>
      <c r="V141" s="555"/>
      <c r="W141" s="503" t="s">
        <v>140</v>
      </c>
      <c r="X141" s="503"/>
      <c r="Y141" s="503"/>
      <c r="Z141" s="503"/>
      <c r="AA141" s="503"/>
      <c r="AB141" s="503"/>
      <c r="AC141" s="504"/>
      <c r="AD141" s="46"/>
      <c r="AE141" s="46"/>
      <c r="AF141" s="46"/>
      <c r="AG141" s="46"/>
      <c r="AH141" s="46"/>
      <c r="AI141" s="46"/>
      <c r="AJ141" s="46"/>
      <c r="AK141" s="46"/>
      <c r="AL141" s="46"/>
      <c r="AM141" s="46"/>
      <c r="AN141" s="46"/>
      <c r="AO141" s="46"/>
      <c r="AP141" s="46"/>
      <c r="AQ141" s="46"/>
      <c r="AR141" s="46"/>
      <c r="AS141" s="46"/>
      <c r="AT141" s="72"/>
      <c r="AU141" s="72"/>
      <c r="AV141" s="239"/>
      <c r="AW141" s="239"/>
      <c r="AX141" s="239"/>
    </row>
    <row r="142" spans="1:50" ht="15" hidden="1" customHeight="1">
      <c r="A142" s="46"/>
      <c r="B142" s="46"/>
      <c r="C142" s="46"/>
      <c r="D142" s="556">
        <f t="shared" si="6"/>
        <v>97</v>
      </c>
      <c r="E142" s="557"/>
      <c r="F142" s="509" t="str">
        <f t="shared" ref="F142:F173" si="8">IF(I142="","",IF(O142="-","【※選択】",IF(Q142="-","【※選択】","【入力済】")))</f>
        <v/>
      </c>
      <c r="G142" s="509"/>
      <c r="H142" s="509"/>
      <c r="I142" s="510"/>
      <c r="J142" s="511"/>
      <c r="K142" s="511"/>
      <c r="L142" s="511"/>
      <c r="M142" s="511"/>
      <c r="N142" s="512"/>
      <c r="O142" s="513" t="s">
        <v>5</v>
      </c>
      <c r="P142" s="514"/>
      <c r="Q142" s="551" t="s">
        <v>5</v>
      </c>
      <c r="R142" s="551"/>
      <c r="S142" s="552"/>
      <c r="T142" s="554" t="str">
        <f t="shared" si="7"/>
        <v>-</v>
      </c>
      <c r="U142" s="555"/>
      <c r="V142" s="555"/>
      <c r="W142" s="503" t="s">
        <v>140</v>
      </c>
      <c r="X142" s="503"/>
      <c r="Y142" s="503"/>
      <c r="Z142" s="503"/>
      <c r="AA142" s="503"/>
      <c r="AB142" s="503"/>
      <c r="AC142" s="504"/>
      <c r="AD142" s="46"/>
      <c r="AE142" s="46"/>
      <c r="AF142" s="46"/>
      <c r="AG142" s="46"/>
      <c r="AH142" s="46"/>
      <c r="AI142" s="46"/>
      <c r="AJ142" s="46"/>
      <c r="AK142" s="46"/>
      <c r="AL142" s="46"/>
      <c r="AM142" s="46"/>
      <c r="AN142" s="46"/>
      <c r="AO142" s="46"/>
      <c r="AP142" s="46"/>
      <c r="AQ142" s="46"/>
      <c r="AR142" s="46"/>
      <c r="AS142" s="46"/>
      <c r="AT142" s="72"/>
      <c r="AU142" s="72"/>
      <c r="AV142" s="239"/>
      <c r="AW142" s="239"/>
      <c r="AX142" s="239"/>
    </row>
    <row r="143" spans="1:50" ht="15" hidden="1" customHeight="1">
      <c r="A143" s="46"/>
      <c r="B143" s="46"/>
      <c r="C143" s="46"/>
      <c r="D143" s="556">
        <f t="shared" si="6"/>
        <v>98</v>
      </c>
      <c r="E143" s="557"/>
      <c r="F143" s="509" t="str">
        <f t="shared" si="8"/>
        <v/>
      </c>
      <c r="G143" s="509"/>
      <c r="H143" s="509"/>
      <c r="I143" s="510"/>
      <c r="J143" s="511"/>
      <c r="K143" s="511"/>
      <c r="L143" s="511"/>
      <c r="M143" s="511"/>
      <c r="N143" s="512"/>
      <c r="O143" s="513" t="s">
        <v>5</v>
      </c>
      <c r="P143" s="514"/>
      <c r="Q143" s="551" t="s">
        <v>5</v>
      </c>
      <c r="R143" s="551"/>
      <c r="S143" s="552"/>
      <c r="T143" s="554" t="str">
        <f t="shared" si="7"/>
        <v>-</v>
      </c>
      <c r="U143" s="555"/>
      <c r="V143" s="555"/>
      <c r="W143" s="503" t="s">
        <v>140</v>
      </c>
      <c r="X143" s="503"/>
      <c r="Y143" s="503"/>
      <c r="Z143" s="503"/>
      <c r="AA143" s="503"/>
      <c r="AB143" s="503"/>
      <c r="AC143" s="504"/>
      <c r="AD143" s="46"/>
      <c r="AE143" s="46"/>
      <c r="AF143" s="46"/>
      <c r="AG143" s="46"/>
      <c r="AH143" s="46"/>
      <c r="AI143" s="46"/>
      <c r="AJ143" s="46"/>
      <c r="AK143" s="46"/>
      <c r="AL143" s="46"/>
      <c r="AM143" s="46"/>
      <c r="AN143" s="46"/>
      <c r="AO143" s="46"/>
      <c r="AP143" s="46"/>
      <c r="AQ143" s="46"/>
      <c r="AR143" s="46"/>
      <c r="AS143" s="46"/>
      <c r="AT143" s="72"/>
      <c r="AU143" s="72"/>
      <c r="AV143" s="239"/>
      <c r="AW143" s="239"/>
      <c r="AX143" s="239"/>
    </row>
    <row r="144" spans="1:50" ht="15" hidden="1" customHeight="1">
      <c r="A144" s="46"/>
      <c r="B144" s="46"/>
      <c r="C144" s="46"/>
      <c r="D144" s="556">
        <f t="shared" si="6"/>
        <v>99</v>
      </c>
      <c r="E144" s="557"/>
      <c r="F144" s="509" t="str">
        <f t="shared" si="8"/>
        <v/>
      </c>
      <c r="G144" s="509"/>
      <c r="H144" s="509"/>
      <c r="I144" s="510"/>
      <c r="J144" s="511"/>
      <c r="K144" s="511"/>
      <c r="L144" s="511"/>
      <c r="M144" s="511"/>
      <c r="N144" s="512"/>
      <c r="O144" s="513" t="s">
        <v>5</v>
      </c>
      <c r="P144" s="514"/>
      <c r="Q144" s="551" t="s">
        <v>5</v>
      </c>
      <c r="R144" s="551"/>
      <c r="S144" s="552"/>
      <c r="T144" s="554" t="str">
        <f t="shared" si="7"/>
        <v>-</v>
      </c>
      <c r="U144" s="555"/>
      <c r="V144" s="555"/>
      <c r="W144" s="503" t="s">
        <v>140</v>
      </c>
      <c r="X144" s="503"/>
      <c r="Y144" s="503"/>
      <c r="Z144" s="503"/>
      <c r="AA144" s="503"/>
      <c r="AB144" s="503"/>
      <c r="AC144" s="504"/>
      <c r="AD144" s="46"/>
      <c r="AE144" s="46"/>
      <c r="AF144" s="46"/>
      <c r="AG144" s="46"/>
      <c r="AH144" s="46"/>
      <c r="AI144" s="46"/>
      <c r="AJ144" s="46"/>
      <c r="AK144" s="46"/>
      <c r="AL144" s="46"/>
      <c r="AM144" s="46"/>
      <c r="AN144" s="46"/>
      <c r="AO144" s="46"/>
      <c r="AP144" s="46"/>
      <c r="AQ144" s="46"/>
      <c r="AR144" s="46"/>
      <c r="AS144" s="46"/>
      <c r="AT144" s="72"/>
      <c r="AU144" s="72"/>
      <c r="AV144" s="239"/>
      <c r="AW144" s="239"/>
      <c r="AX144" s="239"/>
    </row>
    <row r="145" spans="1:50" ht="15" hidden="1" customHeight="1">
      <c r="A145" s="46"/>
      <c r="B145" s="46"/>
      <c r="C145" s="46"/>
      <c r="D145" s="556">
        <f t="shared" si="6"/>
        <v>100</v>
      </c>
      <c r="E145" s="557"/>
      <c r="F145" s="509" t="str">
        <f t="shared" si="8"/>
        <v/>
      </c>
      <c r="G145" s="509"/>
      <c r="H145" s="509"/>
      <c r="I145" s="510"/>
      <c r="J145" s="511"/>
      <c r="K145" s="511"/>
      <c r="L145" s="511"/>
      <c r="M145" s="511"/>
      <c r="N145" s="512"/>
      <c r="O145" s="513" t="s">
        <v>5</v>
      </c>
      <c r="P145" s="514"/>
      <c r="Q145" s="551" t="s">
        <v>5</v>
      </c>
      <c r="R145" s="551"/>
      <c r="S145" s="552"/>
      <c r="T145" s="554" t="str">
        <f t="shared" si="7"/>
        <v>-</v>
      </c>
      <c r="U145" s="555"/>
      <c r="V145" s="555"/>
      <c r="W145" s="503" t="s">
        <v>140</v>
      </c>
      <c r="X145" s="503"/>
      <c r="Y145" s="503"/>
      <c r="Z145" s="503"/>
      <c r="AA145" s="503"/>
      <c r="AB145" s="503"/>
      <c r="AC145" s="504"/>
      <c r="AD145" s="46"/>
      <c r="AE145" s="46"/>
      <c r="AF145" s="46"/>
      <c r="AG145" s="46"/>
      <c r="AH145" s="46"/>
      <c r="AI145" s="46"/>
      <c r="AJ145" s="46"/>
      <c r="AK145" s="46"/>
      <c r="AL145" s="46"/>
      <c r="AM145" s="46"/>
      <c r="AN145" s="46"/>
      <c r="AO145" s="46"/>
      <c r="AP145" s="46"/>
      <c r="AQ145" s="46"/>
      <c r="AR145" s="46"/>
      <c r="AS145" s="46"/>
      <c r="AT145" s="72"/>
      <c r="AU145" s="72"/>
      <c r="AV145" s="239"/>
      <c r="AW145" s="239"/>
      <c r="AX145" s="239"/>
    </row>
    <row r="146" spans="1:50" ht="15" hidden="1" customHeight="1">
      <c r="A146" s="46"/>
      <c r="B146" s="46"/>
      <c r="C146" s="46"/>
      <c r="D146" s="556">
        <f t="shared" si="6"/>
        <v>101</v>
      </c>
      <c r="E146" s="557"/>
      <c r="F146" s="509" t="str">
        <f t="shared" si="8"/>
        <v/>
      </c>
      <c r="G146" s="509"/>
      <c r="H146" s="509"/>
      <c r="I146" s="510"/>
      <c r="J146" s="511"/>
      <c r="K146" s="511"/>
      <c r="L146" s="511"/>
      <c r="M146" s="511"/>
      <c r="N146" s="512"/>
      <c r="O146" s="513" t="s">
        <v>5</v>
      </c>
      <c r="P146" s="514"/>
      <c r="Q146" s="551" t="s">
        <v>5</v>
      </c>
      <c r="R146" s="551"/>
      <c r="S146" s="552"/>
      <c r="T146" s="554" t="str">
        <f t="shared" si="7"/>
        <v>-</v>
      </c>
      <c r="U146" s="555"/>
      <c r="V146" s="555"/>
      <c r="W146" s="503" t="s">
        <v>140</v>
      </c>
      <c r="X146" s="503"/>
      <c r="Y146" s="503"/>
      <c r="Z146" s="503"/>
      <c r="AA146" s="503"/>
      <c r="AB146" s="503"/>
      <c r="AC146" s="504"/>
      <c r="AD146" s="46"/>
      <c r="AE146" s="46"/>
      <c r="AF146" s="46"/>
      <c r="AG146" s="46"/>
      <c r="AH146" s="46"/>
      <c r="AI146" s="46"/>
      <c r="AJ146" s="46"/>
      <c r="AK146" s="46"/>
      <c r="AL146" s="46"/>
      <c r="AM146" s="46"/>
      <c r="AN146" s="46"/>
      <c r="AO146" s="46"/>
      <c r="AP146" s="46"/>
      <c r="AQ146" s="46"/>
      <c r="AR146" s="46"/>
      <c r="AS146" s="46"/>
      <c r="AT146" s="72"/>
      <c r="AU146" s="72"/>
      <c r="AV146" s="239"/>
      <c r="AW146" s="239"/>
      <c r="AX146" s="239"/>
    </row>
    <row r="147" spans="1:50" ht="15" hidden="1" customHeight="1">
      <c r="A147" s="46"/>
      <c r="B147" s="46"/>
      <c r="C147" s="46"/>
      <c r="D147" s="556">
        <f t="shared" si="6"/>
        <v>102</v>
      </c>
      <c r="E147" s="557"/>
      <c r="F147" s="509" t="str">
        <f t="shared" si="8"/>
        <v/>
      </c>
      <c r="G147" s="509"/>
      <c r="H147" s="509"/>
      <c r="I147" s="510"/>
      <c r="J147" s="511"/>
      <c r="K147" s="511"/>
      <c r="L147" s="511"/>
      <c r="M147" s="511"/>
      <c r="N147" s="512"/>
      <c r="O147" s="513" t="s">
        <v>5</v>
      </c>
      <c r="P147" s="514"/>
      <c r="Q147" s="551" t="s">
        <v>5</v>
      </c>
      <c r="R147" s="551"/>
      <c r="S147" s="552"/>
      <c r="T147" s="554" t="str">
        <f t="shared" si="7"/>
        <v>-</v>
      </c>
      <c r="U147" s="555"/>
      <c r="V147" s="555"/>
      <c r="W147" s="503" t="s">
        <v>140</v>
      </c>
      <c r="X147" s="503"/>
      <c r="Y147" s="503"/>
      <c r="Z147" s="503"/>
      <c r="AA147" s="503"/>
      <c r="AB147" s="503"/>
      <c r="AC147" s="504"/>
      <c r="AD147" s="46"/>
      <c r="AE147" s="46"/>
      <c r="AF147" s="46"/>
      <c r="AG147" s="46"/>
      <c r="AH147" s="46"/>
      <c r="AI147" s="46"/>
      <c r="AJ147" s="46"/>
      <c r="AK147" s="46"/>
      <c r="AL147" s="46"/>
      <c r="AM147" s="46"/>
      <c r="AN147" s="46"/>
      <c r="AO147" s="46"/>
      <c r="AP147" s="46"/>
      <c r="AQ147" s="46"/>
      <c r="AR147" s="46"/>
      <c r="AS147" s="46"/>
      <c r="AT147" s="72"/>
      <c r="AU147" s="72"/>
      <c r="AV147" s="239"/>
      <c r="AW147" s="239"/>
      <c r="AX147" s="239"/>
    </row>
    <row r="148" spans="1:50" ht="15" hidden="1" customHeight="1">
      <c r="A148" s="46"/>
      <c r="B148" s="46"/>
      <c r="C148" s="46"/>
      <c r="D148" s="556">
        <f t="shared" si="6"/>
        <v>103</v>
      </c>
      <c r="E148" s="557"/>
      <c r="F148" s="509" t="str">
        <f t="shared" si="8"/>
        <v/>
      </c>
      <c r="G148" s="509"/>
      <c r="H148" s="509"/>
      <c r="I148" s="510"/>
      <c r="J148" s="511"/>
      <c r="K148" s="511"/>
      <c r="L148" s="511"/>
      <c r="M148" s="511"/>
      <c r="N148" s="512"/>
      <c r="O148" s="513" t="s">
        <v>5</v>
      </c>
      <c r="P148" s="514"/>
      <c r="Q148" s="551" t="s">
        <v>5</v>
      </c>
      <c r="R148" s="551"/>
      <c r="S148" s="552"/>
      <c r="T148" s="554" t="str">
        <f t="shared" si="7"/>
        <v>-</v>
      </c>
      <c r="U148" s="555"/>
      <c r="V148" s="555"/>
      <c r="W148" s="503" t="s">
        <v>140</v>
      </c>
      <c r="X148" s="503"/>
      <c r="Y148" s="503"/>
      <c r="Z148" s="503"/>
      <c r="AA148" s="503"/>
      <c r="AB148" s="503"/>
      <c r="AC148" s="504"/>
      <c r="AD148" s="46"/>
      <c r="AE148" s="46"/>
      <c r="AF148" s="46"/>
      <c r="AG148" s="46"/>
      <c r="AH148" s="46"/>
      <c r="AI148" s="46"/>
      <c r="AJ148" s="46"/>
      <c r="AK148" s="46"/>
      <c r="AL148" s="46"/>
      <c r="AM148" s="46"/>
      <c r="AN148" s="46"/>
      <c r="AO148" s="46"/>
      <c r="AP148" s="46"/>
      <c r="AQ148" s="46"/>
      <c r="AR148" s="46"/>
      <c r="AS148" s="46"/>
      <c r="AT148" s="72"/>
      <c r="AU148" s="72"/>
      <c r="AV148" s="239"/>
      <c r="AW148" s="239"/>
      <c r="AX148" s="239"/>
    </row>
    <row r="149" spans="1:50" ht="15" hidden="1" customHeight="1">
      <c r="A149" s="46"/>
      <c r="B149" s="46"/>
      <c r="C149" s="46"/>
      <c r="D149" s="556">
        <f t="shared" si="6"/>
        <v>104</v>
      </c>
      <c r="E149" s="557"/>
      <c r="F149" s="509" t="str">
        <f t="shared" si="8"/>
        <v/>
      </c>
      <c r="G149" s="509"/>
      <c r="H149" s="509"/>
      <c r="I149" s="510"/>
      <c r="J149" s="511"/>
      <c r="K149" s="511"/>
      <c r="L149" s="511"/>
      <c r="M149" s="511"/>
      <c r="N149" s="512"/>
      <c r="O149" s="513" t="s">
        <v>5</v>
      </c>
      <c r="P149" s="514"/>
      <c r="Q149" s="551" t="s">
        <v>5</v>
      </c>
      <c r="R149" s="551"/>
      <c r="S149" s="552"/>
      <c r="T149" s="554" t="str">
        <f t="shared" si="7"/>
        <v>-</v>
      </c>
      <c r="U149" s="555"/>
      <c r="V149" s="555"/>
      <c r="W149" s="503" t="s">
        <v>140</v>
      </c>
      <c r="X149" s="503"/>
      <c r="Y149" s="503"/>
      <c r="Z149" s="503"/>
      <c r="AA149" s="503"/>
      <c r="AB149" s="503"/>
      <c r="AC149" s="504"/>
      <c r="AD149" s="46"/>
      <c r="AE149" s="46"/>
      <c r="AF149" s="46"/>
      <c r="AG149" s="46"/>
      <c r="AH149" s="46"/>
      <c r="AI149" s="46"/>
      <c r="AJ149" s="46"/>
      <c r="AK149" s="46"/>
      <c r="AL149" s="46"/>
      <c r="AM149" s="46"/>
      <c r="AN149" s="46"/>
      <c r="AO149" s="46"/>
      <c r="AP149" s="46"/>
      <c r="AQ149" s="46"/>
      <c r="AR149" s="46"/>
      <c r="AS149" s="46"/>
      <c r="AT149" s="72"/>
      <c r="AU149" s="72"/>
      <c r="AV149" s="239"/>
      <c r="AW149" s="239"/>
      <c r="AX149" s="239"/>
    </row>
    <row r="150" spans="1:50" ht="15" hidden="1" customHeight="1">
      <c r="A150" s="46"/>
      <c r="B150" s="46"/>
      <c r="C150" s="46"/>
      <c r="D150" s="556">
        <f t="shared" si="6"/>
        <v>105</v>
      </c>
      <c r="E150" s="557"/>
      <c r="F150" s="509" t="str">
        <f t="shared" si="8"/>
        <v/>
      </c>
      <c r="G150" s="509"/>
      <c r="H150" s="509"/>
      <c r="I150" s="510"/>
      <c r="J150" s="511"/>
      <c r="K150" s="511"/>
      <c r="L150" s="511"/>
      <c r="M150" s="511"/>
      <c r="N150" s="512"/>
      <c r="O150" s="513" t="s">
        <v>5</v>
      </c>
      <c r="P150" s="514"/>
      <c r="Q150" s="551" t="s">
        <v>5</v>
      </c>
      <c r="R150" s="551"/>
      <c r="S150" s="552"/>
      <c r="T150" s="554" t="str">
        <f t="shared" si="7"/>
        <v>-</v>
      </c>
      <c r="U150" s="555"/>
      <c r="V150" s="555"/>
      <c r="W150" s="503" t="s">
        <v>140</v>
      </c>
      <c r="X150" s="503"/>
      <c r="Y150" s="503"/>
      <c r="Z150" s="503"/>
      <c r="AA150" s="503"/>
      <c r="AB150" s="503"/>
      <c r="AC150" s="504"/>
      <c r="AD150" s="46"/>
      <c r="AE150" s="46"/>
      <c r="AF150" s="46"/>
      <c r="AG150" s="46"/>
      <c r="AH150" s="46"/>
      <c r="AI150" s="46"/>
      <c r="AJ150" s="46"/>
      <c r="AK150" s="46"/>
      <c r="AL150" s="46"/>
      <c r="AM150" s="46"/>
      <c r="AN150" s="46"/>
      <c r="AO150" s="46"/>
      <c r="AP150" s="46"/>
      <c r="AQ150" s="46"/>
      <c r="AR150" s="46"/>
      <c r="AS150" s="46"/>
      <c r="AT150" s="72"/>
      <c r="AU150" s="72"/>
      <c r="AV150" s="239"/>
      <c r="AW150" s="239"/>
      <c r="AX150" s="239"/>
    </row>
    <row r="151" spans="1:50" ht="15" hidden="1" customHeight="1">
      <c r="A151" s="46"/>
      <c r="B151" s="46"/>
      <c r="C151" s="46"/>
      <c r="D151" s="556">
        <f t="shared" si="6"/>
        <v>106</v>
      </c>
      <c r="E151" s="557"/>
      <c r="F151" s="509" t="str">
        <f t="shared" si="8"/>
        <v/>
      </c>
      <c r="G151" s="509"/>
      <c r="H151" s="509"/>
      <c r="I151" s="510"/>
      <c r="J151" s="511"/>
      <c r="K151" s="511"/>
      <c r="L151" s="511"/>
      <c r="M151" s="511"/>
      <c r="N151" s="512"/>
      <c r="O151" s="513" t="s">
        <v>5</v>
      </c>
      <c r="P151" s="514"/>
      <c r="Q151" s="551" t="s">
        <v>5</v>
      </c>
      <c r="R151" s="551"/>
      <c r="S151" s="552"/>
      <c r="T151" s="554" t="str">
        <f t="shared" si="7"/>
        <v>-</v>
      </c>
      <c r="U151" s="555"/>
      <c r="V151" s="555"/>
      <c r="W151" s="503" t="s">
        <v>140</v>
      </c>
      <c r="X151" s="503"/>
      <c r="Y151" s="503"/>
      <c r="Z151" s="503"/>
      <c r="AA151" s="503"/>
      <c r="AB151" s="503"/>
      <c r="AC151" s="504"/>
      <c r="AD151" s="46"/>
      <c r="AE151" s="46"/>
      <c r="AF151" s="46"/>
      <c r="AG151" s="46"/>
      <c r="AH151" s="46"/>
      <c r="AI151" s="46"/>
      <c r="AJ151" s="46"/>
      <c r="AK151" s="46"/>
      <c r="AL151" s="46"/>
      <c r="AM151" s="46"/>
      <c r="AN151" s="46"/>
      <c r="AO151" s="46"/>
      <c r="AP151" s="46"/>
      <c r="AQ151" s="46"/>
      <c r="AR151" s="46"/>
      <c r="AS151" s="46"/>
      <c r="AT151" s="72"/>
      <c r="AU151" s="72"/>
      <c r="AV151" s="239"/>
      <c r="AW151" s="239"/>
      <c r="AX151" s="239"/>
    </row>
    <row r="152" spans="1:50" ht="15" hidden="1" customHeight="1">
      <c r="A152" s="46"/>
      <c r="B152" s="46"/>
      <c r="C152" s="46"/>
      <c r="D152" s="556">
        <f t="shared" si="6"/>
        <v>107</v>
      </c>
      <c r="E152" s="557"/>
      <c r="F152" s="509" t="str">
        <f t="shared" si="8"/>
        <v/>
      </c>
      <c r="G152" s="509"/>
      <c r="H152" s="509"/>
      <c r="I152" s="510"/>
      <c r="J152" s="511"/>
      <c r="K152" s="511"/>
      <c r="L152" s="511"/>
      <c r="M152" s="511"/>
      <c r="N152" s="512"/>
      <c r="O152" s="513" t="s">
        <v>5</v>
      </c>
      <c r="P152" s="514"/>
      <c r="Q152" s="551" t="s">
        <v>5</v>
      </c>
      <c r="R152" s="551"/>
      <c r="S152" s="552"/>
      <c r="T152" s="554" t="str">
        <f t="shared" si="7"/>
        <v>-</v>
      </c>
      <c r="U152" s="555"/>
      <c r="V152" s="555"/>
      <c r="W152" s="503" t="s">
        <v>140</v>
      </c>
      <c r="X152" s="503"/>
      <c r="Y152" s="503"/>
      <c r="Z152" s="503"/>
      <c r="AA152" s="503"/>
      <c r="AB152" s="503"/>
      <c r="AC152" s="504"/>
      <c r="AD152" s="46"/>
      <c r="AE152" s="46"/>
      <c r="AF152" s="46"/>
      <c r="AG152" s="46"/>
      <c r="AH152" s="46"/>
      <c r="AI152" s="46"/>
      <c r="AJ152" s="46"/>
      <c r="AK152" s="46"/>
      <c r="AL152" s="46"/>
      <c r="AM152" s="46"/>
      <c r="AN152" s="46"/>
      <c r="AO152" s="46"/>
      <c r="AP152" s="46"/>
      <c r="AQ152" s="46"/>
      <c r="AR152" s="46"/>
      <c r="AS152" s="46"/>
      <c r="AT152" s="72"/>
      <c r="AU152" s="72"/>
      <c r="AV152" s="239"/>
      <c r="AW152" s="239"/>
      <c r="AX152" s="239"/>
    </row>
    <row r="153" spans="1:50" ht="15" hidden="1" customHeight="1">
      <c r="A153" s="46"/>
      <c r="B153" s="46"/>
      <c r="C153" s="46"/>
      <c r="D153" s="556">
        <f t="shared" si="6"/>
        <v>108</v>
      </c>
      <c r="E153" s="557"/>
      <c r="F153" s="509" t="str">
        <f t="shared" si="8"/>
        <v/>
      </c>
      <c r="G153" s="509"/>
      <c r="H153" s="509"/>
      <c r="I153" s="510"/>
      <c r="J153" s="511"/>
      <c r="K153" s="511"/>
      <c r="L153" s="511"/>
      <c r="M153" s="511"/>
      <c r="N153" s="512"/>
      <c r="O153" s="513" t="s">
        <v>5</v>
      </c>
      <c r="P153" s="514"/>
      <c r="Q153" s="551" t="s">
        <v>5</v>
      </c>
      <c r="R153" s="551"/>
      <c r="S153" s="552"/>
      <c r="T153" s="554" t="str">
        <f t="shared" si="7"/>
        <v>-</v>
      </c>
      <c r="U153" s="555"/>
      <c r="V153" s="555"/>
      <c r="W153" s="503" t="s">
        <v>140</v>
      </c>
      <c r="X153" s="503"/>
      <c r="Y153" s="503"/>
      <c r="Z153" s="503"/>
      <c r="AA153" s="503"/>
      <c r="AB153" s="503"/>
      <c r="AC153" s="504"/>
      <c r="AD153" s="46"/>
      <c r="AE153" s="46"/>
      <c r="AF153" s="46"/>
      <c r="AG153" s="46"/>
      <c r="AH153" s="46"/>
      <c r="AI153" s="46"/>
      <c r="AJ153" s="46"/>
      <c r="AK153" s="46"/>
      <c r="AL153" s="46"/>
      <c r="AM153" s="46"/>
      <c r="AN153" s="46"/>
      <c r="AO153" s="46"/>
      <c r="AP153" s="46"/>
      <c r="AQ153" s="46"/>
      <c r="AR153" s="46"/>
      <c r="AS153" s="46"/>
      <c r="AT153" s="72"/>
      <c r="AU153" s="72"/>
      <c r="AV153" s="239"/>
      <c r="AW153" s="239"/>
      <c r="AX153" s="239"/>
    </row>
    <row r="154" spans="1:50" ht="15" hidden="1" customHeight="1">
      <c r="A154" s="46"/>
      <c r="B154" s="46"/>
      <c r="C154" s="46"/>
      <c r="D154" s="556">
        <f t="shared" si="6"/>
        <v>109</v>
      </c>
      <c r="E154" s="557"/>
      <c r="F154" s="509" t="str">
        <f t="shared" si="8"/>
        <v/>
      </c>
      <c r="G154" s="509"/>
      <c r="H154" s="509"/>
      <c r="I154" s="510"/>
      <c r="J154" s="511"/>
      <c r="K154" s="511"/>
      <c r="L154" s="511"/>
      <c r="M154" s="511"/>
      <c r="N154" s="512"/>
      <c r="O154" s="513" t="s">
        <v>5</v>
      </c>
      <c r="P154" s="514"/>
      <c r="Q154" s="551" t="s">
        <v>5</v>
      </c>
      <c r="R154" s="551"/>
      <c r="S154" s="552"/>
      <c r="T154" s="554" t="str">
        <f t="shared" si="7"/>
        <v>-</v>
      </c>
      <c r="U154" s="555"/>
      <c r="V154" s="555"/>
      <c r="W154" s="503" t="s">
        <v>140</v>
      </c>
      <c r="X154" s="503"/>
      <c r="Y154" s="503"/>
      <c r="Z154" s="503"/>
      <c r="AA154" s="503"/>
      <c r="AB154" s="503"/>
      <c r="AC154" s="504"/>
      <c r="AD154" s="46"/>
      <c r="AE154" s="46"/>
      <c r="AF154" s="46"/>
      <c r="AG154" s="46"/>
      <c r="AH154" s="46"/>
      <c r="AI154" s="46"/>
      <c r="AJ154" s="46"/>
      <c r="AK154" s="46"/>
      <c r="AL154" s="46"/>
      <c r="AM154" s="46"/>
      <c r="AN154" s="46"/>
      <c r="AO154" s="46"/>
      <c r="AP154" s="46"/>
      <c r="AQ154" s="46"/>
      <c r="AR154" s="46"/>
      <c r="AS154" s="46"/>
      <c r="AT154" s="72"/>
      <c r="AU154" s="72"/>
      <c r="AV154" s="239"/>
      <c r="AW154" s="239"/>
      <c r="AX154" s="239"/>
    </row>
    <row r="155" spans="1:50" ht="15" hidden="1" customHeight="1">
      <c r="A155" s="46"/>
      <c r="B155" s="46"/>
      <c r="C155" s="46"/>
      <c r="D155" s="556">
        <f t="shared" si="6"/>
        <v>110</v>
      </c>
      <c r="E155" s="557"/>
      <c r="F155" s="509" t="str">
        <f t="shared" si="8"/>
        <v/>
      </c>
      <c r="G155" s="509"/>
      <c r="H155" s="509"/>
      <c r="I155" s="510"/>
      <c r="J155" s="511"/>
      <c r="K155" s="511"/>
      <c r="L155" s="511"/>
      <c r="M155" s="511"/>
      <c r="N155" s="512"/>
      <c r="O155" s="513" t="s">
        <v>5</v>
      </c>
      <c r="P155" s="514"/>
      <c r="Q155" s="551" t="s">
        <v>5</v>
      </c>
      <c r="R155" s="551"/>
      <c r="S155" s="552"/>
      <c r="T155" s="554" t="str">
        <f t="shared" si="7"/>
        <v>-</v>
      </c>
      <c r="U155" s="555"/>
      <c r="V155" s="555"/>
      <c r="W155" s="503" t="s">
        <v>140</v>
      </c>
      <c r="X155" s="503"/>
      <c r="Y155" s="503"/>
      <c r="Z155" s="503"/>
      <c r="AA155" s="503"/>
      <c r="AB155" s="503"/>
      <c r="AC155" s="504"/>
      <c r="AD155" s="46"/>
      <c r="AE155" s="46"/>
      <c r="AF155" s="46"/>
      <c r="AG155" s="46"/>
      <c r="AH155" s="46"/>
      <c r="AI155" s="46"/>
      <c r="AJ155" s="46"/>
      <c r="AK155" s="46"/>
      <c r="AL155" s="46"/>
      <c r="AM155" s="46"/>
      <c r="AN155" s="46"/>
      <c r="AO155" s="46"/>
      <c r="AP155" s="46"/>
      <c r="AQ155" s="46"/>
      <c r="AR155" s="46"/>
      <c r="AS155" s="46"/>
      <c r="AT155" s="72"/>
      <c r="AU155" s="72"/>
      <c r="AV155" s="239"/>
      <c r="AW155" s="239"/>
      <c r="AX155" s="239"/>
    </row>
    <row r="156" spans="1:50" ht="15" hidden="1" customHeight="1">
      <c r="A156" s="46"/>
      <c r="B156" s="46"/>
      <c r="C156" s="46"/>
      <c r="D156" s="556">
        <f t="shared" si="6"/>
        <v>111</v>
      </c>
      <c r="E156" s="557"/>
      <c r="F156" s="509" t="str">
        <f t="shared" si="8"/>
        <v/>
      </c>
      <c r="G156" s="509"/>
      <c r="H156" s="509"/>
      <c r="I156" s="510"/>
      <c r="J156" s="511"/>
      <c r="K156" s="511"/>
      <c r="L156" s="511"/>
      <c r="M156" s="511"/>
      <c r="N156" s="512"/>
      <c r="O156" s="513" t="s">
        <v>5</v>
      </c>
      <c r="P156" s="514"/>
      <c r="Q156" s="551" t="s">
        <v>5</v>
      </c>
      <c r="R156" s="551"/>
      <c r="S156" s="552"/>
      <c r="T156" s="554" t="str">
        <f t="shared" si="7"/>
        <v>-</v>
      </c>
      <c r="U156" s="555"/>
      <c r="V156" s="555"/>
      <c r="W156" s="503" t="s">
        <v>140</v>
      </c>
      <c r="X156" s="503"/>
      <c r="Y156" s="503"/>
      <c r="Z156" s="503"/>
      <c r="AA156" s="503"/>
      <c r="AB156" s="503"/>
      <c r="AC156" s="504"/>
      <c r="AD156" s="46"/>
      <c r="AE156" s="46"/>
      <c r="AF156" s="46"/>
      <c r="AG156" s="46"/>
      <c r="AH156" s="46"/>
      <c r="AI156" s="46"/>
      <c r="AJ156" s="46"/>
      <c r="AK156" s="46"/>
      <c r="AL156" s="46"/>
      <c r="AM156" s="46"/>
      <c r="AN156" s="46"/>
      <c r="AO156" s="46"/>
      <c r="AP156" s="46"/>
      <c r="AQ156" s="46"/>
      <c r="AR156" s="46"/>
      <c r="AS156" s="46"/>
      <c r="AT156" s="72"/>
      <c r="AU156" s="72"/>
      <c r="AV156" s="239"/>
      <c r="AW156" s="239"/>
      <c r="AX156" s="239"/>
    </row>
    <row r="157" spans="1:50" ht="15" hidden="1" customHeight="1">
      <c r="A157" s="46"/>
      <c r="B157" s="46"/>
      <c r="C157" s="46"/>
      <c r="D157" s="556">
        <f t="shared" si="6"/>
        <v>112</v>
      </c>
      <c r="E157" s="557"/>
      <c r="F157" s="509" t="str">
        <f t="shared" si="8"/>
        <v/>
      </c>
      <c r="G157" s="509"/>
      <c r="H157" s="509"/>
      <c r="I157" s="510"/>
      <c r="J157" s="511"/>
      <c r="K157" s="511"/>
      <c r="L157" s="511"/>
      <c r="M157" s="511"/>
      <c r="N157" s="512"/>
      <c r="O157" s="513" t="s">
        <v>5</v>
      </c>
      <c r="P157" s="514"/>
      <c r="Q157" s="551" t="s">
        <v>5</v>
      </c>
      <c r="R157" s="551"/>
      <c r="S157" s="552"/>
      <c r="T157" s="554" t="str">
        <f t="shared" si="7"/>
        <v>-</v>
      </c>
      <c r="U157" s="555"/>
      <c r="V157" s="555"/>
      <c r="W157" s="503" t="s">
        <v>140</v>
      </c>
      <c r="X157" s="503"/>
      <c r="Y157" s="503"/>
      <c r="Z157" s="503"/>
      <c r="AA157" s="503"/>
      <c r="AB157" s="503"/>
      <c r="AC157" s="504"/>
      <c r="AD157" s="46"/>
      <c r="AE157" s="46"/>
      <c r="AF157" s="46"/>
      <c r="AG157" s="46"/>
      <c r="AH157" s="46"/>
      <c r="AI157" s="46"/>
      <c r="AJ157" s="46"/>
      <c r="AK157" s="46"/>
      <c r="AL157" s="46"/>
      <c r="AM157" s="46"/>
      <c r="AN157" s="46"/>
      <c r="AO157" s="46"/>
      <c r="AP157" s="46"/>
      <c r="AQ157" s="46"/>
      <c r="AR157" s="46"/>
      <c r="AS157" s="46"/>
      <c r="AT157" s="72"/>
      <c r="AU157" s="72"/>
      <c r="AV157" s="239"/>
      <c r="AW157" s="239"/>
      <c r="AX157" s="239"/>
    </row>
    <row r="158" spans="1:50" ht="15" hidden="1" customHeight="1">
      <c r="A158" s="46"/>
      <c r="B158" s="46"/>
      <c r="C158" s="46"/>
      <c r="D158" s="556">
        <f t="shared" si="6"/>
        <v>113</v>
      </c>
      <c r="E158" s="557"/>
      <c r="F158" s="509" t="str">
        <f t="shared" si="8"/>
        <v/>
      </c>
      <c r="G158" s="509"/>
      <c r="H158" s="509"/>
      <c r="I158" s="510"/>
      <c r="J158" s="511"/>
      <c r="K158" s="511"/>
      <c r="L158" s="511"/>
      <c r="M158" s="511"/>
      <c r="N158" s="512"/>
      <c r="O158" s="513" t="s">
        <v>5</v>
      </c>
      <c r="P158" s="514"/>
      <c r="Q158" s="551" t="s">
        <v>5</v>
      </c>
      <c r="R158" s="551"/>
      <c r="S158" s="552"/>
      <c r="T158" s="554" t="str">
        <f t="shared" si="7"/>
        <v>-</v>
      </c>
      <c r="U158" s="555"/>
      <c r="V158" s="555"/>
      <c r="W158" s="503" t="s">
        <v>140</v>
      </c>
      <c r="X158" s="503"/>
      <c r="Y158" s="503"/>
      <c r="Z158" s="503"/>
      <c r="AA158" s="503"/>
      <c r="AB158" s="503"/>
      <c r="AC158" s="504"/>
      <c r="AD158" s="46"/>
      <c r="AE158" s="46"/>
      <c r="AF158" s="46"/>
      <c r="AG158" s="46"/>
      <c r="AH158" s="46"/>
      <c r="AI158" s="46"/>
      <c r="AJ158" s="46"/>
      <c r="AK158" s="46"/>
      <c r="AL158" s="46"/>
      <c r="AM158" s="46"/>
      <c r="AN158" s="46"/>
      <c r="AO158" s="46"/>
      <c r="AP158" s="46"/>
      <c r="AQ158" s="46"/>
      <c r="AR158" s="46"/>
      <c r="AS158" s="46"/>
      <c r="AT158" s="72"/>
      <c r="AU158" s="72"/>
      <c r="AV158" s="239"/>
      <c r="AW158" s="239"/>
      <c r="AX158" s="239"/>
    </row>
    <row r="159" spans="1:50" ht="15" hidden="1" customHeight="1">
      <c r="A159" s="46"/>
      <c r="B159" s="46"/>
      <c r="C159" s="46"/>
      <c r="D159" s="556">
        <f t="shared" si="6"/>
        <v>114</v>
      </c>
      <c r="E159" s="557"/>
      <c r="F159" s="509" t="str">
        <f t="shared" si="8"/>
        <v/>
      </c>
      <c r="G159" s="509"/>
      <c r="H159" s="509"/>
      <c r="I159" s="510"/>
      <c r="J159" s="511"/>
      <c r="K159" s="511"/>
      <c r="L159" s="511"/>
      <c r="M159" s="511"/>
      <c r="N159" s="512"/>
      <c r="O159" s="513" t="s">
        <v>5</v>
      </c>
      <c r="P159" s="514"/>
      <c r="Q159" s="551" t="s">
        <v>5</v>
      </c>
      <c r="R159" s="551"/>
      <c r="S159" s="552"/>
      <c r="T159" s="554" t="str">
        <f t="shared" si="7"/>
        <v>-</v>
      </c>
      <c r="U159" s="555"/>
      <c r="V159" s="555"/>
      <c r="W159" s="503" t="s">
        <v>140</v>
      </c>
      <c r="X159" s="503"/>
      <c r="Y159" s="503"/>
      <c r="Z159" s="503"/>
      <c r="AA159" s="503"/>
      <c r="AB159" s="503"/>
      <c r="AC159" s="504"/>
      <c r="AD159" s="46"/>
      <c r="AE159" s="46"/>
      <c r="AF159" s="46"/>
      <c r="AG159" s="46"/>
      <c r="AH159" s="46"/>
      <c r="AI159" s="46"/>
      <c r="AJ159" s="46"/>
      <c r="AK159" s="46"/>
      <c r="AL159" s="46"/>
      <c r="AM159" s="46"/>
      <c r="AN159" s="46"/>
      <c r="AO159" s="46"/>
      <c r="AP159" s="46"/>
      <c r="AQ159" s="46"/>
      <c r="AR159" s="46"/>
      <c r="AS159" s="46"/>
      <c r="AT159" s="72"/>
      <c r="AU159" s="72"/>
      <c r="AV159" s="239"/>
      <c r="AW159" s="239"/>
      <c r="AX159" s="239"/>
    </row>
    <row r="160" spans="1:50" ht="15" hidden="1" customHeight="1">
      <c r="A160" s="46"/>
      <c r="B160" s="46"/>
      <c r="C160" s="46"/>
      <c r="D160" s="556">
        <f t="shared" si="6"/>
        <v>115</v>
      </c>
      <c r="E160" s="557"/>
      <c r="F160" s="509" t="str">
        <f t="shared" si="8"/>
        <v/>
      </c>
      <c r="G160" s="509"/>
      <c r="H160" s="509"/>
      <c r="I160" s="510"/>
      <c r="J160" s="511"/>
      <c r="K160" s="511"/>
      <c r="L160" s="511"/>
      <c r="M160" s="511"/>
      <c r="N160" s="512"/>
      <c r="O160" s="513" t="s">
        <v>5</v>
      </c>
      <c r="P160" s="514"/>
      <c r="Q160" s="551" t="s">
        <v>5</v>
      </c>
      <c r="R160" s="551"/>
      <c r="S160" s="552"/>
      <c r="T160" s="554" t="str">
        <f t="shared" si="7"/>
        <v>-</v>
      </c>
      <c r="U160" s="555"/>
      <c r="V160" s="555"/>
      <c r="W160" s="503" t="s">
        <v>140</v>
      </c>
      <c r="X160" s="503"/>
      <c r="Y160" s="503"/>
      <c r="Z160" s="503"/>
      <c r="AA160" s="503"/>
      <c r="AB160" s="503"/>
      <c r="AC160" s="504"/>
      <c r="AD160" s="46"/>
      <c r="AE160" s="46"/>
      <c r="AF160" s="46"/>
      <c r="AG160" s="46"/>
      <c r="AH160" s="46"/>
      <c r="AI160" s="46"/>
      <c r="AJ160" s="46"/>
      <c r="AK160" s="46"/>
      <c r="AL160" s="46"/>
      <c r="AM160" s="46"/>
      <c r="AN160" s="46"/>
      <c r="AO160" s="46"/>
      <c r="AP160" s="46"/>
      <c r="AQ160" s="46"/>
      <c r="AR160" s="46"/>
      <c r="AS160" s="46"/>
      <c r="AT160" s="72"/>
      <c r="AU160" s="72"/>
      <c r="AV160" s="239"/>
      <c r="AW160" s="239"/>
      <c r="AX160" s="239"/>
    </row>
    <row r="161" spans="1:50" ht="15" hidden="1" customHeight="1">
      <c r="A161" s="46"/>
      <c r="B161" s="46"/>
      <c r="C161" s="46"/>
      <c r="D161" s="556">
        <f t="shared" si="6"/>
        <v>116</v>
      </c>
      <c r="E161" s="557"/>
      <c r="F161" s="509" t="str">
        <f t="shared" si="8"/>
        <v/>
      </c>
      <c r="G161" s="509"/>
      <c r="H161" s="509"/>
      <c r="I161" s="510"/>
      <c r="J161" s="511"/>
      <c r="K161" s="511"/>
      <c r="L161" s="511"/>
      <c r="M161" s="511"/>
      <c r="N161" s="512"/>
      <c r="O161" s="513" t="s">
        <v>5</v>
      </c>
      <c r="P161" s="514"/>
      <c r="Q161" s="551" t="s">
        <v>5</v>
      </c>
      <c r="R161" s="551"/>
      <c r="S161" s="552"/>
      <c r="T161" s="554" t="str">
        <f t="shared" si="7"/>
        <v>-</v>
      </c>
      <c r="U161" s="555"/>
      <c r="V161" s="555"/>
      <c r="W161" s="503" t="s">
        <v>140</v>
      </c>
      <c r="X161" s="503"/>
      <c r="Y161" s="503"/>
      <c r="Z161" s="503"/>
      <c r="AA161" s="503"/>
      <c r="AB161" s="503"/>
      <c r="AC161" s="504"/>
      <c r="AD161" s="46"/>
      <c r="AE161" s="46"/>
      <c r="AF161" s="46"/>
      <c r="AG161" s="46"/>
      <c r="AH161" s="46"/>
      <c r="AI161" s="46"/>
      <c r="AJ161" s="46"/>
      <c r="AK161" s="46"/>
      <c r="AL161" s="46"/>
      <c r="AM161" s="46"/>
      <c r="AN161" s="46"/>
      <c r="AO161" s="46"/>
      <c r="AP161" s="46"/>
      <c r="AQ161" s="46"/>
      <c r="AR161" s="46"/>
      <c r="AS161" s="46"/>
      <c r="AT161" s="72"/>
      <c r="AU161" s="72"/>
      <c r="AV161" s="239"/>
      <c r="AW161" s="239"/>
      <c r="AX161" s="239"/>
    </row>
    <row r="162" spans="1:50" ht="15" hidden="1" customHeight="1">
      <c r="A162" s="46"/>
      <c r="B162" s="46"/>
      <c r="C162" s="46"/>
      <c r="D162" s="556">
        <f t="shared" si="6"/>
        <v>117</v>
      </c>
      <c r="E162" s="557"/>
      <c r="F162" s="509" t="str">
        <f t="shared" si="8"/>
        <v/>
      </c>
      <c r="G162" s="509"/>
      <c r="H162" s="509"/>
      <c r="I162" s="510"/>
      <c r="J162" s="511"/>
      <c r="K162" s="511"/>
      <c r="L162" s="511"/>
      <c r="M162" s="511"/>
      <c r="N162" s="512"/>
      <c r="O162" s="513" t="s">
        <v>5</v>
      </c>
      <c r="P162" s="514"/>
      <c r="Q162" s="551" t="s">
        <v>5</v>
      </c>
      <c r="R162" s="551"/>
      <c r="S162" s="552"/>
      <c r="T162" s="554" t="str">
        <f t="shared" si="7"/>
        <v>-</v>
      </c>
      <c r="U162" s="555"/>
      <c r="V162" s="555"/>
      <c r="W162" s="503" t="s">
        <v>140</v>
      </c>
      <c r="X162" s="503"/>
      <c r="Y162" s="503"/>
      <c r="Z162" s="503"/>
      <c r="AA162" s="503"/>
      <c r="AB162" s="503"/>
      <c r="AC162" s="504"/>
      <c r="AD162" s="46"/>
      <c r="AE162" s="46"/>
      <c r="AF162" s="46"/>
      <c r="AG162" s="46"/>
      <c r="AH162" s="46"/>
      <c r="AI162" s="46"/>
      <c r="AJ162" s="46"/>
      <c r="AK162" s="46"/>
      <c r="AL162" s="46"/>
      <c r="AM162" s="46"/>
      <c r="AN162" s="46"/>
      <c r="AO162" s="46"/>
      <c r="AP162" s="46"/>
      <c r="AQ162" s="46"/>
      <c r="AR162" s="46"/>
      <c r="AS162" s="46"/>
      <c r="AT162" s="72"/>
      <c r="AU162" s="72"/>
      <c r="AV162" s="239"/>
      <c r="AW162" s="239"/>
      <c r="AX162" s="239"/>
    </row>
    <row r="163" spans="1:50" ht="15" hidden="1" customHeight="1">
      <c r="A163" s="46"/>
      <c r="B163" s="46"/>
      <c r="C163" s="46"/>
      <c r="D163" s="556">
        <f t="shared" si="6"/>
        <v>118</v>
      </c>
      <c r="E163" s="557"/>
      <c r="F163" s="509" t="str">
        <f t="shared" si="8"/>
        <v/>
      </c>
      <c r="G163" s="509"/>
      <c r="H163" s="509"/>
      <c r="I163" s="510"/>
      <c r="J163" s="511"/>
      <c r="K163" s="511"/>
      <c r="L163" s="511"/>
      <c r="M163" s="511"/>
      <c r="N163" s="512"/>
      <c r="O163" s="513" t="s">
        <v>5</v>
      </c>
      <c r="P163" s="514"/>
      <c r="Q163" s="551" t="s">
        <v>5</v>
      </c>
      <c r="R163" s="551"/>
      <c r="S163" s="552"/>
      <c r="T163" s="554" t="str">
        <f t="shared" si="7"/>
        <v>-</v>
      </c>
      <c r="U163" s="555"/>
      <c r="V163" s="555"/>
      <c r="W163" s="503" t="s">
        <v>140</v>
      </c>
      <c r="X163" s="503"/>
      <c r="Y163" s="503"/>
      <c r="Z163" s="503"/>
      <c r="AA163" s="503"/>
      <c r="AB163" s="503"/>
      <c r="AC163" s="504"/>
      <c r="AD163" s="46"/>
      <c r="AE163" s="46"/>
      <c r="AF163" s="46"/>
      <c r="AG163" s="46"/>
      <c r="AH163" s="46"/>
      <c r="AI163" s="46"/>
      <c r="AJ163" s="46"/>
      <c r="AK163" s="46"/>
      <c r="AL163" s="46"/>
      <c r="AM163" s="46"/>
      <c r="AN163" s="46"/>
      <c r="AO163" s="46"/>
      <c r="AP163" s="46"/>
      <c r="AQ163" s="46"/>
      <c r="AR163" s="46"/>
      <c r="AS163" s="46"/>
      <c r="AT163" s="72"/>
      <c r="AU163" s="72"/>
      <c r="AV163" s="239"/>
      <c r="AW163" s="239"/>
      <c r="AX163" s="239"/>
    </row>
    <row r="164" spans="1:50" ht="15" hidden="1" customHeight="1">
      <c r="A164" s="46"/>
      <c r="B164" s="46"/>
      <c r="C164" s="46"/>
      <c r="D164" s="556">
        <f t="shared" si="6"/>
        <v>119</v>
      </c>
      <c r="E164" s="557"/>
      <c r="F164" s="509" t="str">
        <f t="shared" si="8"/>
        <v/>
      </c>
      <c r="G164" s="509"/>
      <c r="H164" s="509"/>
      <c r="I164" s="510"/>
      <c r="J164" s="511"/>
      <c r="K164" s="511"/>
      <c r="L164" s="511"/>
      <c r="M164" s="511"/>
      <c r="N164" s="512"/>
      <c r="O164" s="513" t="s">
        <v>5</v>
      </c>
      <c r="P164" s="514"/>
      <c r="Q164" s="551" t="s">
        <v>5</v>
      </c>
      <c r="R164" s="551"/>
      <c r="S164" s="552"/>
      <c r="T164" s="554" t="str">
        <f t="shared" si="7"/>
        <v>-</v>
      </c>
      <c r="U164" s="555"/>
      <c r="V164" s="555"/>
      <c r="W164" s="503" t="s">
        <v>140</v>
      </c>
      <c r="X164" s="503"/>
      <c r="Y164" s="503"/>
      <c r="Z164" s="503"/>
      <c r="AA164" s="503"/>
      <c r="AB164" s="503"/>
      <c r="AC164" s="504"/>
      <c r="AD164" s="46"/>
      <c r="AE164" s="46"/>
      <c r="AF164" s="46"/>
      <c r="AG164" s="46"/>
      <c r="AH164" s="46"/>
      <c r="AI164" s="46"/>
      <c r="AJ164" s="46"/>
      <c r="AK164" s="46"/>
      <c r="AL164" s="46"/>
      <c r="AM164" s="46"/>
      <c r="AN164" s="46"/>
      <c r="AO164" s="46"/>
      <c r="AP164" s="46"/>
      <c r="AQ164" s="46"/>
      <c r="AR164" s="46"/>
      <c r="AS164" s="46"/>
      <c r="AT164" s="72"/>
      <c r="AU164" s="72"/>
      <c r="AV164" s="239"/>
      <c r="AW164" s="239"/>
      <c r="AX164" s="239"/>
    </row>
    <row r="165" spans="1:50" ht="15" hidden="1" customHeight="1">
      <c r="A165" s="46"/>
      <c r="B165" s="46"/>
      <c r="C165" s="46"/>
      <c r="D165" s="556">
        <f t="shared" si="6"/>
        <v>120</v>
      </c>
      <c r="E165" s="557"/>
      <c r="F165" s="509" t="str">
        <f t="shared" si="8"/>
        <v/>
      </c>
      <c r="G165" s="509"/>
      <c r="H165" s="509"/>
      <c r="I165" s="510"/>
      <c r="J165" s="511"/>
      <c r="K165" s="511"/>
      <c r="L165" s="511"/>
      <c r="M165" s="511"/>
      <c r="N165" s="512"/>
      <c r="O165" s="513" t="s">
        <v>5</v>
      </c>
      <c r="P165" s="514"/>
      <c r="Q165" s="551" t="s">
        <v>5</v>
      </c>
      <c r="R165" s="551"/>
      <c r="S165" s="552"/>
      <c r="T165" s="554" t="str">
        <f t="shared" si="7"/>
        <v>-</v>
      </c>
      <c r="U165" s="555"/>
      <c r="V165" s="555"/>
      <c r="W165" s="503" t="s">
        <v>140</v>
      </c>
      <c r="X165" s="503"/>
      <c r="Y165" s="503"/>
      <c r="Z165" s="503"/>
      <c r="AA165" s="503"/>
      <c r="AB165" s="503"/>
      <c r="AC165" s="504"/>
      <c r="AD165" s="46"/>
      <c r="AE165" s="46"/>
      <c r="AF165" s="46"/>
      <c r="AG165" s="46"/>
      <c r="AH165" s="46"/>
      <c r="AI165" s="46"/>
      <c r="AJ165" s="46"/>
      <c r="AK165" s="46"/>
      <c r="AL165" s="46"/>
      <c r="AM165" s="46"/>
      <c r="AN165" s="46"/>
      <c r="AO165" s="46"/>
      <c r="AP165" s="46"/>
      <c r="AQ165" s="46"/>
      <c r="AR165" s="46"/>
      <c r="AS165" s="46"/>
      <c r="AT165" s="72"/>
      <c r="AU165" s="72"/>
      <c r="AV165" s="239"/>
      <c r="AW165" s="239"/>
      <c r="AX165" s="239"/>
    </row>
    <row r="166" spans="1:50" ht="15" hidden="1" customHeight="1">
      <c r="A166" s="46"/>
      <c r="B166" s="46"/>
      <c r="C166" s="46"/>
      <c r="D166" s="556">
        <f t="shared" si="6"/>
        <v>121</v>
      </c>
      <c r="E166" s="557"/>
      <c r="F166" s="509" t="str">
        <f t="shared" si="8"/>
        <v/>
      </c>
      <c r="G166" s="509"/>
      <c r="H166" s="509"/>
      <c r="I166" s="510"/>
      <c r="J166" s="511"/>
      <c r="K166" s="511"/>
      <c r="L166" s="511"/>
      <c r="M166" s="511"/>
      <c r="N166" s="512"/>
      <c r="O166" s="513" t="s">
        <v>5</v>
      </c>
      <c r="P166" s="514"/>
      <c r="Q166" s="551" t="s">
        <v>5</v>
      </c>
      <c r="R166" s="551"/>
      <c r="S166" s="552"/>
      <c r="T166" s="554" t="str">
        <f t="shared" si="7"/>
        <v>-</v>
      </c>
      <c r="U166" s="555"/>
      <c r="V166" s="555"/>
      <c r="W166" s="503" t="s">
        <v>140</v>
      </c>
      <c r="X166" s="503"/>
      <c r="Y166" s="503"/>
      <c r="Z166" s="503"/>
      <c r="AA166" s="503"/>
      <c r="AB166" s="503"/>
      <c r="AC166" s="504"/>
      <c r="AD166" s="46"/>
      <c r="AE166" s="46"/>
      <c r="AF166" s="46"/>
      <c r="AG166" s="46"/>
      <c r="AH166" s="46"/>
      <c r="AI166" s="46"/>
      <c r="AJ166" s="46"/>
      <c r="AK166" s="46"/>
      <c r="AL166" s="46"/>
      <c r="AM166" s="46"/>
      <c r="AN166" s="46"/>
      <c r="AO166" s="46"/>
      <c r="AP166" s="46"/>
      <c r="AQ166" s="46"/>
      <c r="AR166" s="46"/>
      <c r="AS166" s="46"/>
      <c r="AT166" s="72"/>
      <c r="AU166" s="72"/>
      <c r="AV166" s="239"/>
      <c r="AW166" s="239"/>
      <c r="AX166" s="239"/>
    </row>
    <row r="167" spans="1:50" ht="15" hidden="1" customHeight="1">
      <c r="A167" s="46"/>
      <c r="B167" s="46"/>
      <c r="C167" s="46"/>
      <c r="D167" s="556">
        <f t="shared" si="6"/>
        <v>122</v>
      </c>
      <c r="E167" s="557"/>
      <c r="F167" s="509" t="str">
        <f t="shared" si="8"/>
        <v/>
      </c>
      <c r="G167" s="509"/>
      <c r="H167" s="509"/>
      <c r="I167" s="510"/>
      <c r="J167" s="511"/>
      <c r="K167" s="511"/>
      <c r="L167" s="511"/>
      <c r="M167" s="511"/>
      <c r="N167" s="512"/>
      <c r="O167" s="513" t="s">
        <v>5</v>
      </c>
      <c r="P167" s="514"/>
      <c r="Q167" s="551" t="s">
        <v>5</v>
      </c>
      <c r="R167" s="551"/>
      <c r="S167" s="552"/>
      <c r="T167" s="554" t="str">
        <f t="shared" si="7"/>
        <v>-</v>
      </c>
      <c r="U167" s="555"/>
      <c r="V167" s="555"/>
      <c r="W167" s="503" t="s">
        <v>140</v>
      </c>
      <c r="X167" s="503"/>
      <c r="Y167" s="503"/>
      <c r="Z167" s="503"/>
      <c r="AA167" s="503"/>
      <c r="AB167" s="503"/>
      <c r="AC167" s="504"/>
      <c r="AD167" s="46"/>
      <c r="AE167" s="46"/>
      <c r="AF167" s="46"/>
      <c r="AG167" s="46"/>
      <c r="AH167" s="46"/>
      <c r="AI167" s="46"/>
      <c r="AJ167" s="46"/>
      <c r="AK167" s="46"/>
      <c r="AL167" s="46"/>
      <c r="AM167" s="46"/>
      <c r="AN167" s="46"/>
      <c r="AO167" s="46"/>
      <c r="AP167" s="46"/>
      <c r="AQ167" s="46"/>
      <c r="AR167" s="46"/>
      <c r="AS167" s="46"/>
      <c r="AT167" s="72"/>
      <c r="AU167" s="72"/>
      <c r="AV167" s="239"/>
      <c r="AW167" s="239"/>
      <c r="AX167" s="239"/>
    </row>
    <row r="168" spans="1:50" ht="15" hidden="1" customHeight="1">
      <c r="A168" s="46"/>
      <c r="B168" s="46"/>
      <c r="C168" s="46"/>
      <c r="D168" s="556">
        <f t="shared" si="6"/>
        <v>123</v>
      </c>
      <c r="E168" s="557"/>
      <c r="F168" s="509" t="str">
        <f t="shared" si="8"/>
        <v/>
      </c>
      <c r="G168" s="509"/>
      <c r="H168" s="509"/>
      <c r="I168" s="510"/>
      <c r="J168" s="511"/>
      <c r="K168" s="511"/>
      <c r="L168" s="511"/>
      <c r="M168" s="511"/>
      <c r="N168" s="512"/>
      <c r="O168" s="513" t="s">
        <v>5</v>
      </c>
      <c r="P168" s="514"/>
      <c r="Q168" s="551" t="s">
        <v>5</v>
      </c>
      <c r="R168" s="551"/>
      <c r="S168" s="552"/>
      <c r="T168" s="554" t="str">
        <f t="shared" si="7"/>
        <v>-</v>
      </c>
      <c r="U168" s="555"/>
      <c r="V168" s="555"/>
      <c r="W168" s="503" t="s">
        <v>140</v>
      </c>
      <c r="X168" s="503"/>
      <c r="Y168" s="503"/>
      <c r="Z168" s="503"/>
      <c r="AA168" s="503"/>
      <c r="AB168" s="503"/>
      <c r="AC168" s="504"/>
      <c r="AD168" s="46"/>
      <c r="AE168" s="46"/>
      <c r="AF168" s="46"/>
      <c r="AG168" s="46"/>
      <c r="AH168" s="46"/>
      <c r="AI168" s="46"/>
      <c r="AJ168" s="46"/>
      <c r="AK168" s="46"/>
      <c r="AL168" s="46"/>
      <c r="AM168" s="46"/>
      <c r="AN168" s="46"/>
      <c r="AO168" s="46"/>
      <c r="AP168" s="46"/>
      <c r="AQ168" s="46"/>
      <c r="AR168" s="46"/>
      <c r="AS168" s="46"/>
      <c r="AT168" s="72"/>
      <c r="AU168" s="72"/>
      <c r="AV168" s="239"/>
      <c r="AW168" s="239"/>
      <c r="AX168" s="239"/>
    </row>
    <row r="169" spans="1:50" ht="15" hidden="1" customHeight="1">
      <c r="A169" s="46"/>
      <c r="B169" s="46"/>
      <c r="C169" s="46"/>
      <c r="D169" s="556">
        <f t="shared" si="6"/>
        <v>124</v>
      </c>
      <c r="E169" s="557"/>
      <c r="F169" s="509" t="str">
        <f t="shared" si="8"/>
        <v/>
      </c>
      <c r="G169" s="509"/>
      <c r="H169" s="509"/>
      <c r="I169" s="510"/>
      <c r="J169" s="511"/>
      <c r="K169" s="511"/>
      <c r="L169" s="511"/>
      <c r="M169" s="511"/>
      <c r="N169" s="512"/>
      <c r="O169" s="513" t="s">
        <v>5</v>
      </c>
      <c r="P169" s="514"/>
      <c r="Q169" s="551" t="s">
        <v>5</v>
      </c>
      <c r="R169" s="551"/>
      <c r="S169" s="552"/>
      <c r="T169" s="554" t="str">
        <f t="shared" si="7"/>
        <v>-</v>
      </c>
      <c r="U169" s="555"/>
      <c r="V169" s="555"/>
      <c r="W169" s="503" t="s">
        <v>140</v>
      </c>
      <c r="X169" s="503"/>
      <c r="Y169" s="503"/>
      <c r="Z169" s="503"/>
      <c r="AA169" s="503"/>
      <c r="AB169" s="503"/>
      <c r="AC169" s="504"/>
      <c r="AD169" s="46"/>
      <c r="AE169" s="46"/>
      <c r="AF169" s="46"/>
      <c r="AG169" s="46"/>
      <c r="AH169" s="46"/>
      <c r="AI169" s="46"/>
      <c r="AJ169" s="46"/>
      <c r="AK169" s="46"/>
      <c r="AL169" s="46"/>
      <c r="AM169" s="46"/>
      <c r="AN169" s="46"/>
      <c r="AO169" s="46"/>
      <c r="AP169" s="46"/>
      <c r="AQ169" s="46"/>
      <c r="AR169" s="46"/>
      <c r="AS169" s="46"/>
      <c r="AT169" s="72"/>
      <c r="AU169" s="72"/>
      <c r="AV169" s="239"/>
      <c r="AW169" s="239"/>
      <c r="AX169" s="239"/>
    </row>
    <row r="170" spans="1:50" ht="15" hidden="1" customHeight="1">
      <c r="A170" s="46"/>
      <c r="B170" s="46"/>
      <c r="C170" s="46"/>
      <c r="D170" s="556">
        <f t="shared" si="6"/>
        <v>125</v>
      </c>
      <c r="E170" s="557"/>
      <c r="F170" s="509" t="str">
        <f t="shared" si="8"/>
        <v/>
      </c>
      <c r="G170" s="509"/>
      <c r="H170" s="509"/>
      <c r="I170" s="510"/>
      <c r="J170" s="511"/>
      <c r="K170" s="511"/>
      <c r="L170" s="511"/>
      <c r="M170" s="511"/>
      <c r="N170" s="512"/>
      <c r="O170" s="513" t="s">
        <v>5</v>
      </c>
      <c r="P170" s="514"/>
      <c r="Q170" s="551" t="s">
        <v>5</v>
      </c>
      <c r="R170" s="551"/>
      <c r="S170" s="552"/>
      <c r="T170" s="554" t="str">
        <f t="shared" si="7"/>
        <v>-</v>
      </c>
      <c r="U170" s="555"/>
      <c r="V170" s="555"/>
      <c r="W170" s="503" t="s">
        <v>140</v>
      </c>
      <c r="X170" s="503"/>
      <c r="Y170" s="503"/>
      <c r="Z170" s="503"/>
      <c r="AA170" s="503"/>
      <c r="AB170" s="503"/>
      <c r="AC170" s="504"/>
      <c r="AD170" s="46"/>
      <c r="AE170" s="46"/>
      <c r="AF170" s="46"/>
      <c r="AG170" s="46"/>
      <c r="AH170" s="46"/>
      <c r="AI170" s="46"/>
      <c r="AJ170" s="46"/>
      <c r="AK170" s="46"/>
      <c r="AL170" s="46"/>
      <c r="AM170" s="46"/>
      <c r="AN170" s="46"/>
      <c r="AO170" s="46"/>
      <c r="AP170" s="46"/>
      <c r="AQ170" s="46"/>
      <c r="AR170" s="46"/>
      <c r="AS170" s="46"/>
      <c r="AT170" s="72"/>
      <c r="AU170" s="72"/>
      <c r="AV170" s="239"/>
      <c r="AW170" s="239"/>
      <c r="AX170" s="239"/>
    </row>
    <row r="171" spans="1:50" ht="15" hidden="1" customHeight="1">
      <c r="A171" s="46"/>
      <c r="B171" s="46"/>
      <c r="C171" s="46"/>
      <c r="D171" s="556">
        <f t="shared" si="6"/>
        <v>126</v>
      </c>
      <c r="E171" s="557"/>
      <c r="F171" s="509" t="str">
        <f t="shared" si="8"/>
        <v/>
      </c>
      <c r="G171" s="509"/>
      <c r="H171" s="509"/>
      <c r="I171" s="510"/>
      <c r="J171" s="511"/>
      <c r="K171" s="511"/>
      <c r="L171" s="511"/>
      <c r="M171" s="511"/>
      <c r="N171" s="512"/>
      <c r="O171" s="513" t="s">
        <v>5</v>
      </c>
      <c r="P171" s="514"/>
      <c r="Q171" s="551" t="s">
        <v>5</v>
      </c>
      <c r="R171" s="551"/>
      <c r="S171" s="552"/>
      <c r="T171" s="554" t="str">
        <f t="shared" si="7"/>
        <v>-</v>
      </c>
      <c r="U171" s="555"/>
      <c r="V171" s="555"/>
      <c r="W171" s="503" t="s">
        <v>140</v>
      </c>
      <c r="X171" s="503"/>
      <c r="Y171" s="503"/>
      <c r="Z171" s="503"/>
      <c r="AA171" s="503"/>
      <c r="AB171" s="503"/>
      <c r="AC171" s="504"/>
      <c r="AD171" s="46"/>
      <c r="AE171" s="46"/>
      <c r="AF171" s="46"/>
      <c r="AG171" s="46"/>
      <c r="AH171" s="46"/>
      <c r="AI171" s="46"/>
      <c r="AJ171" s="46"/>
      <c r="AK171" s="46"/>
      <c r="AL171" s="46"/>
      <c r="AM171" s="46"/>
      <c r="AN171" s="46"/>
      <c r="AO171" s="46"/>
      <c r="AP171" s="46"/>
      <c r="AQ171" s="46"/>
      <c r="AR171" s="46"/>
      <c r="AS171" s="46"/>
      <c r="AT171" s="72"/>
      <c r="AU171" s="72"/>
      <c r="AV171" s="239"/>
      <c r="AW171" s="239"/>
      <c r="AX171" s="239"/>
    </row>
    <row r="172" spans="1:50" ht="15" hidden="1" customHeight="1">
      <c r="A172" s="46"/>
      <c r="B172" s="46"/>
      <c r="C172" s="46"/>
      <c r="D172" s="556">
        <f t="shared" si="6"/>
        <v>127</v>
      </c>
      <c r="E172" s="557"/>
      <c r="F172" s="509" t="str">
        <f t="shared" si="8"/>
        <v/>
      </c>
      <c r="G172" s="509"/>
      <c r="H172" s="509"/>
      <c r="I172" s="510"/>
      <c r="J172" s="511"/>
      <c r="K172" s="511"/>
      <c r="L172" s="511"/>
      <c r="M172" s="511"/>
      <c r="N172" s="512"/>
      <c r="O172" s="513" t="s">
        <v>5</v>
      </c>
      <c r="P172" s="514"/>
      <c r="Q172" s="551" t="s">
        <v>5</v>
      </c>
      <c r="R172" s="551"/>
      <c r="S172" s="552"/>
      <c r="T172" s="554" t="str">
        <f t="shared" si="7"/>
        <v>-</v>
      </c>
      <c r="U172" s="555"/>
      <c r="V172" s="555"/>
      <c r="W172" s="503" t="s">
        <v>140</v>
      </c>
      <c r="X172" s="503"/>
      <c r="Y172" s="503"/>
      <c r="Z172" s="503"/>
      <c r="AA172" s="503"/>
      <c r="AB172" s="503"/>
      <c r="AC172" s="504"/>
      <c r="AD172" s="46"/>
      <c r="AE172" s="46"/>
      <c r="AF172" s="46"/>
      <c r="AG172" s="46"/>
      <c r="AH172" s="46"/>
      <c r="AI172" s="46"/>
      <c r="AJ172" s="46"/>
      <c r="AK172" s="46"/>
      <c r="AL172" s="46"/>
      <c r="AM172" s="46"/>
      <c r="AN172" s="46"/>
      <c r="AO172" s="46"/>
      <c r="AP172" s="46"/>
      <c r="AQ172" s="46"/>
      <c r="AR172" s="46"/>
      <c r="AS172" s="46"/>
      <c r="AT172" s="72"/>
      <c r="AU172" s="72"/>
      <c r="AV172" s="239"/>
      <c r="AW172" s="239"/>
      <c r="AX172" s="239"/>
    </row>
    <row r="173" spans="1:50" ht="15" hidden="1" customHeight="1">
      <c r="A173" s="46"/>
      <c r="B173" s="46"/>
      <c r="C173" s="46"/>
      <c r="D173" s="556">
        <f t="shared" si="6"/>
        <v>128</v>
      </c>
      <c r="E173" s="557"/>
      <c r="F173" s="509" t="str">
        <f t="shared" si="8"/>
        <v/>
      </c>
      <c r="G173" s="509"/>
      <c r="H173" s="509"/>
      <c r="I173" s="510"/>
      <c r="J173" s="511"/>
      <c r="K173" s="511"/>
      <c r="L173" s="511"/>
      <c r="M173" s="511"/>
      <c r="N173" s="512"/>
      <c r="O173" s="513" t="s">
        <v>5</v>
      </c>
      <c r="P173" s="514"/>
      <c r="Q173" s="551" t="s">
        <v>5</v>
      </c>
      <c r="R173" s="551"/>
      <c r="S173" s="552"/>
      <c r="T173" s="554" t="str">
        <f t="shared" si="7"/>
        <v>-</v>
      </c>
      <c r="U173" s="555"/>
      <c r="V173" s="555"/>
      <c r="W173" s="503" t="s">
        <v>140</v>
      </c>
      <c r="X173" s="503"/>
      <c r="Y173" s="503"/>
      <c r="Z173" s="503"/>
      <c r="AA173" s="503"/>
      <c r="AB173" s="503"/>
      <c r="AC173" s="504"/>
      <c r="AD173" s="46"/>
      <c r="AE173" s="46"/>
      <c r="AF173" s="46"/>
      <c r="AG173" s="46"/>
      <c r="AH173" s="46"/>
      <c r="AI173" s="46"/>
      <c r="AJ173" s="46"/>
      <c r="AK173" s="46"/>
      <c r="AL173" s="46"/>
      <c r="AM173" s="46"/>
      <c r="AN173" s="46"/>
      <c r="AO173" s="46"/>
      <c r="AP173" s="46"/>
      <c r="AQ173" s="46"/>
      <c r="AR173" s="46"/>
      <c r="AS173" s="46"/>
      <c r="AT173" s="72"/>
      <c r="AU173" s="72"/>
      <c r="AV173" s="239"/>
      <c r="AW173" s="239"/>
      <c r="AX173" s="239"/>
    </row>
    <row r="174" spans="1:50" ht="15" hidden="1" customHeight="1">
      <c r="A174" s="46"/>
      <c r="B174" s="46"/>
      <c r="C174" s="46"/>
      <c r="D174" s="556">
        <f t="shared" si="6"/>
        <v>129</v>
      </c>
      <c r="E174" s="557"/>
      <c r="F174" s="509" t="str">
        <f t="shared" ref="F174:F194" si="9">IF(I174="","",IF(O174="-","【※選択】",IF(Q174="-","【※選択】","【入力済】")))</f>
        <v/>
      </c>
      <c r="G174" s="509"/>
      <c r="H174" s="509"/>
      <c r="I174" s="510"/>
      <c r="J174" s="511"/>
      <c r="K174" s="511"/>
      <c r="L174" s="511"/>
      <c r="M174" s="511"/>
      <c r="N174" s="512"/>
      <c r="O174" s="513" t="s">
        <v>5</v>
      </c>
      <c r="P174" s="514"/>
      <c r="Q174" s="551" t="s">
        <v>5</v>
      </c>
      <c r="R174" s="551"/>
      <c r="S174" s="552"/>
      <c r="T174" s="554" t="str">
        <f t="shared" si="7"/>
        <v>-</v>
      </c>
      <c r="U174" s="555"/>
      <c r="V174" s="555"/>
      <c r="W174" s="503" t="s">
        <v>140</v>
      </c>
      <c r="X174" s="503"/>
      <c r="Y174" s="503"/>
      <c r="Z174" s="503"/>
      <c r="AA174" s="503"/>
      <c r="AB174" s="503"/>
      <c r="AC174" s="504"/>
      <c r="AD174" s="46"/>
      <c r="AE174" s="46"/>
      <c r="AF174" s="46"/>
      <c r="AG174" s="46"/>
      <c r="AH174" s="46"/>
      <c r="AI174" s="46"/>
      <c r="AJ174" s="46"/>
      <c r="AK174" s="46"/>
      <c r="AL174" s="46"/>
      <c r="AM174" s="46"/>
      <c r="AN174" s="46"/>
      <c r="AO174" s="46"/>
      <c r="AP174" s="46"/>
      <c r="AQ174" s="46"/>
      <c r="AR174" s="46"/>
      <c r="AS174" s="46"/>
      <c r="AT174" s="72"/>
      <c r="AU174" s="72"/>
      <c r="AV174" s="239"/>
      <c r="AW174" s="239"/>
      <c r="AX174" s="239"/>
    </row>
    <row r="175" spans="1:50" ht="15" hidden="1" customHeight="1">
      <c r="A175" s="46"/>
      <c r="B175" s="46"/>
      <c r="C175" s="46"/>
      <c r="D175" s="556">
        <f t="shared" ref="D175:D238" si="10">D174+1</f>
        <v>130</v>
      </c>
      <c r="E175" s="557"/>
      <c r="F175" s="509" t="str">
        <f t="shared" si="9"/>
        <v/>
      </c>
      <c r="G175" s="509"/>
      <c r="H175" s="509"/>
      <c r="I175" s="510"/>
      <c r="J175" s="511"/>
      <c r="K175" s="511"/>
      <c r="L175" s="511"/>
      <c r="M175" s="511"/>
      <c r="N175" s="512"/>
      <c r="O175" s="513" t="s">
        <v>5</v>
      </c>
      <c r="P175" s="514"/>
      <c r="Q175" s="551" t="s">
        <v>5</v>
      </c>
      <c r="R175" s="551"/>
      <c r="S175" s="552"/>
      <c r="T175" s="554" t="str">
        <f t="shared" ref="T175:T194" si="11">IF(I175="","-",IF($L$42="選択をして掲載する",IF(W175="－","【※選択】","【入力済】"),"【入力済】"))</f>
        <v>-</v>
      </c>
      <c r="U175" s="555"/>
      <c r="V175" s="555"/>
      <c r="W175" s="503" t="s">
        <v>140</v>
      </c>
      <c r="X175" s="503"/>
      <c r="Y175" s="503"/>
      <c r="Z175" s="503"/>
      <c r="AA175" s="503"/>
      <c r="AB175" s="503"/>
      <c r="AC175" s="504"/>
      <c r="AD175" s="46"/>
      <c r="AE175" s="46"/>
      <c r="AF175" s="46"/>
      <c r="AG175" s="46"/>
      <c r="AH175" s="46"/>
      <c r="AI175" s="46"/>
      <c r="AJ175" s="46"/>
      <c r="AK175" s="46"/>
      <c r="AL175" s="46"/>
      <c r="AM175" s="46"/>
      <c r="AN175" s="46"/>
      <c r="AO175" s="46"/>
      <c r="AP175" s="46"/>
      <c r="AQ175" s="46"/>
      <c r="AR175" s="46"/>
      <c r="AS175" s="46"/>
      <c r="AT175" s="72"/>
      <c r="AU175" s="72"/>
      <c r="AV175" s="239"/>
      <c r="AW175" s="239"/>
      <c r="AX175" s="239"/>
    </row>
    <row r="176" spans="1:50" ht="15" hidden="1" customHeight="1">
      <c r="A176" s="46"/>
      <c r="B176" s="46"/>
      <c r="C176" s="46"/>
      <c r="D176" s="556">
        <f t="shared" si="10"/>
        <v>131</v>
      </c>
      <c r="E176" s="557"/>
      <c r="F176" s="509" t="str">
        <f t="shared" si="9"/>
        <v/>
      </c>
      <c r="G176" s="509"/>
      <c r="H176" s="509"/>
      <c r="I176" s="510"/>
      <c r="J176" s="511"/>
      <c r="K176" s="511"/>
      <c r="L176" s="511"/>
      <c r="M176" s="511"/>
      <c r="N176" s="512"/>
      <c r="O176" s="513" t="s">
        <v>5</v>
      </c>
      <c r="P176" s="514"/>
      <c r="Q176" s="551" t="s">
        <v>5</v>
      </c>
      <c r="R176" s="551"/>
      <c r="S176" s="552"/>
      <c r="T176" s="554" t="str">
        <f t="shared" si="11"/>
        <v>-</v>
      </c>
      <c r="U176" s="555"/>
      <c r="V176" s="555"/>
      <c r="W176" s="503" t="s">
        <v>140</v>
      </c>
      <c r="X176" s="503"/>
      <c r="Y176" s="503"/>
      <c r="Z176" s="503"/>
      <c r="AA176" s="503"/>
      <c r="AB176" s="503"/>
      <c r="AC176" s="504"/>
      <c r="AD176" s="46"/>
      <c r="AE176" s="46"/>
      <c r="AF176" s="46"/>
      <c r="AG176" s="46"/>
      <c r="AH176" s="46"/>
      <c r="AI176" s="46"/>
      <c r="AJ176" s="46"/>
      <c r="AK176" s="46"/>
      <c r="AL176" s="46"/>
      <c r="AM176" s="46"/>
      <c r="AN176" s="46"/>
      <c r="AO176" s="46"/>
      <c r="AP176" s="46"/>
      <c r="AQ176" s="46"/>
      <c r="AR176" s="46"/>
      <c r="AS176" s="46"/>
      <c r="AT176" s="72"/>
      <c r="AU176" s="72"/>
      <c r="AV176" s="239"/>
      <c r="AW176" s="239"/>
      <c r="AX176" s="239"/>
    </row>
    <row r="177" spans="1:50" ht="15" hidden="1" customHeight="1">
      <c r="A177" s="46"/>
      <c r="B177" s="46"/>
      <c r="C177" s="46"/>
      <c r="D177" s="556">
        <f t="shared" si="10"/>
        <v>132</v>
      </c>
      <c r="E177" s="557"/>
      <c r="F177" s="509" t="str">
        <f t="shared" si="9"/>
        <v/>
      </c>
      <c r="G177" s="509"/>
      <c r="H177" s="509"/>
      <c r="I177" s="510"/>
      <c r="J177" s="511"/>
      <c r="K177" s="511"/>
      <c r="L177" s="511"/>
      <c r="M177" s="511"/>
      <c r="N177" s="512"/>
      <c r="O177" s="513" t="s">
        <v>5</v>
      </c>
      <c r="P177" s="514"/>
      <c r="Q177" s="551" t="s">
        <v>5</v>
      </c>
      <c r="R177" s="551"/>
      <c r="S177" s="552"/>
      <c r="T177" s="554" t="str">
        <f t="shared" si="11"/>
        <v>-</v>
      </c>
      <c r="U177" s="555"/>
      <c r="V177" s="555"/>
      <c r="W177" s="503" t="s">
        <v>140</v>
      </c>
      <c r="X177" s="503"/>
      <c r="Y177" s="503"/>
      <c r="Z177" s="503"/>
      <c r="AA177" s="503"/>
      <c r="AB177" s="503"/>
      <c r="AC177" s="504"/>
      <c r="AD177" s="46"/>
      <c r="AE177" s="46"/>
      <c r="AF177" s="46"/>
      <c r="AG177" s="46"/>
      <c r="AH177" s="46"/>
      <c r="AI177" s="46"/>
      <c r="AJ177" s="46"/>
      <c r="AK177" s="46"/>
      <c r="AL177" s="46"/>
      <c r="AM177" s="46"/>
      <c r="AN177" s="46"/>
      <c r="AO177" s="46"/>
      <c r="AP177" s="46"/>
      <c r="AQ177" s="46"/>
      <c r="AR177" s="46"/>
      <c r="AS177" s="46"/>
      <c r="AT177" s="72"/>
      <c r="AU177" s="72"/>
      <c r="AV177" s="239"/>
      <c r="AW177" s="239"/>
      <c r="AX177" s="239"/>
    </row>
    <row r="178" spans="1:50" ht="15" hidden="1" customHeight="1">
      <c r="A178" s="46"/>
      <c r="B178" s="46"/>
      <c r="C178" s="46"/>
      <c r="D178" s="556">
        <f t="shared" si="10"/>
        <v>133</v>
      </c>
      <c r="E178" s="557"/>
      <c r="F178" s="509" t="str">
        <f t="shared" si="9"/>
        <v/>
      </c>
      <c r="G178" s="509"/>
      <c r="H178" s="509"/>
      <c r="I178" s="510"/>
      <c r="J178" s="511"/>
      <c r="K178" s="511"/>
      <c r="L178" s="511"/>
      <c r="M178" s="511"/>
      <c r="N178" s="512"/>
      <c r="O178" s="513" t="s">
        <v>5</v>
      </c>
      <c r="P178" s="514"/>
      <c r="Q178" s="551" t="s">
        <v>5</v>
      </c>
      <c r="R178" s="551"/>
      <c r="S178" s="552"/>
      <c r="T178" s="554" t="str">
        <f t="shared" si="11"/>
        <v>-</v>
      </c>
      <c r="U178" s="555"/>
      <c r="V178" s="555"/>
      <c r="W178" s="503" t="s">
        <v>140</v>
      </c>
      <c r="X178" s="503"/>
      <c r="Y178" s="503"/>
      <c r="Z178" s="503"/>
      <c r="AA178" s="503"/>
      <c r="AB178" s="503"/>
      <c r="AC178" s="504"/>
      <c r="AD178" s="46"/>
      <c r="AE178" s="46"/>
      <c r="AF178" s="46"/>
      <c r="AG178" s="46"/>
      <c r="AH178" s="46"/>
      <c r="AI178" s="46"/>
      <c r="AJ178" s="46"/>
      <c r="AK178" s="46"/>
      <c r="AL178" s="46"/>
      <c r="AM178" s="46"/>
      <c r="AN178" s="46"/>
      <c r="AO178" s="46"/>
      <c r="AP178" s="46"/>
      <c r="AQ178" s="46"/>
      <c r="AR178" s="46"/>
      <c r="AS178" s="46"/>
      <c r="AT178" s="72"/>
      <c r="AU178" s="72"/>
      <c r="AV178" s="239"/>
      <c r="AW178" s="239"/>
      <c r="AX178" s="239"/>
    </row>
    <row r="179" spans="1:50" ht="15" hidden="1" customHeight="1">
      <c r="A179" s="46"/>
      <c r="B179" s="46"/>
      <c r="C179" s="46"/>
      <c r="D179" s="556">
        <f t="shared" si="10"/>
        <v>134</v>
      </c>
      <c r="E179" s="557"/>
      <c r="F179" s="509" t="str">
        <f t="shared" si="9"/>
        <v/>
      </c>
      <c r="G179" s="509"/>
      <c r="H179" s="509"/>
      <c r="I179" s="510"/>
      <c r="J179" s="511"/>
      <c r="K179" s="511"/>
      <c r="L179" s="511"/>
      <c r="M179" s="511"/>
      <c r="N179" s="512"/>
      <c r="O179" s="513" t="s">
        <v>5</v>
      </c>
      <c r="P179" s="514"/>
      <c r="Q179" s="551" t="s">
        <v>5</v>
      </c>
      <c r="R179" s="551"/>
      <c r="S179" s="552"/>
      <c r="T179" s="554" t="str">
        <f t="shared" si="11"/>
        <v>-</v>
      </c>
      <c r="U179" s="555"/>
      <c r="V179" s="555"/>
      <c r="W179" s="503" t="s">
        <v>140</v>
      </c>
      <c r="X179" s="503"/>
      <c r="Y179" s="503"/>
      <c r="Z179" s="503"/>
      <c r="AA179" s="503"/>
      <c r="AB179" s="503"/>
      <c r="AC179" s="504"/>
      <c r="AD179" s="46"/>
      <c r="AE179" s="46"/>
      <c r="AF179" s="46"/>
      <c r="AG179" s="46"/>
      <c r="AH179" s="46"/>
      <c r="AI179" s="46"/>
      <c r="AJ179" s="46"/>
      <c r="AK179" s="46"/>
      <c r="AL179" s="46"/>
      <c r="AM179" s="46"/>
      <c r="AN179" s="46"/>
      <c r="AO179" s="46"/>
      <c r="AP179" s="46"/>
      <c r="AQ179" s="46"/>
      <c r="AR179" s="46"/>
      <c r="AS179" s="46"/>
      <c r="AT179" s="72"/>
      <c r="AU179" s="72"/>
      <c r="AV179" s="239"/>
      <c r="AW179" s="239"/>
      <c r="AX179" s="239"/>
    </row>
    <row r="180" spans="1:50" ht="15" hidden="1" customHeight="1">
      <c r="A180" s="46"/>
      <c r="B180" s="46"/>
      <c r="C180" s="46"/>
      <c r="D180" s="556">
        <f t="shared" si="10"/>
        <v>135</v>
      </c>
      <c r="E180" s="557"/>
      <c r="F180" s="509" t="str">
        <f t="shared" si="9"/>
        <v/>
      </c>
      <c r="G180" s="509"/>
      <c r="H180" s="509"/>
      <c r="I180" s="510"/>
      <c r="J180" s="511"/>
      <c r="K180" s="511"/>
      <c r="L180" s="511"/>
      <c r="M180" s="511"/>
      <c r="N180" s="512"/>
      <c r="O180" s="513" t="s">
        <v>5</v>
      </c>
      <c r="P180" s="514"/>
      <c r="Q180" s="551" t="s">
        <v>5</v>
      </c>
      <c r="R180" s="551"/>
      <c r="S180" s="552"/>
      <c r="T180" s="554" t="str">
        <f t="shared" si="11"/>
        <v>-</v>
      </c>
      <c r="U180" s="555"/>
      <c r="V180" s="555"/>
      <c r="W180" s="503" t="s">
        <v>140</v>
      </c>
      <c r="X180" s="503"/>
      <c r="Y180" s="503"/>
      <c r="Z180" s="503"/>
      <c r="AA180" s="503"/>
      <c r="AB180" s="503"/>
      <c r="AC180" s="504"/>
      <c r="AD180" s="46"/>
      <c r="AE180" s="46"/>
      <c r="AF180" s="46"/>
      <c r="AG180" s="46"/>
      <c r="AH180" s="46"/>
      <c r="AI180" s="46"/>
      <c r="AJ180" s="46"/>
      <c r="AK180" s="46"/>
      <c r="AL180" s="46"/>
      <c r="AM180" s="46"/>
      <c r="AN180" s="46"/>
      <c r="AO180" s="46"/>
      <c r="AP180" s="46"/>
      <c r="AQ180" s="46"/>
      <c r="AR180" s="46"/>
      <c r="AS180" s="46"/>
      <c r="AT180" s="72"/>
      <c r="AU180" s="72"/>
      <c r="AV180" s="239"/>
      <c r="AW180" s="239"/>
      <c r="AX180" s="239"/>
    </row>
    <row r="181" spans="1:50" ht="15" hidden="1" customHeight="1">
      <c r="A181" s="46"/>
      <c r="B181" s="46"/>
      <c r="C181" s="46"/>
      <c r="D181" s="556">
        <f t="shared" si="10"/>
        <v>136</v>
      </c>
      <c r="E181" s="557"/>
      <c r="F181" s="509" t="str">
        <f t="shared" si="9"/>
        <v/>
      </c>
      <c r="G181" s="509"/>
      <c r="H181" s="509"/>
      <c r="I181" s="510"/>
      <c r="J181" s="511"/>
      <c r="K181" s="511"/>
      <c r="L181" s="511"/>
      <c r="M181" s="511"/>
      <c r="N181" s="512"/>
      <c r="O181" s="513" t="s">
        <v>5</v>
      </c>
      <c r="P181" s="514"/>
      <c r="Q181" s="551" t="s">
        <v>5</v>
      </c>
      <c r="R181" s="551"/>
      <c r="S181" s="552"/>
      <c r="T181" s="554" t="str">
        <f t="shared" si="11"/>
        <v>-</v>
      </c>
      <c r="U181" s="555"/>
      <c r="V181" s="555"/>
      <c r="W181" s="503" t="s">
        <v>140</v>
      </c>
      <c r="X181" s="503"/>
      <c r="Y181" s="503"/>
      <c r="Z181" s="503"/>
      <c r="AA181" s="503"/>
      <c r="AB181" s="503"/>
      <c r="AC181" s="504"/>
      <c r="AD181" s="46"/>
      <c r="AE181" s="46"/>
      <c r="AF181" s="46"/>
      <c r="AG181" s="46"/>
      <c r="AH181" s="46"/>
      <c r="AI181" s="46"/>
      <c r="AJ181" s="46"/>
      <c r="AK181" s="46"/>
      <c r="AL181" s="46"/>
      <c r="AM181" s="46"/>
      <c r="AN181" s="46"/>
      <c r="AO181" s="46"/>
      <c r="AP181" s="46"/>
      <c r="AQ181" s="46"/>
      <c r="AR181" s="46"/>
      <c r="AS181" s="46"/>
      <c r="AT181" s="72"/>
      <c r="AU181" s="72"/>
      <c r="AV181" s="239"/>
      <c r="AW181" s="239"/>
      <c r="AX181" s="239"/>
    </row>
    <row r="182" spans="1:50" ht="15" hidden="1" customHeight="1">
      <c r="A182" s="46"/>
      <c r="B182" s="46"/>
      <c r="C182" s="46"/>
      <c r="D182" s="556">
        <f t="shared" si="10"/>
        <v>137</v>
      </c>
      <c r="E182" s="557"/>
      <c r="F182" s="509" t="str">
        <f t="shared" si="9"/>
        <v/>
      </c>
      <c r="G182" s="509"/>
      <c r="H182" s="509"/>
      <c r="I182" s="510"/>
      <c r="J182" s="511"/>
      <c r="K182" s="511"/>
      <c r="L182" s="511"/>
      <c r="M182" s="511"/>
      <c r="N182" s="512"/>
      <c r="O182" s="513" t="s">
        <v>5</v>
      </c>
      <c r="P182" s="514"/>
      <c r="Q182" s="551" t="s">
        <v>5</v>
      </c>
      <c r="R182" s="551"/>
      <c r="S182" s="552"/>
      <c r="T182" s="554" t="str">
        <f t="shared" si="11"/>
        <v>-</v>
      </c>
      <c r="U182" s="555"/>
      <c r="V182" s="555"/>
      <c r="W182" s="503" t="s">
        <v>140</v>
      </c>
      <c r="X182" s="503"/>
      <c r="Y182" s="503"/>
      <c r="Z182" s="503"/>
      <c r="AA182" s="503"/>
      <c r="AB182" s="503"/>
      <c r="AC182" s="504"/>
      <c r="AD182" s="46"/>
      <c r="AE182" s="46"/>
      <c r="AF182" s="46"/>
      <c r="AG182" s="46"/>
      <c r="AH182" s="46"/>
      <c r="AI182" s="46"/>
      <c r="AJ182" s="46"/>
      <c r="AK182" s="46"/>
      <c r="AL182" s="46"/>
      <c r="AM182" s="46"/>
      <c r="AN182" s="46"/>
      <c r="AO182" s="46"/>
      <c r="AP182" s="46"/>
      <c r="AQ182" s="46"/>
      <c r="AR182" s="46"/>
      <c r="AS182" s="46"/>
      <c r="AT182" s="72"/>
      <c r="AU182" s="72"/>
      <c r="AV182" s="239"/>
      <c r="AW182" s="239"/>
      <c r="AX182" s="239"/>
    </row>
    <row r="183" spans="1:50" ht="15" hidden="1" customHeight="1">
      <c r="A183" s="46"/>
      <c r="B183" s="46"/>
      <c r="C183" s="46"/>
      <c r="D183" s="556">
        <f t="shared" si="10"/>
        <v>138</v>
      </c>
      <c r="E183" s="557"/>
      <c r="F183" s="509" t="str">
        <f t="shared" si="9"/>
        <v/>
      </c>
      <c r="G183" s="509"/>
      <c r="H183" s="509"/>
      <c r="I183" s="510"/>
      <c r="J183" s="511"/>
      <c r="K183" s="511"/>
      <c r="L183" s="511"/>
      <c r="M183" s="511"/>
      <c r="N183" s="512"/>
      <c r="O183" s="513" t="s">
        <v>5</v>
      </c>
      <c r="P183" s="514"/>
      <c r="Q183" s="551" t="s">
        <v>5</v>
      </c>
      <c r="R183" s="551"/>
      <c r="S183" s="552"/>
      <c r="T183" s="554" t="str">
        <f t="shared" si="11"/>
        <v>-</v>
      </c>
      <c r="U183" s="555"/>
      <c r="V183" s="555"/>
      <c r="W183" s="503" t="s">
        <v>140</v>
      </c>
      <c r="X183" s="503"/>
      <c r="Y183" s="503"/>
      <c r="Z183" s="503"/>
      <c r="AA183" s="503"/>
      <c r="AB183" s="503"/>
      <c r="AC183" s="504"/>
      <c r="AD183" s="46"/>
      <c r="AE183" s="46"/>
      <c r="AF183" s="46"/>
      <c r="AG183" s="46"/>
      <c r="AH183" s="46"/>
      <c r="AI183" s="46"/>
      <c r="AJ183" s="46"/>
      <c r="AK183" s="46"/>
      <c r="AL183" s="46"/>
      <c r="AM183" s="46"/>
      <c r="AN183" s="46"/>
      <c r="AO183" s="46"/>
      <c r="AP183" s="46"/>
      <c r="AQ183" s="46"/>
      <c r="AR183" s="46"/>
      <c r="AS183" s="46"/>
      <c r="AT183" s="72"/>
      <c r="AU183" s="72"/>
      <c r="AV183" s="239"/>
      <c r="AW183" s="239"/>
      <c r="AX183" s="239"/>
    </row>
    <row r="184" spans="1:50" ht="15" hidden="1" customHeight="1">
      <c r="A184" s="46"/>
      <c r="B184" s="46"/>
      <c r="C184" s="46"/>
      <c r="D184" s="556">
        <f t="shared" si="10"/>
        <v>139</v>
      </c>
      <c r="E184" s="557"/>
      <c r="F184" s="509" t="str">
        <f t="shared" si="9"/>
        <v/>
      </c>
      <c r="G184" s="509"/>
      <c r="H184" s="509"/>
      <c r="I184" s="510"/>
      <c r="J184" s="511"/>
      <c r="K184" s="511"/>
      <c r="L184" s="511"/>
      <c r="M184" s="511"/>
      <c r="N184" s="512"/>
      <c r="O184" s="513" t="s">
        <v>5</v>
      </c>
      <c r="P184" s="514"/>
      <c r="Q184" s="551" t="s">
        <v>5</v>
      </c>
      <c r="R184" s="551"/>
      <c r="S184" s="552"/>
      <c r="T184" s="554" t="str">
        <f t="shared" si="11"/>
        <v>-</v>
      </c>
      <c r="U184" s="555"/>
      <c r="V184" s="555"/>
      <c r="W184" s="503" t="s">
        <v>140</v>
      </c>
      <c r="X184" s="503"/>
      <c r="Y184" s="503"/>
      <c r="Z184" s="503"/>
      <c r="AA184" s="503"/>
      <c r="AB184" s="503"/>
      <c r="AC184" s="504"/>
      <c r="AD184" s="46"/>
      <c r="AE184" s="46"/>
      <c r="AF184" s="46"/>
      <c r="AG184" s="46"/>
      <c r="AH184" s="46"/>
      <c r="AI184" s="46"/>
      <c r="AJ184" s="46"/>
      <c r="AK184" s="46"/>
      <c r="AL184" s="46"/>
      <c r="AM184" s="46"/>
      <c r="AN184" s="46"/>
      <c r="AO184" s="46"/>
      <c r="AP184" s="46"/>
      <c r="AQ184" s="46"/>
      <c r="AR184" s="46"/>
      <c r="AS184" s="46"/>
      <c r="AT184" s="72"/>
      <c r="AU184" s="72"/>
      <c r="AV184" s="239"/>
      <c r="AW184" s="239"/>
      <c r="AX184" s="239"/>
    </row>
    <row r="185" spans="1:50" ht="15" hidden="1" customHeight="1">
      <c r="A185" s="46"/>
      <c r="B185" s="46"/>
      <c r="C185" s="46"/>
      <c r="D185" s="556">
        <f t="shared" si="10"/>
        <v>140</v>
      </c>
      <c r="E185" s="557"/>
      <c r="F185" s="509" t="str">
        <f t="shared" si="9"/>
        <v/>
      </c>
      <c r="G185" s="509"/>
      <c r="H185" s="509"/>
      <c r="I185" s="510"/>
      <c r="J185" s="511"/>
      <c r="K185" s="511"/>
      <c r="L185" s="511"/>
      <c r="M185" s="511"/>
      <c r="N185" s="512"/>
      <c r="O185" s="513" t="s">
        <v>5</v>
      </c>
      <c r="P185" s="514"/>
      <c r="Q185" s="551" t="s">
        <v>5</v>
      </c>
      <c r="R185" s="551"/>
      <c r="S185" s="552"/>
      <c r="T185" s="554" t="str">
        <f t="shared" si="11"/>
        <v>-</v>
      </c>
      <c r="U185" s="555"/>
      <c r="V185" s="555"/>
      <c r="W185" s="503" t="s">
        <v>140</v>
      </c>
      <c r="X185" s="503"/>
      <c r="Y185" s="503"/>
      <c r="Z185" s="503"/>
      <c r="AA185" s="503"/>
      <c r="AB185" s="503"/>
      <c r="AC185" s="504"/>
      <c r="AD185" s="46"/>
      <c r="AE185" s="46"/>
      <c r="AF185" s="46"/>
      <c r="AG185" s="46"/>
      <c r="AH185" s="46"/>
      <c r="AI185" s="46"/>
      <c r="AJ185" s="46"/>
      <c r="AK185" s="46"/>
      <c r="AL185" s="46"/>
      <c r="AM185" s="46"/>
      <c r="AN185" s="46"/>
      <c r="AO185" s="46"/>
      <c r="AP185" s="46"/>
      <c r="AQ185" s="46"/>
      <c r="AR185" s="46"/>
      <c r="AS185" s="46"/>
      <c r="AT185" s="72"/>
      <c r="AU185" s="72"/>
      <c r="AV185" s="239"/>
      <c r="AW185" s="239"/>
      <c r="AX185" s="239"/>
    </row>
    <row r="186" spans="1:50" ht="15" hidden="1" customHeight="1">
      <c r="A186" s="46"/>
      <c r="B186" s="46"/>
      <c r="C186" s="46"/>
      <c r="D186" s="556">
        <f t="shared" si="10"/>
        <v>141</v>
      </c>
      <c r="E186" s="557"/>
      <c r="F186" s="509" t="str">
        <f t="shared" si="9"/>
        <v/>
      </c>
      <c r="G186" s="509"/>
      <c r="H186" s="509"/>
      <c r="I186" s="510"/>
      <c r="J186" s="511"/>
      <c r="K186" s="511"/>
      <c r="L186" s="511"/>
      <c r="M186" s="511"/>
      <c r="N186" s="512"/>
      <c r="O186" s="513" t="s">
        <v>5</v>
      </c>
      <c r="P186" s="514"/>
      <c r="Q186" s="551" t="s">
        <v>5</v>
      </c>
      <c r="R186" s="551"/>
      <c r="S186" s="552"/>
      <c r="T186" s="554" t="str">
        <f t="shared" si="11"/>
        <v>-</v>
      </c>
      <c r="U186" s="555"/>
      <c r="V186" s="555"/>
      <c r="W186" s="503" t="s">
        <v>140</v>
      </c>
      <c r="X186" s="503"/>
      <c r="Y186" s="503"/>
      <c r="Z186" s="503"/>
      <c r="AA186" s="503"/>
      <c r="AB186" s="503"/>
      <c r="AC186" s="504"/>
      <c r="AD186" s="46"/>
      <c r="AE186" s="46"/>
      <c r="AF186" s="46"/>
      <c r="AG186" s="46"/>
      <c r="AH186" s="46"/>
      <c r="AI186" s="46"/>
      <c r="AJ186" s="46"/>
      <c r="AK186" s="46"/>
      <c r="AL186" s="46"/>
      <c r="AM186" s="46"/>
      <c r="AN186" s="46"/>
      <c r="AO186" s="46"/>
      <c r="AP186" s="46"/>
      <c r="AQ186" s="46"/>
      <c r="AR186" s="46"/>
      <c r="AS186" s="46"/>
      <c r="AT186" s="72"/>
      <c r="AU186" s="72"/>
      <c r="AV186" s="239"/>
      <c r="AW186" s="239"/>
      <c r="AX186" s="239"/>
    </row>
    <row r="187" spans="1:50" ht="15" hidden="1" customHeight="1">
      <c r="A187" s="46"/>
      <c r="B187" s="46"/>
      <c r="C187" s="46"/>
      <c r="D187" s="556">
        <f t="shared" si="10"/>
        <v>142</v>
      </c>
      <c r="E187" s="557"/>
      <c r="F187" s="509" t="str">
        <f t="shared" si="9"/>
        <v/>
      </c>
      <c r="G187" s="509"/>
      <c r="H187" s="509"/>
      <c r="I187" s="510"/>
      <c r="J187" s="511"/>
      <c r="K187" s="511"/>
      <c r="L187" s="511"/>
      <c r="M187" s="511"/>
      <c r="N187" s="512"/>
      <c r="O187" s="513" t="s">
        <v>5</v>
      </c>
      <c r="P187" s="514"/>
      <c r="Q187" s="551" t="s">
        <v>5</v>
      </c>
      <c r="R187" s="551"/>
      <c r="S187" s="552"/>
      <c r="T187" s="554" t="str">
        <f t="shared" si="11"/>
        <v>-</v>
      </c>
      <c r="U187" s="555"/>
      <c r="V187" s="555"/>
      <c r="W187" s="503" t="s">
        <v>140</v>
      </c>
      <c r="X187" s="503"/>
      <c r="Y187" s="503"/>
      <c r="Z187" s="503"/>
      <c r="AA187" s="503"/>
      <c r="AB187" s="503"/>
      <c r="AC187" s="504"/>
      <c r="AD187" s="46"/>
      <c r="AE187" s="46"/>
      <c r="AF187" s="46"/>
      <c r="AG187" s="46"/>
      <c r="AH187" s="46"/>
      <c r="AI187" s="46"/>
      <c r="AJ187" s="46"/>
      <c r="AK187" s="46"/>
      <c r="AL187" s="46"/>
      <c r="AM187" s="46"/>
      <c r="AN187" s="46"/>
      <c r="AO187" s="46"/>
      <c r="AP187" s="46"/>
      <c r="AQ187" s="46"/>
      <c r="AR187" s="46"/>
      <c r="AS187" s="46"/>
      <c r="AT187" s="72"/>
      <c r="AU187" s="72"/>
      <c r="AV187" s="239"/>
      <c r="AW187" s="239"/>
      <c r="AX187" s="239"/>
    </row>
    <row r="188" spans="1:50" ht="15" hidden="1" customHeight="1">
      <c r="A188" s="46"/>
      <c r="B188" s="46"/>
      <c r="C188" s="46"/>
      <c r="D188" s="556">
        <f t="shared" si="10"/>
        <v>143</v>
      </c>
      <c r="E188" s="557"/>
      <c r="F188" s="509" t="str">
        <f t="shared" si="9"/>
        <v/>
      </c>
      <c r="G188" s="509"/>
      <c r="H188" s="509"/>
      <c r="I188" s="510"/>
      <c r="J188" s="511"/>
      <c r="K188" s="511"/>
      <c r="L188" s="511"/>
      <c r="M188" s="511"/>
      <c r="N188" s="512"/>
      <c r="O188" s="513" t="s">
        <v>5</v>
      </c>
      <c r="P188" s="514"/>
      <c r="Q188" s="551" t="s">
        <v>5</v>
      </c>
      <c r="R188" s="551"/>
      <c r="S188" s="552"/>
      <c r="T188" s="554" t="str">
        <f t="shared" si="11"/>
        <v>-</v>
      </c>
      <c r="U188" s="555"/>
      <c r="V188" s="555"/>
      <c r="W188" s="503" t="s">
        <v>140</v>
      </c>
      <c r="X188" s="503"/>
      <c r="Y188" s="503"/>
      <c r="Z188" s="503"/>
      <c r="AA188" s="503"/>
      <c r="AB188" s="503"/>
      <c r="AC188" s="504"/>
      <c r="AD188" s="46"/>
      <c r="AE188" s="46"/>
      <c r="AF188" s="46"/>
      <c r="AG188" s="46"/>
      <c r="AH188" s="46"/>
      <c r="AI188" s="46"/>
      <c r="AJ188" s="46"/>
      <c r="AK188" s="46"/>
      <c r="AL188" s="46"/>
      <c r="AM188" s="46"/>
      <c r="AN188" s="46"/>
      <c r="AO188" s="46"/>
      <c r="AP188" s="46"/>
      <c r="AQ188" s="46"/>
      <c r="AR188" s="46"/>
      <c r="AS188" s="46"/>
      <c r="AT188" s="72"/>
      <c r="AU188" s="72"/>
      <c r="AV188" s="239"/>
      <c r="AW188" s="239"/>
      <c r="AX188" s="239"/>
    </row>
    <row r="189" spans="1:50" ht="15" hidden="1" customHeight="1">
      <c r="A189" s="46"/>
      <c r="B189" s="46"/>
      <c r="C189" s="46"/>
      <c r="D189" s="556">
        <f t="shared" si="10"/>
        <v>144</v>
      </c>
      <c r="E189" s="557"/>
      <c r="F189" s="509" t="str">
        <f t="shared" si="9"/>
        <v/>
      </c>
      <c r="G189" s="509"/>
      <c r="H189" s="509"/>
      <c r="I189" s="510"/>
      <c r="J189" s="511"/>
      <c r="K189" s="511"/>
      <c r="L189" s="511"/>
      <c r="M189" s="511"/>
      <c r="N189" s="512"/>
      <c r="O189" s="513" t="s">
        <v>5</v>
      </c>
      <c r="P189" s="514"/>
      <c r="Q189" s="551" t="s">
        <v>5</v>
      </c>
      <c r="R189" s="551"/>
      <c r="S189" s="552"/>
      <c r="T189" s="554" t="str">
        <f t="shared" si="11"/>
        <v>-</v>
      </c>
      <c r="U189" s="555"/>
      <c r="V189" s="555"/>
      <c r="W189" s="503" t="s">
        <v>140</v>
      </c>
      <c r="X189" s="503"/>
      <c r="Y189" s="503"/>
      <c r="Z189" s="503"/>
      <c r="AA189" s="503"/>
      <c r="AB189" s="503"/>
      <c r="AC189" s="504"/>
      <c r="AD189" s="46"/>
      <c r="AE189" s="46"/>
      <c r="AF189" s="46"/>
      <c r="AG189" s="46"/>
      <c r="AH189" s="46"/>
      <c r="AI189" s="46"/>
      <c r="AJ189" s="46"/>
      <c r="AK189" s="46"/>
      <c r="AL189" s="46"/>
      <c r="AM189" s="46"/>
      <c r="AN189" s="46"/>
      <c r="AO189" s="46"/>
      <c r="AP189" s="46"/>
      <c r="AQ189" s="46"/>
      <c r="AR189" s="46"/>
      <c r="AS189" s="46"/>
      <c r="AT189" s="72"/>
      <c r="AU189" s="72"/>
      <c r="AV189" s="239"/>
      <c r="AW189" s="239"/>
      <c r="AX189" s="239"/>
    </row>
    <row r="190" spans="1:50" ht="15" hidden="1" customHeight="1">
      <c r="A190" s="46"/>
      <c r="B190" s="46"/>
      <c r="C190" s="46"/>
      <c r="D190" s="556">
        <f t="shared" si="10"/>
        <v>145</v>
      </c>
      <c r="E190" s="557"/>
      <c r="F190" s="509" t="str">
        <f t="shared" si="9"/>
        <v/>
      </c>
      <c r="G190" s="509"/>
      <c r="H190" s="509"/>
      <c r="I190" s="510"/>
      <c r="J190" s="511"/>
      <c r="K190" s="511"/>
      <c r="L190" s="511"/>
      <c r="M190" s="511"/>
      <c r="N190" s="512"/>
      <c r="O190" s="513" t="s">
        <v>5</v>
      </c>
      <c r="P190" s="514"/>
      <c r="Q190" s="551" t="s">
        <v>5</v>
      </c>
      <c r="R190" s="551"/>
      <c r="S190" s="552"/>
      <c r="T190" s="554" t="str">
        <f t="shared" si="11"/>
        <v>-</v>
      </c>
      <c r="U190" s="555"/>
      <c r="V190" s="555"/>
      <c r="W190" s="503" t="s">
        <v>140</v>
      </c>
      <c r="X190" s="503"/>
      <c r="Y190" s="503"/>
      <c r="Z190" s="503"/>
      <c r="AA190" s="503"/>
      <c r="AB190" s="503"/>
      <c r="AC190" s="504"/>
      <c r="AD190" s="46"/>
      <c r="AE190" s="46"/>
      <c r="AF190" s="46"/>
      <c r="AG190" s="46"/>
      <c r="AH190" s="46"/>
      <c r="AI190" s="46"/>
      <c r="AJ190" s="46"/>
      <c r="AK190" s="46"/>
      <c r="AL190" s="46"/>
      <c r="AM190" s="46"/>
      <c r="AN190" s="46"/>
      <c r="AO190" s="46"/>
      <c r="AP190" s="46"/>
      <c r="AQ190" s="46"/>
      <c r="AR190" s="46"/>
      <c r="AS190" s="46"/>
      <c r="AT190" s="72"/>
      <c r="AU190" s="72"/>
      <c r="AV190" s="239"/>
      <c r="AW190" s="239"/>
      <c r="AX190" s="239"/>
    </row>
    <row r="191" spans="1:50" ht="15" hidden="1" customHeight="1">
      <c r="A191" s="46"/>
      <c r="B191" s="46"/>
      <c r="C191" s="46"/>
      <c r="D191" s="556">
        <f t="shared" si="10"/>
        <v>146</v>
      </c>
      <c r="E191" s="557"/>
      <c r="F191" s="509" t="str">
        <f t="shared" si="9"/>
        <v/>
      </c>
      <c r="G191" s="509"/>
      <c r="H191" s="509"/>
      <c r="I191" s="510"/>
      <c r="J191" s="511"/>
      <c r="K191" s="511"/>
      <c r="L191" s="511"/>
      <c r="M191" s="511"/>
      <c r="N191" s="512"/>
      <c r="O191" s="513" t="s">
        <v>5</v>
      </c>
      <c r="P191" s="514"/>
      <c r="Q191" s="551" t="s">
        <v>5</v>
      </c>
      <c r="R191" s="551"/>
      <c r="S191" s="552"/>
      <c r="T191" s="554" t="str">
        <f t="shared" si="11"/>
        <v>-</v>
      </c>
      <c r="U191" s="555"/>
      <c r="V191" s="555"/>
      <c r="W191" s="503" t="s">
        <v>140</v>
      </c>
      <c r="X191" s="503"/>
      <c r="Y191" s="503"/>
      <c r="Z191" s="503"/>
      <c r="AA191" s="503"/>
      <c r="AB191" s="503"/>
      <c r="AC191" s="504"/>
      <c r="AD191" s="46"/>
      <c r="AE191" s="46"/>
      <c r="AF191" s="46"/>
      <c r="AG191" s="46"/>
      <c r="AH191" s="46"/>
      <c r="AI191" s="46"/>
      <c r="AJ191" s="46"/>
      <c r="AK191" s="46"/>
      <c r="AL191" s="46"/>
      <c r="AM191" s="46"/>
      <c r="AN191" s="46"/>
      <c r="AO191" s="46"/>
      <c r="AP191" s="46"/>
      <c r="AQ191" s="46"/>
      <c r="AR191" s="46"/>
      <c r="AS191" s="46"/>
      <c r="AT191" s="72"/>
      <c r="AU191" s="72"/>
      <c r="AV191" s="239"/>
      <c r="AW191" s="239"/>
      <c r="AX191" s="239"/>
    </row>
    <row r="192" spans="1:50" ht="15" hidden="1" customHeight="1">
      <c r="A192" s="46"/>
      <c r="B192" s="46"/>
      <c r="C192" s="46"/>
      <c r="D192" s="556">
        <f t="shared" si="10"/>
        <v>147</v>
      </c>
      <c r="E192" s="557"/>
      <c r="F192" s="509" t="str">
        <f t="shared" si="9"/>
        <v/>
      </c>
      <c r="G192" s="509"/>
      <c r="H192" s="509"/>
      <c r="I192" s="510"/>
      <c r="J192" s="511"/>
      <c r="K192" s="511"/>
      <c r="L192" s="511"/>
      <c r="M192" s="511"/>
      <c r="N192" s="512"/>
      <c r="O192" s="513" t="s">
        <v>5</v>
      </c>
      <c r="P192" s="514"/>
      <c r="Q192" s="551" t="s">
        <v>5</v>
      </c>
      <c r="R192" s="551"/>
      <c r="S192" s="552"/>
      <c r="T192" s="554" t="str">
        <f t="shared" si="11"/>
        <v>-</v>
      </c>
      <c r="U192" s="555"/>
      <c r="V192" s="555"/>
      <c r="W192" s="503" t="s">
        <v>140</v>
      </c>
      <c r="X192" s="503"/>
      <c r="Y192" s="503"/>
      <c r="Z192" s="503"/>
      <c r="AA192" s="503"/>
      <c r="AB192" s="503"/>
      <c r="AC192" s="504"/>
      <c r="AD192" s="46"/>
      <c r="AE192" s="46"/>
      <c r="AF192" s="46"/>
      <c r="AG192" s="46"/>
      <c r="AH192" s="46"/>
      <c r="AI192" s="46"/>
      <c r="AJ192" s="46"/>
      <c r="AK192" s="46"/>
      <c r="AL192" s="46"/>
      <c r="AM192" s="46"/>
      <c r="AN192" s="46"/>
      <c r="AO192" s="46"/>
      <c r="AP192" s="46"/>
      <c r="AQ192" s="46"/>
      <c r="AR192" s="46"/>
      <c r="AS192" s="46"/>
      <c r="AT192" s="72"/>
      <c r="AU192" s="72"/>
      <c r="AV192" s="239"/>
      <c r="AW192" s="239"/>
      <c r="AX192" s="239"/>
    </row>
    <row r="193" spans="1:50" ht="15" hidden="1" customHeight="1">
      <c r="A193" s="46"/>
      <c r="B193" s="46"/>
      <c r="C193" s="46"/>
      <c r="D193" s="556">
        <f t="shared" si="10"/>
        <v>148</v>
      </c>
      <c r="E193" s="557"/>
      <c r="F193" s="509" t="str">
        <f t="shared" si="9"/>
        <v/>
      </c>
      <c r="G193" s="509"/>
      <c r="H193" s="509"/>
      <c r="I193" s="510"/>
      <c r="J193" s="511"/>
      <c r="K193" s="511"/>
      <c r="L193" s="511"/>
      <c r="M193" s="511"/>
      <c r="N193" s="512"/>
      <c r="O193" s="513" t="s">
        <v>5</v>
      </c>
      <c r="P193" s="514"/>
      <c r="Q193" s="551" t="s">
        <v>5</v>
      </c>
      <c r="R193" s="551"/>
      <c r="S193" s="552"/>
      <c r="T193" s="554" t="str">
        <f t="shared" si="11"/>
        <v>-</v>
      </c>
      <c r="U193" s="555"/>
      <c r="V193" s="555"/>
      <c r="W193" s="503" t="s">
        <v>140</v>
      </c>
      <c r="X193" s="503"/>
      <c r="Y193" s="503"/>
      <c r="Z193" s="503"/>
      <c r="AA193" s="503"/>
      <c r="AB193" s="503"/>
      <c r="AC193" s="504"/>
      <c r="AD193" s="46"/>
      <c r="AE193" s="46"/>
      <c r="AF193" s="46"/>
      <c r="AG193" s="46"/>
      <c r="AH193" s="46"/>
      <c r="AI193" s="46"/>
      <c r="AJ193" s="46"/>
      <c r="AK193" s="46"/>
      <c r="AL193" s="46"/>
      <c r="AM193" s="46"/>
      <c r="AN193" s="46"/>
      <c r="AO193" s="46"/>
      <c r="AP193" s="46"/>
      <c r="AQ193" s="46"/>
      <c r="AR193" s="46"/>
      <c r="AS193" s="46"/>
      <c r="AT193" s="72"/>
      <c r="AU193" s="72"/>
      <c r="AV193" s="239"/>
      <c r="AW193" s="239"/>
      <c r="AX193" s="239"/>
    </row>
    <row r="194" spans="1:50" ht="15" hidden="1" customHeight="1">
      <c r="A194" s="46"/>
      <c r="B194" s="46"/>
      <c r="C194" s="46"/>
      <c r="D194" s="556">
        <f t="shared" si="10"/>
        <v>149</v>
      </c>
      <c r="E194" s="557"/>
      <c r="F194" s="509" t="str">
        <f t="shared" si="9"/>
        <v/>
      </c>
      <c r="G194" s="509"/>
      <c r="H194" s="509"/>
      <c r="I194" s="510"/>
      <c r="J194" s="511"/>
      <c r="K194" s="511"/>
      <c r="L194" s="511"/>
      <c r="M194" s="511"/>
      <c r="N194" s="512"/>
      <c r="O194" s="513" t="s">
        <v>5</v>
      </c>
      <c r="P194" s="514"/>
      <c r="Q194" s="551" t="s">
        <v>5</v>
      </c>
      <c r="R194" s="551"/>
      <c r="S194" s="552"/>
      <c r="T194" s="554" t="str">
        <f t="shared" si="11"/>
        <v>-</v>
      </c>
      <c r="U194" s="555"/>
      <c r="V194" s="555"/>
      <c r="W194" s="503" t="s">
        <v>140</v>
      </c>
      <c r="X194" s="503"/>
      <c r="Y194" s="503"/>
      <c r="Z194" s="503"/>
      <c r="AA194" s="503"/>
      <c r="AB194" s="503"/>
      <c r="AC194" s="504"/>
      <c r="AD194" s="46"/>
      <c r="AE194" s="46"/>
      <c r="AF194" s="46"/>
      <c r="AG194" s="46"/>
      <c r="AH194" s="46"/>
      <c r="AI194" s="46"/>
      <c r="AJ194" s="46"/>
      <c r="AK194" s="46"/>
      <c r="AL194" s="46"/>
      <c r="AM194" s="46"/>
      <c r="AN194" s="46"/>
      <c r="AO194" s="46"/>
      <c r="AP194" s="46"/>
      <c r="AQ194" s="46"/>
      <c r="AR194" s="46"/>
      <c r="AS194" s="46"/>
      <c r="AT194" s="72"/>
      <c r="AU194" s="72"/>
      <c r="AV194" s="239"/>
      <c r="AW194" s="239"/>
      <c r="AX194" s="239"/>
    </row>
    <row r="195" spans="1:50" ht="15" hidden="1" customHeight="1">
      <c r="A195" s="46"/>
      <c r="B195" s="46"/>
      <c r="C195" s="46"/>
      <c r="D195" s="585">
        <f t="shared" si="10"/>
        <v>150</v>
      </c>
      <c r="E195" s="586"/>
      <c r="F195" s="587" t="str">
        <f t="shared" ref="F195:F244" si="12">IF(I195="","",IF(O195="-","【※選択】",IF(Q195="-","【※選択】","【入力済】")))</f>
        <v/>
      </c>
      <c r="G195" s="587"/>
      <c r="H195" s="587"/>
      <c r="I195" s="510"/>
      <c r="J195" s="511"/>
      <c r="K195" s="511"/>
      <c r="L195" s="511"/>
      <c r="M195" s="511"/>
      <c r="N195" s="512"/>
      <c r="O195" s="513" t="s">
        <v>5</v>
      </c>
      <c r="P195" s="514"/>
      <c r="Q195" s="551" t="s">
        <v>5</v>
      </c>
      <c r="R195" s="551"/>
      <c r="S195" s="552"/>
      <c r="T195" s="641" t="str">
        <f t="shared" ref="T195:T244" si="13">IF(I195="","-",IF($L$42="選択をして掲載する",IF(W195="－","【※選択】","【入力済】"),"【入力済】"))</f>
        <v>-</v>
      </c>
      <c r="U195" s="642"/>
      <c r="V195" s="642"/>
      <c r="W195" s="503" t="s">
        <v>140</v>
      </c>
      <c r="X195" s="503"/>
      <c r="Y195" s="503"/>
      <c r="Z195" s="503"/>
      <c r="AA195" s="503"/>
      <c r="AB195" s="503"/>
      <c r="AC195" s="504"/>
      <c r="AD195" s="46"/>
      <c r="AE195" s="46"/>
      <c r="AF195" s="46"/>
      <c r="AG195" s="46"/>
      <c r="AH195" s="46"/>
      <c r="AI195" s="46"/>
      <c r="AJ195" s="46"/>
      <c r="AK195" s="46"/>
      <c r="AL195" s="46"/>
      <c r="AM195" s="46"/>
      <c r="AN195" s="46"/>
      <c r="AO195" s="46"/>
      <c r="AP195" s="46"/>
      <c r="AQ195" s="46"/>
      <c r="AR195" s="46"/>
      <c r="AS195" s="46"/>
      <c r="AT195" s="72"/>
      <c r="AU195" s="72"/>
      <c r="AV195" s="239"/>
      <c r="AW195" s="239"/>
      <c r="AX195" s="239"/>
    </row>
    <row r="196" spans="1:50" ht="15" hidden="1" customHeight="1">
      <c r="A196" s="46"/>
      <c r="B196" s="46"/>
      <c r="C196" s="46"/>
      <c r="D196" s="556">
        <f t="shared" si="10"/>
        <v>151</v>
      </c>
      <c r="E196" s="557"/>
      <c r="F196" s="509" t="str">
        <f t="shared" si="12"/>
        <v/>
      </c>
      <c r="G196" s="509"/>
      <c r="H196" s="509"/>
      <c r="I196" s="510"/>
      <c r="J196" s="511"/>
      <c r="K196" s="511"/>
      <c r="L196" s="511"/>
      <c r="M196" s="511"/>
      <c r="N196" s="512"/>
      <c r="O196" s="513" t="s">
        <v>5</v>
      </c>
      <c r="P196" s="514"/>
      <c r="Q196" s="551" t="s">
        <v>5</v>
      </c>
      <c r="R196" s="551"/>
      <c r="S196" s="552"/>
      <c r="T196" s="553" t="str">
        <f t="shared" si="13"/>
        <v>-</v>
      </c>
      <c r="U196" s="509"/>
      <c r="V196" s="509"/>
      <c r="W196" s="503" t="s">
        <v>140</v>
      </c>
      <c r="X196" s="503"/>
      <c r="Y196" s="503"/>
      <c r="Z196" s="503"/>
      <c r="AA196" s="503"/>
      <c r="AB196" s="503"/>
      <c r="AC196" s="504"/>
      <c r="AD196" s="46"/>
      <c r="AE196" s="46"/>
      <c r="AF196" s="46"/>
      <c r="AG196" s="46"/>
      <c r="AH196" s="46"/>
      <c r="AI196" s="46"/>
      <c r="AJ196" s="46"/>
      <c r="AK196" s="46"/>
      <c r="AL196" s="46"/>
      <c r="AM196" s="46"/>
      <c r="AN196" s="46"/>
      <c r="AO196" s="46"/>
      <c r="AP196" s="46"/>
      <c r="AQ196" s="46"/>
      <c r="AR196" s="46"/>
      <c r="AS196" s="46"/>
      <c r="AT196" s="72"/>
      <c r="AU196" s="72"/>
      <c r="AV196" s="239"/>
      <c r="AW196" s="239"/>
      <c r="AX196" s="239"/>
    </row>
    <row r="197" spans="1:50" ht="15" hidden="1" customHeight="1">
      <c r="A197" s="46"/>
      <c r="B197" s="46"/>
      <c r="C197" s="46"/>
      <c r="D197" s="556">
        <f t="shared" si="10"/>
        <v>152</v>
      </c>
      <c r="E197" s="557"/>
      <c r="F197" s="509" t="str">
        <f t="shared" si="12"/>
        <v/>
      </c>
      <c r="G197" s="509"/>
      <c r="H197" s="509"/>
      <c r="I197" s="510"/>
      <c r="J197" s="511"/>
      <c r="K197" s="511"/>
      <c r="L197" s="511"/>
      <c r="M197" s="511"/>
      <c r="N197" s="512"/>
      <c r="O197" s="513" t="s">
        <v>5</v>
      </c>
      <c r="P197" s="514"/>
      <c r="Q197" s="551" t="s">
        <v>5</v>
      </c>
      <c r="R197" s="551"/>
      <c r="S197" s="552"/>
      <c r="T197" s="554" t="str">
        <f t="shared" si="13"/>
        <v>-</v>
      </c>
      <c r="U197" s="555"/>
      <c r="V197" s="555"/>
      <c r="W197" s="503" t="s">
        <v>140</v>
      </c>
      <c r="X197" s="503"/>
      <c r="Y197" s="503"/>
      <c r="Z197" s="503"/>
      <c r="AA197" s="503"/>
      <c r="AB197" s="503"/>
      <c r="AC197" s="504"/>
      <c r="AD197" s="46"/>
      <c r="AE197" s="46"/>
      <c r="AF197" s="46"/>
      <c r="AG197" s="46"/>
      <c r="AH197" s="46"/>
      <c r="AI197" s="46"/>
      <c r="AJ197" s="46"/>
      <c r="AK197" s="46"/>
      <c r="AL197" s="46"/>
      <c r="AM197" s="46"/>
      <c r="AN197" s="46"/>
      <c r="AO197" s="46"/>
      <c r="AP197" s="46"/>
      <c r="AQ197" s="46"/>
      <c r="AR197" s="46"/>
      <c r="AS197" s="46"/>
      <c r="AT197" s="72"/>
      <c r="AU197" s="72"/>
      <c r="AV197" s="239"/>
      <c r="AW197" s="239"/>
      <c r="AX197" s="239"/>
    </row>
    <row r="198" spans="1:50" ht="15" hidden="1" customHeight="1">
      <c r="A198" s="46"/>
      <c r="B198" s="46"/>
      <c r="C198" s="46"/>
      <c r="D198" s="556">
        <f t="shared" si="10"/>
        <v>153</v>
      </c>
      <c r="E198" s="557"/>
      <c r="F198" s="509" t="str">
        <f t="shared" si="12"/>
        <v/>
      </c>
      <c r="G198" s="509"/>
      <c r="H198" s="509"/>
      <c r="I198" s="510"/>
      <c r="J198" s="511"/>
      <c r="K198" s="511"/>
      <c r="L198" s="511"/>
      <c r="M198" s="511"/>
      <c r="N198" s="512"/>
      <c r="O198" s="513" t="s">
        <v>5</v>
      </c>
      <c r="P198" s="514"/>
      <c r="Q198" s="551" t="s">
        <v>5</v>
      </c>
      <c r="R198" s="551"/>
      <c r="S198" s="552"/>
      <c r="T198" s="554" t="str">
        <f t="shared" si="13"/>
        <v>-</v>
      </c>
      <c r="U198" s="555"/>
      <c r="V198" s="555"/>
      <c r="W198" s="503" t="s">
        <v>140</v>
      </c>
      <c r="X198" s="503"/>
      <c r="Y198" s="503"/>
      <c r="Z198" s="503"/>
      <c r="AA198" s="503"/>
      <c r="AB198" s="503"/>
      <c r="AC198" s="504"/>
      <c r="AD198" s="46"/>
      <c r="AE198" s="46"/>
      <c r="AF198" s="46"/>
      <c r="AG198" s="46"/>
      <c r="AH198" s="46"/>
      <c r="AI198" s="46"/>
      <c r="AJ198" s="46"/>
      <c r="AK198" s="46"/>
      <c r="AL198" s="46"/>
      <c r="AM198" s="46"/>
      <c r="AN198" s="46"/>
      <c r="AO198" s="46"/>
      <c r="AP198" s="46"/>
      <c r="AQ198" s="46"/>
      <c r="AR198" s="46"/>
      <c r="AS198" s="46"/>
      <c r="AT198" s="72"/>
      <c r="AU198" s="72"/>
      <c r="AV198" s="239"/>
      <c r="AW198" s="239"/>
      <c r="AX198" s="239"/>
    </row>
    <row r="199" spans="1:50" ht="15" hidden="1" customHeight="1">
      <c r="A199" s="46"/>
      <c r="B199" s="46"/>
      <c r="C199" s="46"/>
      <c r="D199" s="556">
        <f t="shared" si="10"/>
        <v>154</v>
      </c>
      <c r="E199" s="557"/>
      <c r="F199" s="509" t="str">
        <f t="shared" si="12"/>
        <v/>
      </c>
      <c r="G199" s="509"/>
      <c r="H199" s="509"/>
      <c r="I199" s="510"/>
      <c r="J199" s="511"/>
      <c r="K199" s="511"/>
      <c r="L199" s="511"/>
      <c r="M199" s="511"/>
      <c r="N199" s="512"/>
      <c r="O199" s="513" t="s">
        <v>5</v>
      </c>
      <c r="P199" s="514"/>
      <c r="Q199" s="551" t="s">
        <v>5</v>
      </c>
      <c r="R199" s="551"/>
      <c r="S199" s="552"/>
      <c r="T199" s="554" t="str">
        <f t="shared" si="13"/>
        <v>-</v>
      </c>
      <c r="U199" s="555"/>
      <c r="V199" s="555"/>
      <c r="W199" s="503" t="s">
        <v>140</v>
      </c>
      <c r="X199" s="503"/>
      <c r="Y199" s="503"/>
      <c r="Z199" s="503"/>
      <c r="AA199" s="503"/>
      <c r="AB199" s="503"/>
      <c r="AC199" s="504"/>
      <c r="AD199" s="46"/>
      <c r="AE199" s="46"/>
      <c r="AF199" s="46"/>
      <c r="AG199" s="46"/>
      <c r="AH199" s="46"/>
      <c r="AI199" s="46"/>
      <c r="AJ199" s="46"/>
      <c r="AK199" s="46"/>
      <c r="AL199" s="46"/>
      <c r="AM199" s="46"/>
      <c r="AN199" s="46"/>
      <c r="AO199" s="46"/>
      <c r="AP199" s="46"/>
      <c r="AQ199" s="46"/>
      <c r="AR199" s="46"/>
      <c r="AS199" s="46"/>
      <c r="AT199" s="72"/>
      <c r="AU199" s="72"/>
      <c r="AV199" s="239"/>
      <c r="AW199" s="239"/>
      <c r="AX199" s="239"/>
    </row>
    <row r="200" spans="1:50" ht="15" hidden="1" customHeight="1">
      <c r="A200" s="46"/>
      <c r="B200" s="46"/>
      <c r="C200" s="46"/>
      <c r="D200" s="556">
        <f t="shared" si="10"/>
        <v>155</v>
      </c>
      <c r="E200" s="557"/>
      <c r="F200" s="509" t="str">
        <f t="shared" si="12"/>
        <v/>
      </c>
      <c r="G200" s="509"/>
      <c r="H200" s="509"/>
      <c r="I200" s="510"/>
      <c r="J200" s="511"/>
      <c r="K200" s="511"/>
      <c r="L200" s="511"/>
      <c r="M200" s="511"/>
      <c r="N200" s="512"/>
      <c r="O200" s="513" t="s">
        <v>5</v>
      </c>
      <c r="P200" s="514"/>
      <c r="Q200" s="551" t="s">
        <v>5</v>
      </c>
      <c r="R200" s="551"/>
      <c r="S200" s="552"/>
      <c r="T200" s="554" t="str">
        <f t="shared" si="13"/>
        <v>-</v>
      </c>
      <c r="U200" s="555"/>
      <c r="V200" s="555"/>
      <c r="W200" s="503" t="s">
        <v>140</v>
      </c>
      <c r="X200" s="503"/>
      <c r="Y200" s="503"/>
      <c r="Z200" s="503"/>
      <c r="AA200" s="503"/>
      <c r="AB200" s="503"/>
      <c r="AC200" s="504"/>
      <c r="AD200" s="46"/>
      <c r="AE200" s="46"/>
      <c r="AF200" s="46"/>
      <c r="AG200" s="46"/>
      <c r="AH200" s="46"/>
      <c r="AI200" s="46"/>
      <c r="AJ200" s="46"/>
      <c r="AK200" s="46"/>
      <c r="AL200" s="46"/>
      <c r="AM200" s="46"/>
      <c r="AN200" s="46"/>
      <c r="AO200" s="46"/>
      <c r="AP200" s="46"/>
      <c r="AQ200" s="46"/>
      <c r="AR200" s="46"/>
      <c r="AS200" s="46"/>
      <c r="AT200" s="72"/>
      <c r="AU200" s="72"/>
      <c r="AV200" s="239"/>
      <c r="AW200" s="239"/>
      <c r="AX200" s="239"/>
    </row>
    <row r="201" spans="1:50" ht="15" hidden="1" customHeight="1">
      <c r="A201" s="46"/>
      <c r="B201" s="46"/>
      <c r="C201" s="46"/>
      <c r="D201" s="556">
        <f t="shared" si="10"/>
        <v>156</v>
      </c>
      <c r="E201" s="557"/>
      <c r="F201" s="509" t="str">
        <f t="shared" si="12"/>
        <v/>
      </c>
      <c r="G201" s="509"/>
      <c r="H201" s="509"/>
      <c r="I201" s="510"/>
      <c r="J201" s="511"/>
      <c r="K201" s="511"/>
      <c r="L201" s="511"/>
      <c r="M201" s="511"/>
      <c r="N201" s="512"/>
      <c r="O201" s="513" t="s">
        <v>5</v>
      </c>
      <c r="P201" s="514"/>
      <c r="Q201" s="551" t="s">
        <v>5</v>
      </c>
      <c r="R201" s="551"/>
      <c r="S201" s="552"/>
      <c r="T201" s="554" t="str">
        <f t="shared" si="13"/>
        <v>-</v>
      </c>
      <c r="U201" s="555"/>
      <c r="V201" s="555"/>
      <c r="W201" s="503" t="s">
        <v>140</v>
      </c>
      <c r="X201" s="503"/>
      <c r="Y201" s="503"/>
      <c r="Z201" s="503"/>
      <c r="AA201" s="503"/>
      <c r="AB201" s="503"/>
      <c r="AC201" s="504"/>
      <c r="AD201" s="46"/>
      <c r="AE201" s="46"/>
      <c r="AF201" s="46"/>
      <c r="AG201" s="46"/>
      <c r="AH201" s="46"/>
      <c r="AI201" s="46"/>
      <c r="AJ201" s="46"/>
      <c r="AK201" s="46"/>
      <c r="AL201" s="46"/>
      <c r="AM201" s="46"/>
      <c r="AN201" s="46"/>
      <c r="AO201" s="46"/>
      <c r="AP201" s="46"/>
      <c r="AQ201" s="46"/>
      <c r="AR201" s="46"/>
      <c r="AS201" s="46"/>
      <c r="AT201" s="72"/>
      <c r="AU201" s="72"/>
      <c r="AV201" s="239"/>
      <c r="AW201" s="239"/>
      <c r="AX201" s="239"/>
    </row>
    <row r="202" spans="1:50" ht="15" hidden="1" customHeight="1">
      <c r="A202" s="46"/>
      <c r="B202" s="46"/>
      <c r="C202" s="46"/>
      <c r="D202" s="556">
        <f t="shared" si="10"/>
        <v>157</v>
      </c>
      <c r="E202" s="557"/>
      <c r="F202" s="509" t="str">
        <f t="shared" si="12"/>
        <v/>
      </c>
      <c r="G202" s="509"/>
      <c r="H202" s="509"/>
      <c r="I202" s="510"/>
      <c r="J202" s="511"/>
      <c r="K202" s="511"/>
      <c r="L202" s="511"/>
      <c r="M202" s="511"/>
      <c r="N202" s="512"/>
      <c r="O202" s="513" t="s">
        <v>5</v>
      </c>
      <c r="P202" s="514"/>
      <c r="Q202" s="551" t="s">
        <v>5</v>
      </c>
      <c r="R202" s="551"/>
      <c r="S202" s="552"/>
      <c r="T202" s="554" t="str">
        <f t="shared" si="13"/>
        <v>-</v>
      </c>
      <c r="U202" s="555"/>
      <c r="V202" s="555"/>
      <c r="W202" s="503" t="s">
        <v>140</v>
      </c>
      <c r="X202" s="503"/>
      <c r="Y202" s="503"/>
      <c r="Z202" s="503"/>
      <c r="AA202" s="503"/>
      <c r="AB202" s="503"/>
      <c r="AC202" s="504"/>
      <c r="AD202" s="46"/>
      <c r="AE202" s="46"/>
      <c r="AF202" s="46"/>
      <c r="AG202" s="46"/>
      <c r="AH202" s="46"/>
      <c r="AI202" s="46"/>
      <c r="AJ202" s="46"/>
      <c r="AK202" s="46"/>
      <c r="AL202" s="46"/>
      <c r="AM202" s="46"/>
      <c r="AN202" s="46"/>
      <c r="AO202" s="46"/>
      <c r="AP202" s="46"/>
      <c r="AQ202" s="46"/>
      <c r="AR202" s="46"/>
      <c r="AS202" s="46"/>
      <c r="AT202" s="72"/>
      <c r="AU202" s="72"/>
      <c r="AV202" s="239"/>
      <c r="AW202" s="239"/>
      <c r="AX202" s="239"/>
    </row>
    <row r="203" spans="1:50" ht="15" hidden="1" customHeight="1">
      <c r="A203" s="46"/>
      <c r="B203" s="46"/>
      <c r="C203" s="46"/>
      <c r="D203" s="556">
        <f t="shared" si="10"/>
        <v>158</v>
      </c>
      <c r="E203" s="557"/>
      <c r="F203" s="509" t="str">
        <f t="shared" si="12"/>
        <v/>
      </c>
      <c r="G203" s="509"/>
      <c r="H203" s="509"/>
      <c r="I203" s="510"/>
      <c r="J203" s="511"/>
      <c r="K203" s="511"/>
      <c r="L203" s="511"/>
      <c r="M203" s="511"/>
      <c r="N203" s="512"/>
      <c r="O203" s="513" t="s">
        <v>5</v>
      </c>
      <c r="P203" s="514"/>
      <c r="Q203" s="551" t="s">
        <v>5</v>
      </c>
      <c r="R203" s="551"/>
      <c r="S203" s="552"/>
      <c r="T203" s="554" t="str">
        <f t="shared" si="13"/>
        <v>-</v>
      </c>
      <c r="U203" s="555"/>
      <c r="V203" s="555"/>
      <c r="W203" s="503" t="s">
        <v>140</v>
      </c>
      <c r="X203" s="503"/>
      <c r="Y203" s="503"/>
      <c r="Z203" s="503"/>
      <c r="AA203" s="503"/>
      <c r="AB203" s="503"/>
      <c r="AC203" s="504"/>
      <c r="AD203" s="46"/>
      <c r="AE203" s="46"/>
      <c r="AF203" s="46"/>
      <c r="AG203" s="46"/>
      <c r="AH203" s="46"/>
      <c r="AI203" s="46"/>
      <c r="AJ203" s="46"/>
      <c r="AK203" s="46"/>
      <c r="AL203" s="46"/>
      <c r="AM203" s="46"/>
      <c r="AN203" s="46"/>
      <c r="AO203" s="46"/>
      <c r="AP203" s="46"/>
      <c r="AQ203" s="46"/>
      <c r="AR203" s="46"/>
      <c r="AS203" s="46"/>
      <c r="AT203" s="72"/>
      <c r="AU203" s="72"/>
      <c r="AV203" s="239"/>
      <c r="AW203" s="239"/>
      <c r="AX203" s="239"/>
    </row>
    <row r="204" spans="1:50" ht="15" hidden="1" customHeight="1">
      <c r="A204" s="46"/>
      <c r="B204" s="46"/>
      <c r="C204" s="46"/>
      <c r="D204" s="556">
        <f t="shared" si="10"/>
        <v>159</v>
      </c>
      <c r="E204" s="557"/>
      <c r="F204" s="509" t="str">
        <f t="shared" si="12"/>
        <v/>
      </c>
      <c r="G204" s="509"/>
      <c r="H204" s="509"/>
      <c r="I204" s="510"/>
      <c r="J204" s="511"/>
      <c r="K204" s="511"/>
      <c r="L204" s="511"/>
      <c r="M204" s="511"/>
      <c r="N204" s="512"/>
      <c r="O204" s="513" t="s">
        <v>5</v>
      </c>
      <c r="P204" s="514"/>
      <c r="Q204" s="551" t="s">
        <v>5</v>
      </c>
      <c r="R204" s="551"/>
      <c r="S204" s="552"/>
      <c r="T204" s="554" t="str">
        <f t="shared" si="13"/>
        <v>-</v>
      </c>
      <c r="U204" s="555"/>
      <c r="V204" s="555"/>
      <c r="W204" s="503" t="s">
        <v>140</v>
      </c>
      <c r="X204" s="503"/>
      <c r="Y204" s="503"/>
      <c r="Z204" s="503"/>
      <c r="AA204" s="503"/>
      <c r="AB204" s="503"/>
      <c r="AC204" s="504"/>
      <c r="AD204" s="46"/>
      <c r="AE204" s="46"/>
      <c r="AF204" s="46"/>
      <c r="AG204" s="46"/>
      <c r="AH204" s="46"/>
      <c r="AI204" s="46"/>
      <c r="AJ204" s="46"/>
      <c r="AK204" s="46"/>
      <c r="AL204" s="46"/>
      <c r="AM204" s="46"/>
      <c r="AN204" s="46"/>
      <c r="AO204" s="46"/>
      <c r="AP204" s="46"/>
      <c r="AQ204" s="46"/>
      <c r="AR204" s="46"/>
      <c r="AS204" s="46"/>
      <c r="AT204" s="72"/>
      <c r="AU204" s="72"/>
      <c r="AV204" s="239"/>
      <c r="AW204" s="239"/>
      <c r="AX204" s="239"/>
    </row>
    <row r="205" spans="1:50" ht="15" hidden="1" customHeight="1">
      <c r="A205" s="46"/>
      <c r="B205" s="46"/>
      <c r="C205" s="46"/>
      <c r="D205" s="556">
        <f t="shared" si="10"/>
        <v>160</v>
      </c>
      <c r="E205" s="557"/>
      <c r="F205" s="509" t="str">
        <f t="shared" si="12"/>
        <v/>
      </c>
      <c r="G205" s="509"/>
      <c r="H205" s="509"/>
      <c r="I205" s="510"/>
      <c r="J205" s="511"/>
      <c r="K205" s="511"/>
      <c r="L205" s="511"/>
      <c r="M205" s="511"/>
      <c r="N205" s="512"/>
      <c r="O205" s="513" t="s">
        <v>5</v>
      </c>
      <c r="P205" s="514"/>
      <c r="Q205" s="551" t="s">
        <v>5</v>
      </c>
      <c r="R205" s="551"/>
      <c r="S205" s="552"/>
      <c r="T205" s="554" t="str">
        <f t="shared" si="13"/>
        <v>-</v>
      </c>
      <c r="U205" s="555"/>
      <c r="V205" s="555"/>
      <c r="W205" s="503" t="s">
        <v>140</v>
      </c>
      <c r="X205" s="503"/>
      <c r="Y205" s="503"/>
      <c r="Z205" s="503"/>
      <c r="AA205" s="503"/>
      <c r="AB205" s="503"/>
      <c r="AC205" s="504"/>
      <c r="AD205" s="46"/>
      <c r="AE205" s="46"/>
      <c r="AF205" s="46"/>
      <c r="AG205" s="46"/>
      <c r="AH205" s="46"/>
      <c r="AI205" s="46"/>
      <c r="AJ205" s="46"/>
      <c r="AK205" s="46"/>
      <c r="AL205" s="46"/>
      <c r="AM205" s="46"/>
      <c r="AN205" s="46"/>
      <c r="AO205" s="46"/>
      <c r="AP205" s="46"/>
      <c r="AQ205" s="46"/>
      <c r="AR205" s="46"/>
      <c r="AS205" s="46"/>
      <c r="AT205" s="72"/>
      <c r="AU205" s="72"/>
      <c r="AV205" s="239"/>
      <c r="AW205" s="239"/>
      <c r="AX205" s="239"/>
    </row>
    <row r="206" spans="1:50" ht="15" hidden="1" customHeight="1">
      <c r="A206" s="46"/>
      <c r="B206" s="46"/>
      <c r="C206" s="46"/>
      <c r="D206" s="556">
        <f t="shared" si="10"/>
        <v>161</v>
      </c>
      <c r="E206" s="557"/>
      <c r="F206" s="509" t="str">
        <f t="shared" si="12"/>
        <v/>
      </c>
      <c r="G206" s="509"/>
      <c r="H206" s="509"/>
      <c r="I206" s="510"/>
      <c r="J206" s="511"/>
      <c r="K206" s="511"/>
      <c r="L206" s="511"/>
      <c r="M206" s="511"/>
      <c r="N206" s="512"/>
      <c r="O206" s="513" t="s">
        <v>5</v>
      </c>
      <c r="P206" s="514"/>
      <c r="Q206" s="551" t="s">
        <v>5</v>
      </c>
      <c r="R206" s="551"/>
      <c r="S206" s="552"/>
      <c r="T206" s="554" t="str">
        <f t="shared" si="13"/>
        <v>-</v>
      </c>
      <c r="U206" s="555"/>
      <c r="V206" s="555"/>
      <c r="W206" s="503" t="s">
        <v>140</v>
      </c>
      <c r="X206" s="503"/>
      <c r="Y206" s="503"/>
      <c r="Z206" s="503"/>
      <c r="AA206" s="503"/>
      <c r="AB206" s="503"/>
      <c r="AC206" s="504"/>
      <c r="AD206" s="46"/>
      <c r="AE206" s="46"/>
      <c r="AF206" s="46"/>
      <c r="AG206" s="46"/>
      <c r="AH206" s="46"/>
      <c r="AI206" s="46"/>
      <c r="AJ206" s="46"/>
      <c r="AK206" s="46"/>
      <c r="AL206" s="46"/>
      <c r="AM206" s="46"/>
      <c r="AN206" s="46"/>
      <c r="AO206" s="46"/>
      <c r="AP206" s="46"/>
      <c r="AQ206" s="46"/>
      <c r="AR206" s="46"/>
      <c r="AS206" s="46"/>
      <c r="AT206" s="72"/>
      <c r="AU206" s="72"/>
      <c r="AV206" s="239"/>
      <c r="AW206" s="239"/>
      <c r="AX206" s="239"/>
    </row>
    <row r="207" spans="1:50" ht="15" hidden="1" customHeight="1">
      <c r="A207" s="46"/>
      <c r="B207" s="46"/>
      <c r="C207" s="46"/>
      <c r="D207" s="556">
        <f t="shared" si="10"/>
        <v>162</v>
      </c>
      <c r="E207" s="557"/>
      <c r="F207" s="509" t="str">
        <f t="shared" si="12"/>
        <v/>
      </c>
      <c r="G207" s="509"/>
      <c r="H207" s="509"/>
      <c r="I207" s="510"/>
      <c r="J207" s="511"/>
      <c r="K207" s="511"/>
      <c r="L207" s="511"/>
      <c r="M207" s="511"/>
      <c r="N207" s="512"/>
      <c r="O207" s="513" t="s">
        <v>5</v>
      </c>
      <c r="P207" s="514"/>
      <c r="Q207" s="551" t="s">
        <v>5</v>
      </c>
      <c r="R207" s="551"/>
      <c r="S207" s="552"/>
      <c r="T207" s="554" t="str">
        <f t="shared" si="13"/>
        <v>-</v>
      </c>
      <c r="U207" s="555"/>
      <c r="V207" s="555"/>
      <c r="W207" s="503" t="s">
        <v>140</v>
      </c>
      <c r="X207" s="503"/>
      <c r="Y207" s="503"/>
      <c r="Z207" s="503"/>
      <c r="AA207" s="503"/>
      <c r="AB207" s="503"/>
      <c r="AC207" s="504"/>
      <c r="AD207" s="46"/>
      <c r="AE207" s="46"/>
      <c r="AF207" s="46"/>
      <c r="AG207" s="46"/>
      <c r="AH207" s="46"/>
      <c r="AI207" s="46"/>
      <c r="AJ207" s="46"/>
      <c r="AK207" s="46"/>
      <c r="AL207" s="46"/>
      <c r="AM207" s="46"/>
      <c r="AN207" s="46"/>
      <c r="AO207" s="46"/>
      <c r="AP207" s="46"/>
      <c r="AQ207" s="46"/>
      <c r="AR207" s="46"/>
      <c r="AS207" s="46"/>
      <c r="AT207" s="72"/>
      <c r="AU207" s="72"/>
      <c r="AV207" s="239"/>
      <c r="AW207" s="239"/>
      <c r="AX207" s="239"/>
    </row>
    <row r="208" spans="1:50" ht="15" hidden="1" customHeight="1">
      <c r="A208" s="46"/>
      <c r="B208" s="46"/>
      <c r="C208" s="46"/>
      <c r="D208" s="556">
        <f t="shared" si="10"/>
        <v>163</v>
      </c>
      <c r="E208" s="557"/>
      <c r="F208" s="509" t="str">
        <f t="shared" si="12"/>
        <v/>
      </c>
      <c r="G208" s="509"/>
      <c r="H208" s="509"/>
      <c r="I208" s="510"/>
      <c r="J208" s="511"/>
      <c r="K208" s="511"/>
      <c r="L208" s="511"/>
      <c r="M208" s="511"/>
      <c r="N208" s="512"/>
      <c r="O208" s="513" t="s">
        <v>5</v>
      </c>
      <c r="P208" s="514"/>
      <c r="Q208" s="551" t="s">
        <v>5</v>
      </c>
      <c r="R208" s="551"/>
      <c r="S208" s="552"/>
      <c r="T208" s="554" t="str">
        <f t="shared" si="13"/>
        <v>-</v>
      </c>
      <c r="U208" s="555"/>
      <c r="V208" s="555"/>
      <c r="W208" s="503" t="s">
        <v>140</v>
      </c>
      <c r="X208" s="503"/>
      <c r="Y208" s="503"/>
      <c r="Z208" s="503"/>
      <c r="AA208" s="503"/>
      <c r="AB208" s="503"/>
      <c r="AC208" s="504"/>
      <c r="AD208" s="46"/>
      <c r="AE208" s="46"/>
      <c r="AF208" s="46"/>
      <c r="AG208" s="46"/>
      <c r="AH208" s="46"/>
      <c r="AI208" s="46"/>
      <c r="AJ208" s="46"/>
      <c r="AK208" s="46"/>
      <c r="AL208" s="46"/>
      <c r="AM208" s="46"/>
      <c r="AN208" s="46"/>
      <c r="AO208" s="46"/>
      <c r="AP208" s="46"/>
      <c r="AQ208" s="46"/>
      <c r="AR208" s="46"/>
      <c r="AS208" s="46"/>
      <c r="AT208" s="72"/>
      <c r="AU208" s="72"/>
      <c r="AV208" s="239"/>
      <c r="AW208" s="239"/>
      <c r="AX208" s="239"/>
    </row>
    <row r="209" spans="1:50" ht="15" hidden="1" customHeight="1">
      <c r="A209" s="46"/>
      <c r="B209" s="46"/>
      <c r="C209" s="46"/>
      <c r="D209" s="556">
        <f t="shared" si="10"/>
        <v>164</v>
      </c>
      <c r="E209" s="557"/>
      <c r="F209" s="509" t="str">
        <f t="shared" si="12"/>
        <v/>
      </c>
      <c r="G209" s="509"/>
      <c r="H209" s="509"/>
      <c r="I209" s="510"/>
      <c r="J209" s="511"/>
      <c r="K209" s="511"/>
      <c r="L209" s="511"/>
      <c r="M209" s="511"/>
      <c r="N209" s="512"/>
      <c r="O209" s="513" t="s">
        <v>5</v>
      </c>
      <c r="P209" s="514"/>
      <c r="Q209" s="551" t="s">
        <v>5</v>
      </c>
      <c r="R209" s="551"/>
      <c r="S209" s="552"/>
      <c r="T209" s="554" t="str">
        <f t="shared" si="13"/>
        <v>-</v>
      </c>
      <c r="U209" s="555"/>
      <c r="V209" s="555"/>
      <c r="W209" s="503" t="s">
        <v>140</v>
      </c>
      <c r="X209" s="503"/>
      <c r="Y209" s="503"/>
      <c r="Z209" s="503"/>
      <c r="AA209" s="503"/>
      <c r="AB209" s="503"/>
      <c r="AC209" s="504"/>
      <c r="AD209" s="46"/>
      <c r="AE209" s="46"/>
      <c r="AF209" s="46"/>
      <c r="AG209" s="46"/>
      <c r="AH209" s="46"/>
      <c r="AI209" s="46"/>
      <c r="AJ209" s="46"/>
      <c r="AK209" s="46"/>
      <c r="AL209" s="46"/>
      <c r="AM209" s="46"/>
      <c r="AN209" s="46"/>
      <c r="AO209" s="46"/>
      <c r="AP209" s="46"/>
      <c r="AQ209" s="46"/>
      <c r="AR209" s="46"/>
      <c r="AS209" s="46"/>
      <c r="AT209" s="72"/>
      <c r="AU209" s="72"/>
      <c r="AV209" s="239"/>
      <c r="AW209" s="239"/>
      <c r="AX209" s="239"/>
    </row>
    <row r="210" spans="1:50" ht="15" hidden="1" customHeight="1">
      <c r="A210" s="46"/>
      <c r="B210" s="46"/>
      <c r="C210" s="46"/>
      <c r="D210" s="556">
        <f t="shared" si="10"/>
        <v>165</v>
      </c>
      <c r="E210" s="557"/>
      <c r="F210" s="509" t="str">
        <f t="shared" si="12"/>
        <v/>
      </c>
      <c r="G210" s="509"/>
      <c r="H210" s="509"/>
      <c r="I210" s="510"/>
      <c r="J210" s="511"/>
      <c r="K210" s="511"/>
      <c r="L210" s="511"/>
      <c r="M210" s="511"/>
      <c r="N210" s="512"/>
      <c r="O210" s="513" t="s">
        <v>5</v>
      </c>
      <c r="P210" s="514"/>
      <c r="Q210" s="551" t="s">
        <v>5</v>
      </c>
      <c r="R210" s="551"/>
      <c r="S210" s="552"/>
      <c r="T210" s="554" t="str">
        <f t="shared" si="13"/>
        <v>-</v>
      </c>
      <c r="U210" s="555"/>
      <c r="V210" s="555"/>
      <c r="W210" s="503" t="s">
        <v>140</v>
      </c>
      <c r="X210" s="503"/>
      <c r="Y210" s="503"/>
      <c r="Z210" s="503"/>
      <c r="AA210" s="503"/>
      <c r="AB210" s="503"/>
      <c r="AC210" s="504"/>
      <c r="AD210" s="46"/>
      <c r="AE210" s="46"/>
      <c r="AF210" s="46"/>
      <c r="AG210" s="46"/>
      <c r="AH210" s="46"/>
      <c r="AI210" s="46"/>
      <c r="AJ210" s="46"/>
      <c r="AK210" s="46"/>
      <c r="AL210" s="46"/>
      <c r="AM210" s="46"/>
      <c r="AN210" s="46"/>
      <c r="AO210" s="46"/>
      <c r="AP210" s="46"/>
      <c r="AQ210" s="46"/>
      <c r="AR210" s="46"/>
      <c r="AS210" s="46"/>
      <c r="AT210" s="72"/>
      <c r="AU210" s="72"/>
      <c r="AV210" s="239"/>
      <c r="AW210" s="239"/>
      <c r="AX210" s="239"/>
    </row>
    <row r="211" spans="1:50" ht="15" hidden="1" customHeight="1">
      <c r="A211" s="46"/>
      <c r="B211" s="46"/>
      <c r="C211" s="46"/>
      <c r="D211" s="556">
        <f t="shared" si="10"/>
        <v>166</v>
      </c>
      <c r="E211" s="557"/>
      <c r="F211" s="509" t="str">
        <f t="shared" si="12"/>
        <v/>
      </c>
      <c r="G211" s="509"/>
      <c r="H211" s="509"/>
      <c r="I211" s="510"/>
      <c r="J211" s="511"/>
      <c r="K211" s="511"/>
      <c r="L211" s="511"/>
      <c r="M211" s="511"/>
      <c r="N211" s="512"/>
      <c r="O211" s="513" t="s">
        <v>5</v>
      </c>
      <c r="P211" s="514"/>
      <c r="Q211" s="551" t="s">
        <v>5</v>
      </c>
      <c r="R211" s="551"/>
      <c r="S211" s="552"/>
      <c r="T211" s="554" t="str">
        <f t="shared" si="13"/>
        <v>-</v>
      </c>
      <c r="U211" s="555"/>
      <c r="V211" s="555"/>
      <c r="W211" s="503" t="s">
        <v>140</v>
      </c>
      <c r="X211" s="503"/>
      <c r="Y211" s="503"/>
      <c r="Z211" s="503"/>
      <c r="AA211" s="503"/>
      <c r="AB211" s="503"/>
      <c r="AC211" s="504"/>
      <c r="AD211" s="46"/>
      <c r="AE211" s="46"/>
      <c r="AF211" s="46"/>
      <c r="AG211" s="46"/>
      <c r="AH211" s="46"/>
      <c r="AI211" s="46"/>
      <c r="AJ211" s="46"/>
      <c r="AK211" s="46"/>
      <c r="AL211" s="46"/>
      <c r="AM211" s="46"/>
      <c r="AN211" s="46"/>
      <c r="AO211" s="46"/>
      <c r="AP211" s="46"/>
      <c r="AQ211" s="46"/>
      <c r="AR211" s="46"/>
      <c r="AS211" s="46"/>
      <c r="AT211" s="72"/>
      <c r="AU211" s="72"/>
      <c r="AV211" s="239"/>
      <c r="AW211" s="239"/>
      <c r="AX211" s="239"/>
    </row>
    <row r="212" spans="1:50" ht="15" hidden="1" customHeight="1">
      <c r="A212" s="46"/>
      <c r="B212" s="46"/>
      <c r="C212" s="46"/>
      <c r="D212" s="556">
        <f t="shared" si="10"/>
        <v>167</v>
      </c>
      <c r="E212" s="557"/>
      <c r="F212" s="509" t="str">
        <f t="shared" si="12"/>
        <v/>
      </c>
      <c r="G212" s="509"/>
      <c r="H212" s="509"/>
      <c r="I212" s="510"/>
      <c r="J212" s="511"/>
      <c r="K212" s="511"/>
      <c r="L212" s="511"/>
      <c r="M212" s="511"/>
      <c r="N212" s="512"/>
      <c r="O212" s="513" t="s">
        <v>5</v>
      </c>
      <c r="P212" s="514"/>
      <c r="Q212" s="551" t="s">
        <v>5</v>
      </c>
      <c r="R212" s="551"/>
      <c r="S212" s="552"/>
      <c r="T212" s="554" t="str">
        <f t="shared" si="13"/>
        <v>-</v>
      </c>
      <c r="U212" s="555"/>
      <c r="V212" s="555"/>
      <c r="W212" s="503" t="s">
        <v>140</v>
      </c>
      <c r="X212" s="503"/>
      <c r="Y212" s="503"/>
      <c r="Z212" s="503"/>
      <c r="AA212" s="503"/>
      <c r="AB212" s="503"/>
      <c r="AC212" s="504"/>
      <c r="AD212" s="46"/>
      <c r="AE212" s="46"/>
      <c r="AF212" s="46"/>
      <c r="AG212" s="46"/>
      <c r="AH212" s="46"/>
      <c r="AI212" s="46"/>
      <c r="AJ212" s="46"/>
      <c r="AK212" s="46"/>
      <c r="AL212" s="46"/>
      <c r="AM212" s="46"/>
      <c r="AN212" s="46"/>
      <c r="AO212" s="46"/>
      <c r="AP212" s="46"/>
      <c r="AQ212" s="46"/>
      <c r="AR212" s="46"/>
      <c r="AS212" s="46"/>
      <c r="AT212" s="72"/>
      <c r="AU212" s="72"/>
      <c r="AV212" s="239"/>
      <c r="AW212" s="239"/>
      <c r="AX212" s="239"/>
    </row>
    <row r="213" spans="1:50" ht="15" hidden="1" customHeight="1">
      <c r="A213" s="46"/>
      <c r="B213" s="46"/>
      <c r="C213" s="46"/>
      <c r="D213" s="556">
        <f t="shared" si="10"/>
        <v>168</v>
      </c>
      <c r="E213" s="557"/>
      <c r="F213" s="509" t="str">
        <f t="shared" si="12"/>
        <v/>
      </c>
      <c r="G213" s="509"/>
      <c r="H213" s="509"/>
      <c r="I213" s="510"/>
      <c r="J213" s="511"/>
      <c r="K213" s="511"/>
      <c r="L213" s="511"/>
      <c r="M213" s="511"/>
      <c r="N213" s="512"/>
      <c r="O213" s="513" t="s">
        <v>5</v>
      </c>
      <c r="P213" s="514"/>
      <c r="Q213" s="551" t="s">
        <v>5</v>
      </c>
      <c r="R213" s="551"/>
      <c r="S213" s="552"/>
      <c r="T213" s="554" t="str">
        <f t="shared" si="13"/>
        <v>-</v>
      </c>
      <c r="U213" s="555"/>
      <c r="V213" s="555"/>
      <c r="W213" s="503" t="s">
        <v>140</v>
      </c>
      <c r="X213" s="503"/>
      <c r="Y213" s="503"/>
      <c r="Z213" s="503"/>
      <c r="AA213" s="503"/>
      <c r="AB213" s="503"/>
      <c r="AC213" s="504"/>
      <c r="AD213" s="46"/>
      <c r="AE213" s="46"/>
      <c r="AF213" s="46"/>
      <c r="AG213" s="46"/>
      <c r="AH213" s="46"/>
      <c r="AI213" s="46"/>
      <c r="AJ213" s="46"/>
      <c r="AK213" s="46"/>
      <c r="AL213" s="46"/>
      <c r="AM213" s="46"/>
      <c r="AN213" s="46"/>
      <c r="AO213" s="46"/>
      <c r="AP213" s="46"/>
      <c r="AQ213" s="46"/>
      <c r="AR213" s="46"/>
      <c r="AS213" s="46"/>
      <c r="AT213" s="72"/>
      <c r="AU213" s="72"/>
      <c r="AV213" s="239"/>
      <c r="AW213" s="239"/>
      <c r="AX213" s="239"/>
    </row>
    <row r="214" spans="1:50" ht="15" hidden="1" customHeight="1">
      <c r="A214" s="46"/>
      <c r="B214" s="46"/>
      <c r="C214" s="46"/>
      <c r="D214" s="556">
        <f t="shared" si="10"/>
        <v>169</v>
      </c>
      <c r="E214" s="557"/>
      <c r="F214" s="509" t="str">
        <f t="shared" si="12"/>
        <v/>
      </c>
      <c r="G214" s="509"/>
      <c r="H214" s="509"/>
      <c r="I214" s="510"/>
      <c r="J214" s="511"/>
      <c r="K214" s="511"/>
      <c r="L214" s="511"/>
      <c r="M214" s="511"/>
      <c r="N214" s="512"/>
      <c r="O214" s="513" t="s">
        <v>5</v>
      </c>
      <c r="P214" s="514"/>
      <c r="Q214" s="551" t="s">
        <v>5</v>
      </c>
      <c r="R214" s="551"/>
      <c r="S214" s="552"/>
      <c r="T214" s="554" t="str">
        <f t="shared" si="13"/>
        <v>-</v>
      </c>
      <c r="U214" s="555"/>
      <c r="V214" s="555"/>
      <c r="W214" s="503" t="s">
        <v>140</v>
      </c>
      <c r="X214" s="503"/>
      <c r="Y214" s="503"/>
      <c r="Z214" s="503"/>
      <c r="AA214" s="503"/>
      <c r="AB214" s="503"/>
      <c r="AC214" s="504"/>
      <c r="AD214" s="46"/>
      <c r="AE214" s="46"/>
      <c r="AF214" s="46"/>
      <c r="AG214" s="46"/>
      <c r="AH214" s="46"/>
      <c r="AI214" s="46"/>
      <c r="AJ214" s="46"/>
      <c r="AK214" s="46"/>
      <c r="AL214" s="46"/>
      <c r="AM214" s="46"/>
      <c r="AN214" s="46"/>
      <c r="AO214" s="46"/>
      <c r="AP214" s="46"/>
      <c r="AQ214" s="46"/>
      <c r="AR214" s="46"/>
      <c r="AS214" s="46"/>
      <c r="AT214" s="72"/>
      <c r="AU214" s="72"/>
      <c r="AV214" s="239"/>
      <c r="AW214" s="239"/>
      <c r="AX214" s="239"/>
    </row>
    <row r="215" spans="1:50" ht="15" hidden="1" customHeight="1">
      <c r="A215" s="46"/>
      <c r="B215" s="46"/>
      <c r="C215" s="46"/>
      <c r="D215" s="556">
        <f t="shared" si="10"/>
        <v>170</v>
      </c>
      <c r="E215" s="557"/>
      <c r="F215" s="509" t="str">
        <f t="shared" si="12"/>
        <v/>
      </c>
      <c r="G215" s="509"/>
      <c r="H215" s="509"/>
      <c r="I215" s="510"/>
      <c r="J215" s="511"/>
      <c r="K215" s="511"/>
      <c r="L215" s="511"/>
      <c r="M215" s="511"/>
      <c r="N215" s="512"/>
      <c r="O215" s="513" t="s">
        <v>5</v>
      </c>
      <c r="P215" s="514"/>
      <c r="Q215" s="551" t="s">
        <v>5</v>
      </c>
      <c r="R215" s="551"/>
      <c r="S215" s="552"/>
      <c r="T215" s="554" t="str">
        <f t="shared" si="13"/>
        <v>-</v>
      </c>
      <c r="U215" s="555"/>
      <c r="V215" s="555"/>
      <c r="W215" s="503" t="s">
        <v>140</v>
      </c>
      <c r="X215" s="503"/>
      <c r="Y215" s="503"/>
      <c r="Z215" s="503"/>
      <c r="AA215" s="503"/>
      <c r="AB215" s="503"/>
      <c r="AC215" s="504"/>
      <c r="AD215" s="46"/>
      <c r="AE215" s="46"/>
      <c r="AF215" s="46"/>
      <c r="AG215" s="46"/>
      <c r="AH215" s="46"/>
      <c r="AI215" s="46"/>
      <c r="AJ215" s="46"/>
      <c r="AK215" s="46"/>
      <c r="AL215" s="46"/>
      <c r="AM215" s="46"/>
      <c r="AN215" s="46"/>
      <c r="AO215" s="46"/>
      <c r="AP215" s="46"/>
      <c r="AQ215" s="46"/>
      <c r="AR215" s="46"/>
      <c r="AS215" s="46"/>
      <c r="AT215" s="72"/>
      <c r="AU215" s="72"/>
      <c r="AV215" s="239"/>
      <c r="AW215" s="239"/>
      <c r="AX215" s="239"/>
    </row>
    <row r="216" spans="1:50" ht="15" hidden="1" customHeight="1">
      <c r="A216" s="46"/>
      <c r="B216" s="46"/>
      <c r="C216" s="46"/>
      <c r="D216" s="556">
        <f t="shared" si="10"/>
        <v>171</v>
      </c>
      <c r="E216" s="557"/>
      <c r="F216" s="509" t="str">
        <f t="shared" si="12"/>
        <v/>
      </c>
      <c r="G216" s="509"/>
      <c r="H216" s="509"/>
      <c r="I216" s="510"/>
      <c r="J216" s="511"/>
      <c r="K216" s="511"/>
      <c r="L216" s="511"/>
      <c r="M216" s="511"/>
      <c r="N216" s="512"/>
      <c r="O216" s="513" t="s">
        <v>5</v>
      </c>
      <c r="P216" s="514"/>
      <c r="Q216" s="551" t="s">
        <v>5</v>
      </c>
      <c r="R216" s="551"/>
      <c r="S216" s="552"/>
      <c r="T216" s="554" t="str">
        <f t="shared" si="13"/>
        <v>-</v>
      </c>
      <c r="U216" s="555"/>
      <c r="V216" s="555"/>
      <c r="W216" s="503" t="s">
        <v>140</v>
      </c>
      <c r="X216" s="503"/>
      <c r="Y216" s="503"/>
      <c r="Z216" s="503"/>
      <c r="AA216" s="503"/>
      <c r="AB216" s="503"/>
      <c r="AC216" s="504"/>
      <c r="AD216" s="46"/>
      <c r="AE216" s="46"/>
      <c r="AF216" s="46"/>
      <c r="AG216" s="46"/>
      <c r="AH216" s="46"/>
      <c r="AI216" s="46"/>
      <c r="AJ216" s="46"/>
      <c r="AK216" s="46"/>
      <c r="AL216" s="46"/>
      <c r="AM216" s="46"/>
      <c r="AN216" s="46"/>
      <c r="AO216" s="46"/>
      <c r="AP216" s="46"/>
      <c r="AQ216" s="46"/>
      <c r="AR216" s="46"/>
      <c r="AS216" s="46"/>
      <c r="AT216" s="72"/>
      <c r="AU216" s="72"/>
      <c r="AV216" s="239"/>
      <c r="AW216" s="239"/>
      <c r="AX216" s="239"/>
    </row>
    <row r="217" spans="1:50" ht="15" hidden="1" customHeight="1">
      <c r="A217" s="46"/>
      <c r="B217" s="46"/>
      <c r="C217" s="46"/>
      <c r="D217" s="556">
        <f t="shared" si="10"/>
        <v>172</v>
      </c>
      <c r="E217" s="557"/>
      <c r="F217" s="509" t="str">
        <f t="shared" si="12"/>
        <v/>
      </c>
      <c r="G217" s="509"/>
      <c r="H217" s="509"/>
      <c r="I217" s="510"/>
      <c r="J217" s="511"/>
      <c r="K217" s="511"/>
      <c r="L217" s="511"/>
      <c r="M217" s="511"/>
      <c r="N217" s="512"/>
      <c r="O217" s="513" t="s">
        <v>5</v>
      </c>
      <c r="P217" s="514"/>
      <c r="Q217" s="551" t="s">
        <v>5</v>
      </c>
      <c r="R217" s="551"/>
      <c r="S217" s="552"/>
      <c r="T217" s="554" t="str">
        <f t="shared" si="13"/>
        <v>-</v>
      </c>
      <c r="U217" s="555"/>
      <c r="V217" s="555"/>
      <c r="W217" s="503" t="s">
        <v>140</v>
      </c>
      <c r="X217" s="503"/>
      <c r="Y217" s="503"/>
      <c r="Z217" s="503"/>
      <c r="AA217" s="503"/>
      <c r="AB217" s="503"/>
      <c r="AC217" s="504"/>
      <c r="AD217" s="46"/>
      <c r="AE217" s="46"/>
      <c r="AF217" s="46"/>
      <c r="AG217" s="46"/>
      <c r="AH217" s="46"/>
      <c r="AI217" s="46"/>
      <c r="AJ217" s="46"/>
      <c r="AK217" s="46"/>
      <c r="AL217" s="46"/>
      <c r="AM217" s="46"/>
      <c r="AN217" s="46"/>
      <c r="AO217" s="46"/>
      <c r="AP217" s="46"/>
      <c r="AQ217" s="46"/>
      <c r="AR217" s="46"/>
      <c r="AS217" s="46"/>
      <c r="AT217" s="72"/>
      <c r="AU217" s="72"/>
      <c r="AV217" s="239"/>
      <c r="AW217" s="239"/>
      <c r="AX217" s="239"/>
    </row>
    <row r="218" spans="1:50" ht="15" hidden="1" customHeight="1">
      <c r="A218" s="46"/>
      <c r="B218" s="46"/>
      <c r="C218" s="46"/>
      <c r="D218" s="556">
        <f t="shared" si="10"/>
        <v>173</v>
      </c>
      <c r="E218" s="557"/>
      <c r="F218" s="509" t="str">
        <f t="shared" si="12"/>
        <v/>
      </c>
      <c r="G218" s="509"/>
      <c r="H218" s="509"/>
      <c r="I218" s="510"/>
      <c r="J218" s="511"/>
      <c r="K218" s="511"/>
      <c r="L218" s="511"/>
      <c r="M218" s="511"/>
      <c r="N218" s="512"/>
      <c r="O218" s="513" t="s">
        <v>5</v>
      </c>
      <c r="P218" s="514"/>
      <c r="Q218" s="551" t="s">
        <v>5</v>
      </c>
      <c r="R218" s="551"/>
      <c r="S218" s="552"/>
      <c r="T218" s="554" t="str">
        <f t="shared" si="13"/>
        <v>-</v>
      </c>
      <c r="U218" s="555"/>
      <c r="V218" s="555"/>
      <c r="W218" s="503" t="s">
        <v>140</v>
      </c>
      <c r="X218" s="503"/>
      <c r="Y218" s="503"/>
      <c r="Z218" s="503"/>
      <c r="AA218" s="503"/>
      <c r="AB218" s="503"/>
      <c r="AC218" s="504"/>
      <c r="AD218" s="46"/>
      <c r="AE218" s="46"/>
      <c r="AF218" s="46"/>
      <c r="AG218" s="46"/>
      <c r="AH218" s="46"/>
      <c r="AI218" s="46"/>
      <c r="AJ218" s="46"/>
      <c r="AK218" s="46"/>
      <c r="AL218" s="46"/>
      <c r="AM218" s="46"/>
      <c r="AN218" s="46"/>
      <c r="AO218" s="46"/>
      <c r="AP218" s="46"/>
      <c r="AQ218" s="46"/>
      <c r="AR218" s="46"/>
      <c r="AS218" s="46"/>
      <c r="AT218" s="72"/>
      <c r="AU218" s="72"/>
      <c r="AV218" s="239"/>
      <c r="AW218" s="239"/>
      <c r="AX218" s="239"/>
    </row>
    <row r="219" spans="1:50" ht="15" hidden="1" customHeight="1">
      <c r="A219" s="46"/>
      <c r="B219" s="46"/>
      <c r="C219" s="46"/>
      <c r="D219" s="556">
        <f t="shared" si="10"/>
        <v>174</v>
      </c>
      <c r="E219" s="557"/>
      <c r="F219" s="509" t="str">
        <f t="shared" si="12"/>
        <v/>
      </c>
      <c r="G219" s="509"/>
      <c r="H219" s="509"/>
      <c r="I219" s="510"/>
      <c r="J219" s="511"/>
      <c r="K219" s="511"/>
      <c r="L219" s="511"/>
      <c r="M219" s="511"/>
      <c r="N219" s="512"/>
      <c r="O219" s="513" t="s">
        <v>5</v>
      </c>
      <c r="P219" s="514"/>
      <c r="Q219" s="551" t="s">
        <v>5</v>
      </c>
      <c r="R219" s="551"/>
      <c r="S219" s="552"/>
      <c r="T219" s="554" t="str">
        <f t="shared" si="13"/>
        <v>-</v>
      </c>
      <c r="U219" s="555"/>
      <c r="V219" s="555"/>
      <c r="W219" s="503" t="s">
        <v>140</v>
      </c>
      <c r="X219" s="503"/>
      <c r="Y219" s="503"/>
      <c r="Z219" s="503"/>
      <c r="AA219" s="503"/>
      <c r="AB219" s="503"/>
      <c r="AC219" s="504"/>
      <c r="AD219" s="46"/>
      <c r="AE219" s="46"/>
      <c r="AF219" s="46"/>
      <c r="AG219" s="46"/>
      <c r="AH219" s="46"/>
      <c r="AI219" s="46"/>
      <c r="AJ219" s="46"/>
      <c r="AK219" s="46"/>
      <c r="AL219" s="46"/>
      <c r="AM219" s="46"/>
      <c r="AN219" s="46"/>
      <c r="AO219" s="46"/>
      <c r="AP219" s="46"/>
      <c r="AQ219" s="46"/>
      <c r="AR219" s="46"/>
      <c r="AS219" s="46"/>
      <c r="AT219" s="72"/>
      <c r="AU219" s="72"/>
      <c r="AV219" s="239"/>
      <c r="AW219" s="239"/>
      <c r="AX219" s="239"/>
    </row>
    <row r="220" spans="1:50" ht="15" hidden="1" customHeight="1">
      <c r="A220" s="46"/>
      <c r="B220" s="46"/>
      <c r="C220" s="46"/>
      <c r="D220" s="556">
        <f t="shared" si="10"/>
        <v>175</v>
      </c>
      <c r="E220" s="557"/>
      <c r="F220" s="509" t="str">
        <f t="shared" si="12"/>
        <v/>
      </c>
      <c r="G220" s="509"/>
      <c r="H220" s="509"/>
      <c r="I220" s="510"/>
      <c r="J220" s="511"/>
      <c r="K220" s="511"/>
      <c r="L220" s="511"/>
      <c r="M220" s="511"/>
      <c r="N220" s="512"/>
      <c r="O220" s="513" t="s">
        <v>5</v>
      </c>
      <c r="P220" s="514"/>
      <c r="Q220" s="551" t="s">
        <v>5</v>
      </c>
      <c r="R220" s="551"/>
      <c r="S220" s="552"/>
      <c r="T220" s="554" t="str">
        <f t="shared" si="13"/>
        <v>-</v>
      </c>
      <c r="U220" s="555"/>
      <c r="V220" s="555"/>
      <c r="W220" s="503" t="s">
        <v>140</v>
      </c>
      <c r="X220" s="503"/>
      <c r="Y220" s="503"/>
      <c r="Z220" s="503"/>
      <c r="AA220" s="503"/>
      <c r="AB220" s="503"/>
      <c r="AC220" s="504"/>
      <c r="AD220" s="46"/>
      <c r="AE220" s="46"/>
      <c r="AF220" s="46"/>
      <c r="AG220" s="46"/>
      <c r="AH220" s="46"/>
      <c r="AI220" s="46"/>
      <c r="AJ220" s="46"/>
      <c r="AK220" s="46"/>
      <c r="AL220" s="46"/>
      <c r="AM220" s="46"/>
      <c r="AN220" s="46"/>
      <c r="AO220" s="46"/>
      <c r="AP220" s="46"/>
      <c r="AQ220" s="46"/>
      <c r="AR220" s="46"/>
      <c r="AS220" s="46"/>
      <c r="AT220" s="72"/>
      <c r="AU220" s="72"/>
      <c r="AV220" s="239"/>
      <c r="AW220" s="239"/>
      <c r="AX220" s="239"/>
    </row>
    <row r="221" spans="1:50" ht="15" hidden="1" customHeight="1">
      <c r="A221" s="46"/>
      <c r="B221" s="46"/>
      <c r="C221" s="46"/>
      <c r="D221" s="556">
        <f t="shared" si="10"/>
        <v>176</v>
      </c>
      <c r="E221" s="557"/>
      <c r="F221" s="509" t="str">
        <f t="shared" si="12"/>
        <v/>
      </c>
      <c r="G221" s="509"/>
      <c r="H221" s="509"/>
      <c r="I221" s="510"/>
      <c r="J221" s="511"/>
      <c r="K221" s="511"/>
      <c r="L221" s="511"/>
      <c r="M221" s="511"/>
      <c r="N221" s="512"/>
      <c r="O221" s="513" t="s">
        <v>5</v>
      </c>
      <c r="P221" s="514"/>
      <c r="Q221" s="551" t="s">
        <v>5</v>
      </c>
      <c r="R221" s="551"/>
      <c r="S221" s="552"/>
      <c r="T221" s="554" t="str">
        <f t="shared" si="13"/>
        <v>-</v>
      </c>
      <c r="U221" s="555"/>
      <c r="V221" s="555"/>
      <c r="W221" s="503" t="s">
        <v>140</v>
      </c>
      <c r="X221" s="503"/>
      <c r="Y221" s="503"/>
      <c r="Z221" s="503"/>
      <c r="AA221" s="503"/>
      <c r="AB221" s="503"/>
      <c r="AC221" s="504"/>
      <c r="AD221" s="46"/>
      <c r="AE221" s="46"/>
      <c r="AF221" s="46"/>
      <c r="AG221" s="46"/>
      <c r="AH221" s="46"/>
      <c r="AI221" s="46"/>
      <c r="AJ221" s="46"/>
      <c r="AK221" s="46"/>
      <c r="AL221" s="46"/>
      <c r="AM221" s="46"/>
      <c r="AN221" s="46"/>
      <c r="AO221" s="46"/>
      <c r="AP221" s="46"/>
      <c r="AQ221" s="46"/>
      <c r="AR221" s="46"/>
      <c r="AS221" s="46"/>
      <c r="AT221" s="72"/>
      <c r="AU221" s="72"/>
      <c r="AV221" s="239"/>
      <c r="AW221" s="239"/>
      <c r="AX221" s="239"/>
    </row>
    <row r="222" spans="1:50" ht="15" hidden="1" customHeight="1">
      <c r="A222" s="46"/>
      <c r="B222" s="46"/>
      <c r="C222" s="46"/>
      <c r="D222" s="556">
        <f t="shared" si="10"/>
        <v>177</v>
      </c>
      <c r="E222" s="557"/>
      <c r="F222" s="509" t="str">
        <f t="shared" si="12"/>
        <v/>
      </c>
      <c r="G222" s="509"/>
      <c r="H222" s="509"/>
      <c r="I222" s="510"/>
      <c r="J222" s="511"/>
      <c r="K222" s="511"/>
      <c r="L222" s="511"/>
      <c r="M222" s="511"/>
      <c r="N222" s="512"/>
      <c r="O222" s="513" t="s">
        <v>5</v>
      </c>
      <c r="P222" s="514"/>
      <c r="Q222" s="551" t="s">
        <v>5</v>
      </c>
      <c r="R222" s="551"/>
      <c r="S222" s="552"/>
      <c r="T222" s="554" t="str">
        <f t="shared" si="13"/>
        <v>-</v>
      </c>
      <c r="U222" s="555"/>
      <c r="V222" s="555"/>
      <c r="W222" s="503" t="s">
        <v>140</v>
      </c>
      <c r="X222" s="503"/>
      <c r="Y222" s="503"/>
      <c r="Z222" s="503"/>
      <c r="AA222" s="503"/>
      <c r="AB222" s="503"/>
      <c r="AC222" s="504"/>
      <c r="AD222" s="46"/>
      <c r="AE222" s="46"/>
      <c r="AF222" s="46"/>
      <c r="AG222" s="46"/>
      <c r="AH222" s="46"/>
      <c r="AI222" s="46"/>
      <c r="AJ222" s="46"/>
      <c r="AK222" s="46"/>
      <c r="AL222" s="46"/>
      <c r="AM222" s="46"/>
      <c r="AN222" s="46"/>
      <c r="AO222" s="46"/>
      <c r="AP222" s="46"/>
      <c r="AQ222" s="46"/>
      <c r="AR222" s="46"/>
      <c r="AS222" s="46"/>
      <c r="AT222" s="72"/>
      <c r="AU222" s="72"/>
      <c r="AV222" s="239"/>
      <c r="AW222" s="239"/>
      <c r="AX222" s="239"/>
    </row>
    <row r="223" spans="1:50" ht="15" hidden="1" customHeight="1">
      <c r="A223" s="46"/>
      <c r="B223" s="46"/>
      <c r="C223" s="46"/>
      <c r="D223" s="556">
        <f t="shared" si="10"/>
        <v>178</v>
      </c>
      <c r="E223" s="557"/>
      <c r="F223" s="509" t="str">
        <f t="shared" si="12"/>
        <v/>
      </c>
      <c r="G223" s="509"/>
      <c r="H223" s="509"/>
      <c r="I223" s="510"/>
      <c r="J223" s="511"/>
      <c r="K223" s="511"/>
      <c r="L223" s="511"/>
      <c r="M223" s="511"/>
      <c r="N223" s="512"/>
      <c r="O223" s="513" t="s">
        <v>5</v>
      </c>
      <c r="P223" s="514"/>
      <c r="Q223" s="551" t="s">
        <v>5</v>
      </c>
      <c r="R223" s="551"/>
      <c r="S223" s="552"/>
      <c r="T223" s="554" t="str">
        <f t="shared" si="13"/>
        <v>-</v>
      </c>
      <c r="U223" s="555"/>
      <c r="V223" s="555"/>
      <c r="W223" s="503" t="s">
        <v>140</v>
      </c>
      <c r="X223" s="503"/>
      <c r="Y223" s="503"/>
      <c r="Z223" s="503"/>
      <c r="AA223" s="503"/>
      <c r="AB223" s="503"/>
      <c r="AC223" s="504"/>
      <c r="AD223" s="46"/>
      <c r="AE223" s="46"/>
      <c r="AF223" s="46"/>
      <c r="AG223" s="46"/>
      <c r="AH223" s="46"/>
      <c r="AI223" s="46"/>
      <c r="AJ223" s="46"/>
      <c r="AK223" s="46"/>
      <c r="AL223" s="46"/>
      <c r="AM223" s="46"/>
      <c r="AN223" s="46"/>
      <c r="AO223" s="46"/>
      <c r="AP223" s="46"/>
      <c r="AQ223" s="46"/>
      <c r="AR223" s="46"/>
      <c r="AS223" s="46"/>
      <c r="AT223" s="72"/>
      <c r="AU223" s="72"/>
      <c r="AV223" s="239"/>
      <c r="AW223" s="239"/>
      <c r="AX223" s="239"/>
    </row>
    <row r="224" spans="1:50" ht="15" hidden="1" customHeight="1">
      <c r="A224" s="46"/>
      <c r="B224" s="46"/>
      <c r="C224" s="46"/>
      <c r="D224" s="556">
        <f t="shared" si="10"/>
        <v>179</v>
      </c>
      <c r="E224" s="557"/>
      <c r="F224" s="509" t="str">
        <f t="shared" si="12"/>
        <v/>
      </c>
      <c r="G224" s="509"/>
      <c r="H224" s="509"/>
      <c r="I224" s="510"/>
      <c r="J224" s="511"/>
      <c r="K224" s="511"/>
      <c r="L224" s="511"/>
      <c r="M224" s="511"/>
      <c r="N224" s="512"/>
      <c r="O224" s="513" t="s">
        <v>5</v>
      </c>
      <c r="P224" s="514"/>
      <c r="Q224" s="551" t="s">
        <v>5</v>
      </c>
      <c r="R224" s="551"/>
      <c r="S224" s="552"/>
      <c r="T224" s="554" t="str">
        <f t="shared" si="13"/>
        <v>-</v>
      </c>
      <c r="U224" s="555"/>
      <c r="V224" s="555"/>
      <c r="W224" s="503" t="s">
        <v>140</v>
      </c>
      <c r="X224" s="503"/>
      <c r="Y224" s="503"/>
      <c r="Z224" s="503"/>
      <c r="AA224" s="503"/>
      <c r="AB224" s="503"/>
      <c r="AC224" s="504"/>
      <c r="AD224" s="46"/>
      <c r="AE224" s="46"/>
      <c r="AF224" s="46"/>
      <c r="AG224" s="46"/>
      <c r="AH224" s="46"/>
      <c r="AI224" s="46"/>
      <c r="AJ224" s="46"/>
      <c r="AK224" s="46"/>
      <c r="AL224" s="46"/>
      <c r="AM224" s="46"/>
      <c r="AN224" s="46"/>
      <c r="AO224" s="46"/>
      <c r="AP224" s="46"/>
      <c r="AQ224" s="46"/>
      <c r="AR224" s="46"/>
      <c r="AS224" s="46"/>
      <c r="AT224" s="72"/>
      <c r="AU224" s="72"/>
      <c r="AV224" s="239"/>
      <c r="AW224" s="239"/>
      <c r="AX224" s="239"/>
    </row>
    <row r="225" spans="1:50" ht="15" hidden="1" customHeight="1">
      <c r="A225" s="46"/>
      <c r="B225" s="46"/>
      <c r="C225" s="46"/>
      <c r="D225" s="556">
        <f t="shared" si="10"/>
        <v>180</v>
      </c>
      <c r="E225" s="557"/>
      <c r="F225" s="509" t="str">
        <f t="shared" si="12"/>
        <v/>
      </c>
      <c r="G225" s="509"/>
      <c r="H225" s="509"/>
      <c r="I225" s="510"/>
      <c r="J225" s="511"/>
      <c r="K225" s="511"/>
      <c r="L225" s="511"/>
      <c r="M225" s="511"/>
      <c r="N225" s="512"/>
      <c r="O225" s="513" t="s">
        <v>5</v>
      </c>
      <c r="P225" s="514"/>
      <c r="Q225" s="551" t="s">
        <v>5</v>
      </c>
      <c r="R225" s="551"/>
      <c r="S225" s="552"/>
      <c r="T225" s="554" t="str">
        <f t="shared" si="13"/>
        <v>-</v>
      </c>
      <c r="U225" s="555"/>
      <c r="V225" s="555"/>
      <c r="W225" s="503" t="s">
        <v>140</v>
      </c>
      <c r="X225" s="503"/>
      <c r="Y225" s="503"/>
      <c r="Z225" s="503"/>
      <c r="AA225" s="503"/>
      <c r="AB225" s="503"/>
      <c r="AC225" s="504"/>
      <c r="AD225" s="46"/>
      <c r="AE225" s="46"/>
      <c r="AF225" s="46"/>
      <c r="AG225" s="46"/>
      <c r="AH225" s="46"/>
      <c r="AI225" s="46"/>
      <c r="AJ225" s="46"/>
      <c r="AK225" s="46"/>
      <c r="AL225" s="46"/>
      <c r="AM225" s="46"/>
      <c r="AN225" s="46"/>
      <c r="AO225" s="46"/>
      <c r="AP225" s="46"/>
      <c r="AQ225" s="46"/>
      <c r="AR225" s="46"/>
      <c r="AS225" s="46"/>
      <c r="AT225" s="72"/>
      <c r="AU225" s="72"/>
      <c r="AV225" s="239"/>
      <c r="AW225" s="239"/>
      <c r="AX225" s="239"/>
    </row>
    <row r="226" spans="1:50" ht="15" hidden="1" customHeight="1">
      <c r="A226" s="46"/>
      <c r="B226" s="46"/>
      <c r="C226" s="46"/>
      <c r="D226" s="556">
        <f t="shared" si="10"/>
        <v>181</v>
      </c>
      <c r="E226" s="557"/>
      <c r="F226" s="509" t="str">
        <f t="shared" si="12"/>
        <v/>
      </c>
      <c r="G226" s="509"/>
      <c r="H226" s="509"/>
      <c r="I226" s="510"/>
      <c r="J226" s="511"/>
      <c r="K226" s="511"/>
      <c r="L226" s="511"/>
      <c r="M226" s="511"/>
      <c r="N226" s="512"/>
      <c r="O226" s="513" t="s">
        <v>5</v>
      </c>
      <c r="P226" s="514"/>
      <c r="Q226" s="551" t="s">
        <v>5</v>
      </c>
      <c r="R226" s="551"/>
      <c r="S226" s="552"/>
      <c r="T226" s="554" t="str">
        <f t="shared" si="13"/>
        <v>-</v>
      </c>
      <c r="U226" s="555"/>
      <c r="V226" s="555"/>
      <c r="W226" s="503" t="s">
        <v>140</v>
      </c>
      <c r="X226" s="503"/>
      <c r="Y226" s="503"/>
      <c r="Z226" s="503"/>
      <c r="AA226" s="503"/>
      <c r="AB226" s="503"/>
      <c r="AC226" s="504"/>
      <c r="AD226" s="46"/>
      <c r="AE226" s="46"/>
      <c r="AF226" s="46"/>
      <c r="AG226" s="46"/>
      <c r="AH226" s="46"/>
      <c r="AI226" s="46"/>
      <c r="AJ226" s="46"/>
      <c r="AK226" s="46"/>
      <c r="AL226" s="46"/>
      <c r="AM226" s="46"/>
      <c r="AN226" s="46"/>
      <c r="AO226" s="46"/>
      <c r="AP226" s="46"/>
      <c r="AQ226" s="46"/>
      <c r="AR226" s="46"/>
      <c r="AS226" s="46"/>
      <c r="AT226" s="72"/>
      <c r="AU226" s="72"/>
      <c r="AV226" s="239"/>
      <c r="AW226" s="239"/>
      <c r="AX226" s="239"/>
    </row>
    <row r="227" spans="1:50" ht="15" hidden="1" customHeight="1">
      <c r="A227" s="46"/>
      <c r="B227" s="46"/>
      <c r="C227" s="46"/>
      <c r="D227" s="556">
        <f t="shared" si="10"/>
        <v>182</v>
      </c>
      <c r="E227" s="557"/>
      <c r="F227" s="509" t="str">
        <f t="shared" si="12"/>
        <v/>
      </c>
      <c r="G227" s="509"/>
      <c r="H227" s="509"/>
      <c r="I227" s="510"/>
      <c r="J227" s="511"/>
      <c r="K227" s="511"/>
      <c r="L227" s="511"/>
      <c r="M227" s="511"/>
      <c r="N227" s="512"/>
      <c r="O227" s="513" t="s">
        <v>5</v>
      </c>
      <c r="P227" s="514"/>
      <c r="Q227" s="551" t="s">
        <v>5</v>
      </c>
      <c r="R227" s="551"/>
      <c r="S227" s="552"/>
      <c r="T227" s="554" t="str">
        <f t="shared" si="13"/>
        <v>-</v>
      </c>
      <c r="U227" s="555"/>
      <c r="V227" s="555"/>
      <c r="W227" s="503" t="s">
        <v>140</v>
      </c>
      <c r="X227" s="503"/>
      <c r="Y227" s="503"/>
      <c r="Z227" s="503"/>
      <c r="AA227" s="503"/>
      <c r="AB227" s="503"/>
      <c r="AC227" s="504"/>
      <c r="AD227" s="46"/>
      <c r="AE227" s="46"/>
      <c r="AF227" s="46"/>
      <c r="AG227" s="46"/>
      <c r="AH227" s="46"/>
      <c r="AI227" s="46"/>
      <c r="AJ227" s="46"/>
      <c r="AK227" s="46"/>
      <c r="AL227" s="46"/>
      <c r="AM227" s="46"/>
      <c r="AN227" s="46"/>
      <c r="AO227" s="46"/>
      <c r="AP227" s="46"/>
      <c r="AQ227" s="46"/>
      <c r="AR227" s="46"/>
      <c r="AS227" s="46"/>
      <c r="AT227" s="72"/>
      <c r="AU227" s="72"/>
      <c r="AV227" s="239"/>
      <c r="AW227" s="239"/>
      <c r="AX227" s="239"/>
    </row>
    <row r="228" spans="1:50" ht="15" hidden="1" customHeight="1">
      <c r="A228" s="46"/>
      <c r="B228" s="46"/>
      <c r="C228" s="46"/>
      <c r="D228" s="556">
        <f t="shared" si="10"/>
        <v>183</v>
      </c>
      <c r="E228" s="557"/>
      <c r="F228" s="509" t="str">
        <f t="shared" si="12"/>
        <v/>
      </c>
      <c r="G228" s="509"/>
      <c r="H228" s="509"/>
      <c r="I228" s="510"/>
      <c r="J228" s="511"/>
      <c r="K228" s="511"/>
      <c r="L228" s="511"/>
      <c r="M228" s="511"/>
      <c r="N228" s="512"/>
      <c r="O228" s="513" t="s">
        <v>5</v>
      </c>
      <c r="P228" s="514"/>
      <c r="Q228" s="551" t="s">
        <v>5</v>
      </c>
      <c r="R228" s="551"/>
      <c r="S228" s="552"/>
      <c r="T228" s="554" t="str">
        <f t="shared" si="13"/>
        <v>-</v>
      </c>
      <c r="U228" s="555"/>
      <c r="V228" s="555"/>
      <c r="W228" s="503" t="s">
        <v>140</v>
      </c>
      <c r="X228" s="503"/>
      <c r="Y228" s="503"/>
      <c r="Z228" s="503"/>
      <c r="AA228" s="503"/>
      <c r="AB228" s="503"/>
      <c r="AC228" s="504"/>
      <c r="AD228" s="46"/>
      <c r="AE228" s="46"/>
      <c r="AF228" s="46"/>
      <c r="AG228" s="46"/>
      <c r="AH228" s="46"/>
      <c r="AI228" s="46"/>
      <c r="AJ228" s="46"/>
      <c r="AK228" s="46"/>
      <c r="AL228" s="46"/>
      <c r="AM228" s="46"/>
      <c r="AN228" s="46"/>
      <c r="AO228" s="46"/>
      <c r="AP228" s="46"/>
      <c r="AQ228" s="46"/>
      <c r="AR228" s="46"/>
      <c r="AS228" s="46"/>
      <c r="AT228" s="72"/>
      <c r="AU228" s="72"/>
      <c r="AV228" s="239"/>
      <c r="AW228" s="239"/>
      <c r="AX228" s="239"/>
    </row>
    <row r="229" spans="1:50" ht="15" hidden="1" customHeight="1">
      <c r="A229" s="46"/>
      <c r="B229" s="46"/>
      <c r="C229" s="46"/>
      <c r="D229" s="556">
        <f t="shared" si="10"/>
        <v>184</v>
      </c>
      <c r="E229" s="557"/>
      <c r="F229" s="509" t="str">
        <f t="shared" si="12"/>
        <v/>
      </c>
      <c r="G229" s="509"/>
      <c r="H229" s="509"/>
      <c r="I229" s="510"/>
      <c r="J229" s="511"/>
      <c r="K229" s="511"/>
      <c r="L229" s="511"/>
      <c r="M229" s="511"/>
      <c r="N229" s="512"/>
      <c r="O229" s="513" t="s">
        <v>5</v>
      </c>
      <c r="P229" s="514"/>
      <c r="Q229" s="551" t="s">
        <v>5</v>
      </c>
      <c r="R229" s="551"/>
      <c r="S229" s="552"/>
      <c r="T229" s="554" t="str">
        <f t="shared" si="13"/>
        <v>-</v>
      </c>
      <c r="U229" s="555"/>
      <c r="V229" s="555"/>
      <c r="W229" s="503" t="s">
        <v>140</v>
      </c>
      <c r="X229" s="503"/>
      <c r="Y229" s="503"/>
      <c r="Z229" s="503"/>
      <c r="AA229" s="503"/>
      <c r="AB229" s="503"/>
      <c r="AC229" s="504"/>
      <c r="AD229" s="46"/>
      <c r="AE229" s="46"/>
      <c r="AF229" s="46"/>
      <c r="AG229" s="46"/>
      <c r="AH229" s="46"/>
      <c r="AI229" s="46"/>
      <c r="AJ229" s="46"/>
      <c r="AK229" s="46"/>
      <c r="AL229" s="46"/>
      <c r="AM229" s="46"/>
      <c r="AN229" s="46"/>
      <c r="AO229" s="46"/>
      <c r="AP229" s="46"/>
      <c r="AQ229" s="46"/>
      <c r="AR229" s="46"/>
      <c r="AS229" s="46"/>
      <c r="AT229" s="72"/>
      <c r="AU229" s="72"/>
      <c r="AV229" s="239"/>
      <c r="AW229" s="239"/>
      <c r="AX229" s="239"/>
    </row>
    <row r="230" spans="1:50" ht="15" hidden="1" customHeight="1">
      <c r="A230" s="46"/>
      <c r="B230" s="46"/>
      <c r="C230" s="46"/>
      <c r="D230" s="556">
        <f t="shared" si="10"/>
        <v>185</v>
      </c>
      <c r="E230" s="557"/>
      <c r="F230" s="509" t="str">
        <f t="shared" si="12"/>
        <v/>
      </c>
      <c r="G230" s="509"/>
      <c r="H230" s="509"/>
      <c r="I230" s="510"/>
      <c r="J230" s="511"/>
      <c r="K230" s="511"/>
      <c r="L230" s="511"/>
      <c r="M230" s="511"/>
      <c r="N230" s="512"/>
      <c r="O230" s="513" t="s">
        <v>5</v>
      </c>
      <c r="P230" s="514"/>
      <c r="Q230" s="551" t="s">
        <v>5</v>
      </c>
      <c r="R230" s="551"/>
      <c r="S230" s="552"/>
      <c r="T230" s="554" t="str">
        <f t="shared" si="13"/>
        <v>-</v>
      </c>
      <c r="U230" s="555"/>
      <c r="V230" s="555"/>
      <c r="W230" s="503" t="s">
        <v>140</v>
      </c>
      <c r="X230" s="503"/>
      <c r="Y230" s="503"/>
      <c r="Z230" s="503"/>
      <c r="AA230" s="503"/>
      <c r="AB230" s="503"/>
      <c r="AC230" s="504"/>
      <c r="AD230" s="46"/>
      <c r="AE230" s="46"/>
      <c r="AF230" s="46"/>
      <c r="AG230" s="46"/>
      <c r="AH230" s="46"/>
      <c r="AI230" s="46"/>
      <c r="AJ230" s="46"/>
      <c r="AK230" s="46"/>
      <c r="AL230" s="46"/>
      <c r="AM230" s="46"/>
      <c r="AN230" s="46"/>
      <c r="AO230" s="46"/>
      <c r="AP230" s="46"/>
      <c r="AQ230" s="46"/>
      <c r="AR230" s="46"/>
      <c r="AS230" s="46"/>
      <c r="AT230" s="72"/>
      <c r="AU230" s="72"/>
      <c r="AV230" s="239"/>
      <c r="AW230" s="239"/>
      <c r="AX230" s="239"/>
    </row>
    <row r="231" spans="1:50" ht="15" hidden="1" customHeight="1">
      <c r="A231" s="46"/>
      <c r="B231" s="46"/>
      <c r="C231" s="46"/>
      <c r="D231" s="556">
        <f t="shared" si="10"/>
        <v>186</v>
      </c>
      <c r="E231" s="557"/>
      <c r="F231" s="509" t="str">
        <f t="shared" si="12"/>
        <v/>
      </c>
      <c r="G231" s="509"/>
      <c r="H231" s="509"/>
      <c r="I231" s="510"/>
      <c r="J231" s="511"/>
      <c r="K231" s="511"/>
      <c r="L231" s="511"/>
      <c r="M231" s="511"/>
      <c r="N231" s="512"/>
      <c r="O231" s="513" t="s">
        <v>5</v>
      </c>
      <c r="P231" s="514"/>
      <c r="Q231" s="551" t="s">
        <v>5</v>
      </c>
      <c r="R231" s="551"/>
      <c r="S231" s="552"/>
      <c r="T231" s="554" t="str">
        <f t="shared" si="13"/>
        <v>-</v>
      </c>
      <c r="U231" s="555"/>
      <c r="V231" s="555"/>
      <c r="W231" s="503" t="s">
        <v>140</v>
      </c>
      <c r="X231" s="503"/>
      <c r="Y231" s="503"/>
      <c r="Z231" s="503"/>
      <c r="AA231" s="503"/>
      <c r="AB231" s="503"/>
      <c r="AC231" s="504"/>
      <c r="AD231" s="46"/>
      <c r="AE231" s="46"/>
      <c r="AF231" s="46"/>
      <c r="AG231" s="46"/>
      <c r="AH231" s="46"/>
      <c r="AI231" s="46"/>
      <c r="AJ231" s="46"/>
      <c r="AK231" s="46"/>
      <c r="AL231" s="46"/>
      <c r="AM231" s="46"/>
      <c r="AN231" s="46"/>
      <c r="AO231" s="46"/>
      <c r="AP231" s="46"/>
      <c r="AQ231" s="46"/>
      <c r="AR231" s="46"/>
      <c r="AS231" s="46"/>
      <c r="AT231" s="72"/>
      <c r="AU231" s="72"/>
      <c r="AV231" s="239"/>
      <c r="AW231" s="239"/>
      <c r="AX231" s="239"/>
    </row>
    <row r="232" spans="1:50" ht="15" hidden="1" customHeight="1">
      <c r="A232" s="46"/>
      <c r="B232" s="46"/>
      <c r="C232" s="46"/>
      <c r="D232" s="556">
        <f t="shared" si="10"/>
        <v>187</v>
      </c>
      <c r="E232" s="557"/>
      <c r="F232" s="509" t="str">
        <f t="shared" si="12"/>
        <v/>
      </c>
      <c r="G232" s="509"/>
      <c r="H232" s="509"/>
      <c r="I232" s="510"/>
      <c r="J232" s="511"/>
      <c r="K232" s="511"/>
      <c r="L232" s="511"/>
      <c r="M232" s="511"/>
      <c r="N232" s="512"/>
      <c r="O232" s="513" t="s">
        <v>5</v>
      </c>
      <c r="P232" s="514"/>
      <c r="Q232" s="551" t="s">
        <v>5</v>
      </c>
      <c r="R232" s="551"/>
      <c r="S232" s="552"/>
      <c r="T232" s="554" t="str">
        <f t="shared" si="13"/>
        <v>-</v>
      </c>
      <c r="U232" s="555"/>
      <c r="V232" s="555"/>
      <c r="W232" s="503" t="s">
        <v>140</v>
      </c>
      <c r="X232" s="503"/>
      <c r="Y232" s="503"/>
      <c r="Z232" s="503"/>
      <c r="AA232" s="503"/>
      <c r="AB232" s="503"/>
      <c r="AC232" s="504"/>
      <c r="AD232" s="46"/>
      <c r="AE232" s="46"/>
      <c r="AF232" s="46"/>
      <c r="AG232" s="46"/>
      <c r="AH232" s="46"/>
      <c r="AI232" s="46"/>
      <c r="AJ232" s="46"/>
      <c r="AK232" s="46"/>
      <c r="AL232" s="46"/>
      <c r="AM232" s="46"/>
      <c r="AN232" s="46"/>
      <c r="AO232" s="46"/>
      <c r="AP232" s="46"/>
      <c r="AQ232" s="46"/>
      <c r="AR232" s="46"/>
      <c r="AS232" s="46"/>
      <c r="AT232" s="72"/>
      <c r="AU232" s="72"/>
      <c r="AV232" s="239"/>
      <c r="AW232" s="239"/>
      <c r="AX232" s="239"/>
    </row>
    <row r="233" spans="1:50" ht="15" hidden="1" customHeight="1">
      <c r="A233" s="46"/>
      <c r="B233" s="46"/>
      <c r="C233" s="46"/>
      <c r="D233" s="556">
        <f t="shared" si="10"/>
        <v>188</v>
      </c>
      <c r="E233" s="557"/>
      <c r="F233" s="509" t="str">
        <f t="shared" si="12"/>
        <v/>
      </c>
      <c r="G233" s="509"/>
      <c r="H233" s="509"/>
      <c r="I233" s="510"/>
      <c r="J233" s="511"/>
      <c r="K233" s="511"/>
      <c r="L233" s="511"/>
      <c r="M233" s="511"/>
      <c r="N233" s="512"/>
      <c r="O233" s="513" t="s">
        <v>5</v>
      </c>
      <c r="P233" s="514"/>
      <c r="Q233" s="551" t="s">
        <v>5</v>
      </c>
      <c r="R233" s="551"/>
      <c r="S233" s="552"/>
      <c r="T233" s="554" t="str">
        <f t="shared" si="13"/>
        <v>-</v>
      </c>
      <c r="U233" s="555"/>
      <c r="V233" s="555"/>
      <c r="W233" s="503" t="s">
        <v>140</v>
      </c>
      <c r="X233" s="503"/>
      <c r="Y233" s="503"/>
      <c r="Z233" s="503"/>
      <c r="AA233" s="503"/>
      <c r="AB233" s="503"/>
      <c r="AC233" s="504"/>
      <c r="AD233" s="46"/>
      <c r="AE233" s="46"/>
      <c r="AF233" s="46"/>
      <c r="AG233" s="46"/>
      <c r="AH233" s="46"/>
      <c r="AI233" s="46"/>
      <c r="AJ233" s="46"/>
      <c r="AK233" s="46"/>
      <c r="AL233" s="46"/>
      <c r="AM233" s="46"/>
      <c r="AN233" s="46"/>
      <c r="AO233" s="46"/>
      <c r="AP233" s="46"/>
      <c r="AQ233" s="46"/>
      <c r="AR233" s="46"/>
      <c r="AS233" s="46"/>
      <c r="AT233" s="72"/>
      <c r="AU233" s="72"/>
      <c r="AV233" s="239"/>
      <c r="AW233" s="239"/>
      <c r="AX233" s="239"/>
    </row>
    <row r="234" spans="1:50" ht="15" hidden="1" customHeight="1">
      <c r="A234" s="46"/>
      <c r="B234" s="46"/>
      <c r="C234" s="46"/>
      <c r="D234" s="556">
        <f t="shared" si="10"/>
        <v>189</v>
      </c>
      <c r="E234" s="557"/>
      <c r="F234" s="509" t="str">
        <f t="shared" si="12"/>
        <v/>
      </c>
      <c r="G234" s="509"/>
      <c r="H234" s="509"/>
      <c r="I234" s="510"/>
      <c r="J234" s="511"/>
      <c r="K234" s="511"/>
      <c r="L234" s="511"/>
      <c r="M234" s="511"/>
      <c r="N234" s="512"/>
      <c r="O234" s="513" t="s">
        <v>5</v>
      </c>
      <c r="P234" s="514"/>
      <c r="Q234" s="551" t="s">
        <v>5</v>
      </c>
      <c r="R234" s="551"/>
      <c r="S234" s="552"/>
      <c r="T234" s="554" t="str">
        <f t="shared" si="13"/>
        <v>-</v>
      </c>
      <c r="U234" s="555"/>
      <c r="V234" s="555"/>
      <c r="W234" s="503" t="s">
        <v>140</v>
      </c>
      <c r="X234" s="503"/>
      <c r="Y234" s="503"/>
      <c r="Z234" s="503"/>
      <c r="AA234" s="503"/>
      <c r="AB234" s="503"/>
      <c r="AC234" s="504"/>
      <c r="AD234" s="46"/>
      <c r="AE234" s="46"/>
      <c r="AF234" s="46"/>
      <c r="AG234" s="46"/>
      <c r="AH234" s="46"/>
      <c r="AI234" s="46"/>
      <c r="AJ234" s="46"/>
      <c r="AK234" s="46"/>
      <c r="AL234" s="46"/>
      <c r="AM234" s="46"/>
      <c r="AN234" s="46"/>
      <c r="AO234" s="46"/>
      <c r="AP234" s="46"/>
      <c r="AQ234" s="46"/>
      <c r="AR234" s="46"/>
      <c r="AS234" s="46"/>
      <c r="AT234" s="72"/>
      <c r="AU234" s="72"/>
      <c r="AV234" s="239"/>
      <c r="AW234" s="239"/>
      <c r="AX234" s="239"/>
    </row>
    <row r="235" spans="1:50" ht="15" hidden="1" customHeight="1">
      <c r="A235" s="46"/>
      <c r="B235" s="46"/>
      <c r="C235" s="46"/>
      <c r="D235" s="556">
        <f t="shared" si="10"/>
        <v>190</v>
      </c>
      <c r="E235" s="557"/>
      <c r="F235" s="509" t="str">
        <f t="shared" si="12"/>
        <v/>
      </c>
      <c r="G235" s="509"/>
      <c r="H235" s="509"/>
      <c r="I235" s="510"/>
      <c r="J235" s="511"/>
      <c r="K235" s="511"/>
      <c r="L235" s="511"/>
      <c r="M235" s="511"/>
      <c r="N235" s="512"/>
      <c r="O235" s="513" t="s">
        <v>5</v>
      </c>
      <c r="P235" s="514"/>
      <c r="Q235" s="551" t="s">
        <v>5</v>
      </c>
      <c r="R235" s="551"/>
      <c r="S235" s="552"/>
      <c r="T235" s="554" t="str">
        <f t="shared" si="13"/>
        <v>-</v>
      </c>
      <c r="U235" s="555"/>
      <c r="V235" s="555"/>
      <c r="W235" s="503" t="s">
        <v>140</v>
      </c>
      <c r="X235" s="503"/>
      <c r="Y235" s="503"/>
      <c r="Z235" s="503"/>
      <c r="AA235" s="503"/>
      <c r="AB235" s="503"/>
      <c r="AC235" s="504"/>
      <c r="AD235" s="46"/>
      <c r="AE235" s="46"/>
      <c r="AF235" s="46"/>
      <c r="AG235" s="46"/>
      <c r="AH235" s="46"/>
      <c r="AI235" s="46"/>
      <c r="AJ235" s="46"/>
      <c r="AK235" s="46"/>
      <c r="AL235" s="46"/>
      <c r="AM235" s="46"/>
      <c r="AN235" s="46"/>
      <c r="AO235" s="46"/>
      <c r="AP235" s="46"/>
      <c r="AQ235" s="46"/>
      <c r="AR235" s="46"/>
      <c r="AS235" s="46"/>
      <c r="AT235" s="72"/>
      <c r="AU235" s="72"/>
      <c r="AV235" s="239"/>
      <c r="AW235" s="239"/>
      <c r="AX235" s="239"/>
    </row>
    <row r="236" spans="1:50" ht="15" hidden="1" customHeight="1">
      <c r="A236" s="46"/>
      <c r="B236" s="46"/>
      <c r="C236" s="46"/>
      <c r="D236" s="556">
        <f t="shared" si="10"/>
        <v>191</v>
      </c>
      <c r="E236" s="557"/>
      <c r="F236" s="509" t="str">
        <f t="shared" si="12"/>
        <v/>
      </c>
      <c r="G236" s="509"/>
      <c r="H236" s="509"/>
      <c r="I236" s="510"/>
      <c r="J236" s="511"/>
      <c r="K236" s="511"/>
      <c r="L236" s="511"/>
      <c r="M236" s="511"/>
      <c r="N236" s="512"/>
      <c r="O236" s="513" t="s">
        <v>5</v>
      </c>
      <c r="P236" s="514"/>
      <c r="Q236" s="551" t="s">
        <v>5</v>
      </c>
      <c r="R236" s="551"/>
      <c r="S236" s="552"/>
      <c r="T236" s="554" t="str">
        <f t="shared" si="13"/>
        <v>-</v>
      </c>
      <c r="U236" s="555"/>
      <c r="V236" s="555"/>
      <c r="W236" s="503" t="s">
        <v>140</v>
      </c>
      <c r="X236" s="503"/>
      <c r="Y236" s="503"/>
      <c r="Z236" s="503"/>
      <c r="AA236" s="503"/>
      <c r="AB236" s="503"/>
      <c r="AC236" s="504"/>
      <c r="AD236" s="46"/>
      <c r="AE236" s="46"/>
      <c r="AF236" s="46"/>
      <c r="AG236" s="46"/>
      <c r="AH236" s="46"/>
      <c r="AI236" s="46"/>
      <c r="AJ236" s="46"/>
      <c r="AK236" s="46"/>
      <c r="AL236" s="46"/>
      <c r="AM236" s="46"/>
      <c r="AN236" s="46"/>
      <c r="AO236" s="46"/>
      <c r="AP236" s="46"/>
      <c r="AQ236" s="46"/>
      <c r="AR236" s="46"/>
      <c r="AS236" s="46"/>
      <c r="AT236" s="72"/>
      <c r="AU236" s="72"/>
      <c r="AV236" s="239"/>
      <c r="AW236" s="239"/>
      <c r="AX236" s="239"/>
    </row>
    <row r="237" spans="1:50" ht="15" hidden="1" customHeight="1">
      <c r="A237" s="46"/>
      <c r="B237" s="46"/>
      <c r="C237" s="46"/>
      <c r="D237" s="556">
        <f t="shared" si="10"/>
        <v>192</v>
      </c>
      <c r="E237" s="557"/>
      <c r="F237" s="509" t="str">
        <f t="shared" si="12"/>
        <v/>
      </c>
      <c r="G237" s="509"/>
      <c r="H237" s="509"/>
      <c r="I237" s="510"/>
      <c r="J237" s="511"/>
      <c r="K237" s="511"/>
      <c r="L237" s="511"/>
      <c r="M237" s="511"/>
      <c r="N237" s="512"/>
      <c r="O237" s="513" t="s">
        <v>5</v>
      </c>
      <c r="P237" s="514"/>
      <c r="Q237" s="551" t="s">
        <v>5</v>
      </c>
      <c r="R237" s="551"/>
      <c r="S237" s="552"/>
      <c r="T237" s="554" t="str">
        <f t="shared" si="13"/>
        <v>-</v>
      </c>
      <c r="U237" s="555"/>
      <c r="V237" s="555"/>
      <c r="W237" s="503" t="s">
        <v>140</v>
      </c>
      <c r="X237" s="503"/>
      <c r="Y237" s="503"/>
      <c r="Z237" s="503"/>
      <c r="AA237" s="503"/>
      <c r="AB237" s="503"/>
      <c r="AC237" s="504"/>
      <c r="AD237" s="46"/>
      <c r="AE237" s="46"/>
      <c r="AF237" s="46"/>
      <c r="AG237" s="46"/>
      <c r="AH237" s="46"/>
      <c r="AI237" s="46"/>
      <c r="AJ237" s="46"/>
      <c r="AK237" s="46"/>
      <c r="AL237" s="46"/>
      <c r="AM237" s="46"/>
      <c r="AN237" s="46"/>
      <c r="AO237" s="46"/>
      <c r="AP237" s="46"/>
      <c r="AQ237" s="46"/>
      <c r="AR237" s="46"/>
      <c r="AS237" s="46"/>
      <c r="AT237" s="72"/>
      <c r="AU237" s="72"/>
      <c r="AV237" s="239"/>
      <c r="AW237" s="239"/>
      <c r="AX237" s="239"/>
    </row>
    <row r="238" spans="1:50" ht="15" hidden="1" customHeight="1">
      <c r="A238" s="46"/>
      <c r="B238" s="46"/>
      <c r="C238" s="46"/>
      <c r="D238" s="556">
        <f t="shared" si="10"/>
        <v>193</v>
      </c>
      <c r="E238" s="557"/>
      <c r="F238" s="509" t="str">
        <f t="shared" si="12"/>
        <v/>
      </c>
      <c r="G238" s="509"/>
      <c r="H238" s="509"/>
      <c r="I238" s="510"/>
      <c r="J238" s="511"/>
      <c r="K238" s="511"/>
      <c r="L238" s="511"/>
      <c r="M238" s="511"/>
      <c r="N238" s="512"/>
      <c r="O238" s="513" t="s">
        <v>5</v>
      </c>
      <c r="P238" s="514"/>
      <c r="Q238" s="551" t="s">
        <v>5</v>
      </c>
      <c r="R238" s="551"/>
      <c r="S238" s="552"/>
      <c r="T238" s="554" t="str">
        <f t="shared" si="13"/>
        <v>-</v>
      </c>
      <c r="U238" s="555"/>
      <c r="V238" s="555"/>
      <c r="W238" s="503" t="s">
        <v>140</v>
      </c>
      <c r="X238" s="503"/>
      <c r="Y238" s="503"/>
      <c r="Z238" s="503"/>
      <c r="AA238" s="503"/>
      <c r="AB238" s="503"/>
      <c r="AC238" s="504"/>
      <c r="AD238" s="46"/>
      <c r="AE238" s="46"/>
      <c r="AF238" s="46"/>
      <c r="AG238" s="46"/>
      <c r="AH238" s="46"/>
      <c r="AI238" s="46"/>
      <c r="AJ238" s="46"/>
      <c r="AK238" s="46"/>
      <c r="AL238" s="46"/>
      <c r="AM238" s="46"/>
      <c r="AN238" s="46"/>
      <c r="AO238" s="46"/>
      <c r="AP238" s="46"/>
      <c r="AQ238" s="46"/>
      <c r="AR238" s="46"/>
      <c r="AS238" s="46"/>
      <c r="AT238" s="72"/>
      <c r="AU238" s="72"/>
      <c r="AV238" s="239"/>
      <c r="AW238" s="239"/>
      <c r="AX238" s="239"/>
    </row>
    <row r="239" spans="1:50" ht="15" hidden="1" customHeight="1">
      <c r="A239" s="46"/>
      <c r="B239" s="46"/>
      <c r="C239" s="46"/>
      <c r="D239" s="556">
        <f t="shared" ref="D239:D255" si="14">D238+1</f>
        <v>194</v>
      </c>
      <c r="E239" s="557"/>
      <c r="F239" s="509" t="str">
        <f t="shared" si="12"/>
        <v/>
      </c>
      <c r="G239" s="509"/>
      <c r="H239" s="509"/>
      <c r="I239" s="510"/>
      <c r="J239" s="511"/>
      <c r="K239" s="511"/>
      <c r="L239" s="511"/>
      <c r="M239" s="511"/>
      <c r="N239" s="512"/>
      <c r="O239" s="513" t="s">
        <v>5</v>
      </c>
      <c r="P239" s="514"/>
      <c r="Q239" s="551" t="s">
        <v>5</v>
      </c>
      <c r="R239" s="551"/>
      <c r="S239" s="552"/>
      <c r="T239" s="554" t="str">
        <f t="shared" si="13"/>
        <v>-</v>
      </c>
      <c r="U239" s="555"/>
      <c r="V239" s="555"/>
      <c r="W239" s="503" t="s">
        <v>140</v>
      </c>
      <c r="X239" s="503"/>
      <c r="Y239" s="503"/>
      <c r="Z239" s="503"/>
      <c r="AA239" s="503"/>
      <c r="AB239" s="503"/>
      <c r="AC239" s="504"/>
      <c r="AD239" s="46"/>
      <c r="AE239" s="46"/>
      <c r="AF239" s="46"/>
      <c r="AG239" s="46"/>
      <c r="AH239" s="46"/>
      <c r="AI239" s="46"/>
      <c r="AJ239" s="46"/>
      <c r="AK239" s="46"/>
      <c r="AL239" s="46"/>
      <c r="AM239" s="46"/>
      <c r="AN239" s="46"/>
      <c r="AO239" s="46"/>
      <c r="AP239" s="46"/>
      <c r="AQ239" s="46"/>
      <c r="AR239" s="46"/>
      <c r="AS239" s="46"/>
      <c r="AT239" s="72"/>
      <c r="AU239" s="72"/>
      <c r="AV239" s="239"/>
      <c r="AW239" s="239"/>
      <c r="AX239" s="239"/>
    </row>
    <row r="240" spans="1:50" ht="15" hidden="1" customHeight="1">
      <c r="A240" s="46"/>
      <c r="B240" s="46"/>
      <c r="C240" s="46"/>
      <c r="D240" s="556">
        <f t="shared" si="14"/>
        <v>195</v>
      </c>
      <c r="E240" s="557"/>
      <c r="F240" s="509" t="str">
        <f t="shared" si="12"/>
        <v/>
      </c>
      <c r="G240" s="509"/>
      <c r="H240" s="509"/>
      <c r="I240" s="510"/>
      <c r="J240" s="511"/>
      <c r="K240" s="511"/>
      <c r="L240" s="511"/>
      <c r="M240" s="511"/>
      <c r="N240" s="512"/>
      <c r="O240" s="513" t="s">
        <v>5</v>
      </c>
      <c r="P240" s="514"/>
      <c r="Q240" s="551" t="s">
        <v>5</v>
      </c>
      <c r="R240" s="551"/>
      <c r="S240" s="552"/>
      <c r="T240" s="554" t="str">
        <f t="shared" si="13"/>
        <v>-</v>
      </c>
      <c r="U240" s="555"/>
      <c r="V240" s="555"/>
      <c r="W240" s="503" t="s">
        <v>140</v>
      </c>
      <c r="X240" s="503"/>
      <c r="Y240" s="503"/>
      <c r="Z240" s="503"/>
      <c r="AA240" s="503"/>
      <c r="AB240" s="503"/>
      <c r="AC240" s="504"/>
      <c r="AD240" s="46"/>
      <c r="AE240" s="46"/>
      <c r="AF240" s="46"/>
      <c r="AG240" s="46"/>
      <c r="AH240" s="46"/>
      <c r="AI240" s="46"/>
      <c r="AJ240" s="46"/>
      <c r="AK240" s="46"/>
      <c r="AL240" s="46"/>
      <c r="AM240" s="46"/>
      <c r="AN240" s="46"/>
      <c r="AO240" s="46"/>
      <c r="AP240" s="46"/>
      <c r="AQ240" s="46"/>
      <c r="AR240" s="46"/>
      <c r="AS240" s="46"/>
      <c r="AT240" s="72"/>
      <c r="AU240" s="72"/>
      <c r="AV240" s="239"/>
      <c r="AW240" s="239"/>
      <c r="AX240" s="239"/>
    </row>
    <row r="241" spans="1:50" ht="15" hidden="1" customHeight="1">
      <c r="A241" s="46"/>
      <c r="B241" s="46"/>
      <c r="C241" s="46"/>
      <c r="D241" s="556">
        <f t="shared" si="14"/>
        <v>196</v>
      </c>
      <c r="E241" s="557"/>
      <c r="F241" s="509" t="str">
        <f t="shared" si="12"/>
        <v/>
      </c>
      <c r="G241" s="509"/>
      <c r="H241" s="509"/>
      <c r="I241" s="510"/>
      <c r="J241" s="511"/>
      <c r="K241" s="511"/>
      <c r="L241" s="511"/>
      <c r="M241" s="511"/>
      <c r="N241" s="512"/>
      <c r="O241" s="513" t="s">
        <v>5</v>
      </c>
      <c r="P241" s="514"/>
      <c r="Q241" s="551" t="s">
        <v>5</v>
      </c>
      <c r="R241" s="551"/>
      <c r="S241" s="552"/>
      <c r="T241" s="554" t="str">
        <f t="shared" si="13"/>
        <v>-</v>
      </c>
      <c r="U241" s="555"/>
      <c r="V241" s="555"/>
      <c r="W241" s="503" t="s">
        <v>140</v>
      </c>
      <c r="X241" s="503"/>
      <c r="Y241" s="503"/>
      <c r="Z241" s="503"/>
      <c r="AA241" s="503"/>
      <c r="AB241" s="503"/>
      <c r="AC241" s="504"/>
      <c r="AD241" s="46"/>
      <c r="AE241" s="46"/>
      <c r="AF241" s="46"/>
      <c r="AG241" s="46"/>
      <c r="AH241" s="46"/>
      <c r="AI241" s="46"/>
      <c r="AJ241" s="46"/>
      <c r="AK241" s="46"/>
      <c r="AL241" s="46"/>
      <c r="AM241" s="46"/>
      <c r="AN241" s="46"/>
      <c r="AO241" s="46"/>
      <c r="AP241" s="46"/>
      <c r="AQ241" s="46"/>
      <c r="AR241" s="46"/>
      <c r="AS241" s="46"/>
      <c r="AT241" s="72"/>
      <c r="AU241" s="72"/>
      <c r="AV241" s="239"/>
      <c r="AW241" s="239"/>
      <c r="AX241" s="239"/>
    </row>
    <row r="242" spans="1:50" ht="15" hidden="1" customHeight="1">
      <c r="A242" s="46"/>
      <c r="B242" s="46"/>
      <c r="C242" s="46"/>
      <c r="D242" s="556">
        <f t="shared" si="14"/>
        <v>197</v>
      </c>
      <c r="E242" s="557"/>
      <c r="F242" s="509" t="str">
        <f t="shared" si="12"/>
        <v/>
      </c>
      <c r="G242" s="509"/>
      <c r="H242" s="509"/>
      <c r="I242" s="510"/>
      <c r="J242" s="511"/>
      <c r="K242" s="511"/>
      <c r="L242" s="511"/>
      <c r="M242" s="511"/>
      <c r="N242" s="512"/>
      <c r="O242" s="513" t="s">
        <v>5</v>
      </c>
      <c r="P242" s="514"/>
      <c r="Q242" s="551" t="s">
        <v>5</v>
      </c>
      <c r="R242" s="551"/>
      <c r="S242" s="552"/>
      <c r="T242" s="554" t="str">
        <f t="shared" si="13"/>
        <v>-</v>
      </c>
      <c r="U242" s="555"/>
      <c r="V242" s="555"/>
      <c r="W242" s="503" t="s">
        <v>140</v>
      </c>
      <c r="X242" s="503"/>
      <c r="Y242" s="503"/>
      <c r="Z242" s="503"/>
      <c r="AA242" s="503"/>
      <c r="AB242" s="503"/>
      <c r="AC242" s="504"/>
      <c r="AD242" s="46"/>
      <c r="AE242" s="46"/>
      <c r="AF242" s="46"/>
      <c r="AG242" s="46"/>
      <c r="AH242" s="46"/>
      <c r="AI242" s="46"/>
      <c r="AJ242" s="46"/>
      <c r="AK242" s="46"/>
      <c r="AL242" s="46"/>
      <c r="AM242" s="46"/>
      <c r="AN242" s="46"/>
      <c r="AO242" s="46"/>
      <c r="AP242" s="46"/>
      <c r="AQ242" s="46"/>
      <c r="AR242" s="46"/>
      <c r="AS242" s="46"/>
      <c r="AT242" s="72"/>
      <c r="AU242" s="72"/>
      <c r="AV242" s="239"/>
      <c r="AW242" s="239"/>
      <c r="AX242" s="239"/>
    </row>
    <row r="243" spans="1:50" ht="15" hidden="1" customHeight="1">
      <c r="A243" s="46"/>
      <c r="B243" s="46"/>
      <c r="C243" s="46"/>
      <c r="D243" s="556">
        <f t="shared" si="14"/>
        <v>198</v>
      </c>
      <c r="E243" s="557"/>
      <c r="F243" s="509" t="str">
        <f t="shared" si="12"/>
        <v/>
      </c>
      <c r="G243" s="509"/>
      <c r="H243" s="509"/>
      <c r="I243" s="510"/>
      <c r="J243" s="511"/>
      <c r="K243" s="511"/>
      <c r="L243" s="511"/>
      <c r="M243" s="511"/>
      <c r="N243" s="512"/>
      <c r="O243" s="513" t="s">
        <v>5</v>
      </c>
      <c r="P243" s="514"/>
      <c r="Q243" s="551" t="s">
        <v>5</v>
      </c>
      <c r="R243" s="551"/>
      <c r="S243" s="552"/>
      <c r="T243" s="554" t="str">
        <f t="shared" si="13"/>
        <v>-</v>
      </c>
      <c r="U243" s="555"/>
      <c r="V243" s="555"/>
      <c r="W243" s="503" t="s">
        <v>140</v>
      </c>
      <c r="X243" s="503"/>
      <c r="Y243" s="503"/>
      <c r="Z243" s="503"/>
      <c r="AA243" s="503"/>
      <c r="AB243" s="503"/>
      <c r="AC243" s="504"/>
      <c r="AD243" s="46"/>
      <c r="AE243" s="46"/>
      <c r="AF243" s="46"/>
      <c r="AG243" s="46"/>
      <c r="AH243" s="46"/>
      <c r="AI243" s="46"/>
      <c r="AJ243" s="46"/>
      <c r="AK243" s="46"/>
      <c r="AL243" s="46"/>
      <c r="AM243" s="46"/>
      <c r="AN243" s="46"/>
      <c r="AO243" s="46"/>
      <c r="AP243" s="46"/>
      <c r="AQ243" s="46"/>
      <c r="AR243" s="46"/>
      <c r="AS243" s="46"/>
      <c r="AT243" s="72"/>
      <c r="AU243" s="72"/>
      <c r="AV243" s="239"/>
      <c r="AW243" s="239"/>
      <c r="AX243" s="239"/>
    </row>
    <row r="244" spans="1:50" ht="15" hidden="1" customHeight="1">
      <c r="A244" s="46"/>
      <c r="B244" s="46"/>
      <c r="C244" s="46"/>
      <c r="D244" s="556">
        <f t="shared" si="14"/>
        <v>199</v>
      </c>
      <c r="E244" s="557"/>
      <c r="F244" s="509" t="str">
        <f t="shared" si="12"/>
        <v/>
      </c>
      <c r="G244" s="509"/>
      <c r="H244" s="509"/>
      <c r="I244" s="510"/>
      <c r="J244" s="511"/>
      <c r="K244" s="511"/>
      <c r="L244" s="511"/>
      <c r="M244" s="511"/>
      <c r="N244" s="512"/>
      <c r="O244" s="513" t="s">
        <v>5</v>
      </c>
      <c r="P244" s="514"/>
      <c r="Q244" s="551" t="s">
        <v>5</v>
      </c>
      <c r="R244" s="551"/>
      <c r="S244" s="552"/>
      <c r="T244" s="554" t="str">
        <f t="shared" si="13"/>
        <v>-</v>
      </c>
      <c r="U244" s="555"/>
      <c r="V244" s="555"/>
      <c r="W244" s="503" t="s">
        <v>140</v>
      </c>
      <c r="X244" s="503"/>
      <c r="Y244" s="503"/>
      <c r="Z244" s="503"/>
      <c r="AA244" s="503"/>
      <c r="AB244" s="503"/>
      <c r="AC244" s="504"/>
      <c r="AD244" s="46"/>
      <c r="AE244" s="46"/>
      <c r="AF244" s="46"/>
      <c r="AG244" s="46"/>
      <c r="AH244" s="46"/>
      <c r="AI244" s="46"/>
      <c r="AJ244" s="46"/>
      <c r="AK244" s="46"/>
      <c r="AL244" s="46"/>
      <c r="AM244" s="46"/>
      <c r="AN244" s="46"/>
      <c r="AO244" s="46"/>
      <c r="AP244" s="46"/>
      <c r="AQ244" s="46"/>
      <c r="AR244" s="46"/>
      <c r="AS244" s="46"/>
      <c r="AT244" s="72"/>
      <c r="AU244" s="72"/>
      <c r="AV244" s="239"/>
      <c r="AW244" s="239"/>
      <c r="AX244" s="239"/>
    </row>
    <row r="245" spans="1:50" ht="15" hidden="1" customHeight="1">
      <c r="A245" s="46"/>
      <c r="B245" s="46"/>
      <c r="C245" s="46"/>
      <c r="D245" s="556">
        <f t="shared" si="14"/>
        <v>200</v>
      </c>
      <c r="E245" s="557"/>
      <c r="F245" s="509" t="str">
        <f t="shared" ref="F245:F255" si="15">IF(I245="","",IF(O245="-","【※選択】",IF(Q245="-","【※選択】","【入力済】")))</f>
        <v/>
      </c>
      <c r="G245" s="509"/>
      <c r="H245" s="509"/>
      <c r="I245" s="510"/>
      <c r="J245" s="511"/>
      <c r="K245" s="511"/>
      <c r="L245" s="511"/>
      <c r="M245" s="511"/>
      <c r="N245" s="512"/>
      <c r="O245" s="513" t="s">
        <v>5</v>
      </c>
      <c r="P245" s="514"/>
      <c r="Q245" s="551" t="s">
        <v>5</v>
      </c>
      <c r="R245" s="551"/>
      <c r="S245" s="552"/>
      <c r="T245" s="553" t="str">
        <f t="shared" ref="T245:T255" si="16">IF(I245="","-",IF($L$42="選択をして掲載する",IF(W245="－","【※選択】","【入力済】"),"【入力済】"))</f>
        <v>-</v>
      </c>
      <c r="U245" s="509"/>
      <c r="V245" s="509"/>
      <c r="W245" s="503" t="s">
        <v>140</v>
      </c>
      <c r="X245" s="503"/>
      <c r="Y245" s="503"/>
      <c r="Z245" s="503"/>
      <c r="AA245" s="503"/>
      <c r="AB245" s="503"/>
      <c r="AC245" s="504"/>
      <c r="AD245" s="46"/>
      <c r="AE245" s="46"/>
      <c r="AF245" s="46"/>
      <c r="AG245" s="46"/>
      <c r="AH245" s="46"/>
      <c r="AI245" s="46"/>
      <c r="AJ245" s="46"/>
      <c r="AK245" s="46"/>
      <c r="AL245" s="46"/>
      <c r="AM245" s="46"/>
      <c r="AN245" s="46"/>
      <c r="AO245" s="46"/>
      <c r="AP245" s="46"/>
      <c r="AQ245" s="46"/>
      <c r="AR245" s="46"/>
      <c r="AS245" s="46"/>
      <c r="AT245" s="72"/>
      <c r="AU245" s="72"/>
      <c r="AV245" s="239"/>
      <c r="AW245" s="239"/>
      <c r="AX245" s="239"/>
    </row>
    <row r="246" spans="1:50" ht="15" hidden="1" customHeight="1">
      <c r="A246" s="46"/>
      <c r="B246" s="46"/>
      <c r="C246" s="46"/>
      <c r="D246" s="556">
        <f t="shared" si="14"/>
        <v>201</v>
      </c>
      <c r="E246" s="557"/>
      <c r="F246" s="509" t="str">
        <f t="shared" si="15"/>
        <v/>
      </c>
      <c r="G246" s="509"/>
      <c r="H246" s="509"/>
      <c r="I246" s="510"/>
      <c r="J246" s="511"/>
      <c r="K246" s="511"/>
      <c r="L246" s="511"/>
      <c r="M246" s="511"/>
      <c r="N246" s="512"/>
      <c r="O246" s="513" t="s">
        <v>5</v>
      </c>
      <c r="P246" s="514"/>
      <c r="Q246" s="551" t="s">
        <v>5</v>
      </c>
      <c r="R246" s="551"/>
      <c r="S246" s="552"/>
      <c r="T246" s="553" t="str">
        <f t="shared" si="16"/>
        <v>-</v>
      </c>
      <c r="U246" s="509"/>
      <c r="V246" s="509"/>
      <c r="W246" s="503" t="s">
        <v>140</v>
      </c>
      <c r="X246" s="503"/>
      <c r="Y246" s="503"/>
      <c r="Z246" s="503"/>
      <c r="AA246" s="503"/>
      <c r="AB246" s="503"/>
      <c r="AC246" s="504"/>
      <c r="AD246" s="46"/>
      <c r="AE246" s="46"/>
      <c r="AF246" s="46"/>
      <c r="AG246" s="46"/>
      <c r="AH246" s="46"/>
      <c r="AI246" s="46"/>
      <c r="AJ246" s="46"/>
      <c r="AK246" s="46"/>
      <c r="AL246" s="46"/>
      <c r="AM246" s="46"/>
      <c r="AN246" s="46"/>
      <c r="AO246" s="46"/>
      <c r="AP246" s="46"/>
      <c r="AQ246" s="46"/>
      <c r="AR246" s="46"/>
      <c r="AS246" s="46"/>
      <c r="AT246" s="72"/>
      <c r="AU246" s="72"/>
      <c r="AV246" s="239"/>
      <c r="AW246" s="239"/>
      <c r="AX246" s="239"/>
    </row>
    <row r="247" spans="1:50" ht="15" hidden="1" customHeight="1">
      <c r="A247" s="46"/>
      <c r="B247" s="46"/>
      <c r="C247" s="46"/>
      <c r="D247" s="556">
        <f t="shared" si="14"/>
        <v>202</v>
      </c>
      <c r="E247" s="557"/>
      <c r="F247" s="509" t="str">
        <f t="shared" si="15"/>
        <v/>
      </c>
      <c r="G247" s="509"/>
      <c r="H247" s="509"/>
      <c r="I247" s="510"/>
      <c r="J247" s="511"/>
      <c r="K247" s="511"/>
      <c r="L247" s="511"/>
      <c r="M247" s="511"/>
      <c r="N247" s="512"/>
      <c r="O247" s="513" t="s">
        <v>5</v>
      </c>
      <c r="P247" s="514"/>
      <c r="Q247" s="551" t="s">
        <v>5</v>
      </c>
      <c r="R247" s="551"/>
      <c r="S247" s="552"/>
      <c r="T247" s="554" t="str">
        <f t="shared" si="16"/>
        <v>-</v>
      </c>
      <c r="U247" s="555"/>
      <c r="V247" s="555"/>
      <c r="W247" s="503" t="s">
        <v>140</v>
      </c>
      <c r="X247" s="503"/>
      <c r="Y247" s="503"/>
      <c r="Z247" s="503"/>
      <c r="AA247" s="503"/>
      <c r="AB247" s="503"/>
      <c r="AC247" s="504"/>
      <c r="AD247" s="46"/>
      <c r="AE247" s="46"/>
      <c r="AF247" s="46"/>
      <c r="AG247" s="46"/>
      <c r="AH247" s="46"/>
      <c r="AI247" s="46"/>
      <c r="AJ247" s="46"/>
      <c r="AK247" s="46"/>
      <c r="AL247" s="46"/>
      <c r="AM247" s="46"/>
      <c r="AN247" s="46"/>
      <c r="AO247" s="46"/>
      <c r="AP247" s="46"/>
      <c r="AQ247" s="46"/>
      <c r="AR247" s="46"/>
      <c r="AS247" s="46"/>
      <c r="AT247" s="72"/>
      <c r="AU247" s="72"/>
      <c r="AV247" s="239"/>
      <c r="AW247" s="239"/>
      <c r="AX247" s="239"/>
    </row>
    <row r="248" spans="1:50" ht="15" hidden="1" customHeight="1">
      <c r="A248" s="46"/>
      <c r="B248" s="46"/>
      <c r="C248" s="46"/>
      <c r="D248" s="556">
        <f t="shared" si="14"/>
        <v>203</v>
      </c>
      <c r="E248" s="557"/>
      <c r="F248" s="509" t="str">
        <f t="shared" si="15"/>
        <v/>
      </c>
      <c r="G248" s="509"/>
      <c r="H248" s="509"/>
      <c r="I248" s="510"/>
      <c r="J248" s="511"/>
      <c r="K248" s="511"/>
      <c r="L248" s="511"/>
      <c r="M248" s="511"/>
      <c r="N248" s="512"/>
      <c r="O248" s="513" t="s">
        <v>5</v>
      </c>
      <c r="P248" s="514"/>
      <c r="Q248" s="551" t="s">
        <v>5</v>
      </c>
      <c r="R248" s="551"/>
      <c r="S248" s="552"/>
      <c r="T248" s="554" t="str">
        <f t="shared" si="16"/>
        <v>-</v>
      </c>
      <c r="U248" s="555"/>
      <c r="V248" s="555"/>
      <c r="W248" s="503" t="s">
        <v>140</v>
      </c>
      <c r="X248" s="503"/>
      <c r="Y248" s="503"/>
      <c r="Z248" s="503"/>
      <c r="AA248" s="503"/>
      <c r="AB248" s="503"/>
      <c r="AC248" s="504"/>
      <c r="AD248" s="46"/>
      <c r="AE248" s="46"/>
      <c r="AF248" s="46"/>
      <c r="AG248" s="46"/>
      <c r="AH248" s="46"/>
      <c r="AI248" s="46"/>
      <c r="AJ248" s="46"/>
      <c r="AK248" s="46"/>
      <c r="AL248" s="46"/>
      <c r="AM248" s="46"/>
      <c r="AN248" s="46"/>
      <c r="AO248" s="46"/>
      <c r="AP248" s="46"/>
      <c r="AQ248" s="46"/>
      <c r="AR248" s="46"/>
      <c r="AS248" s="46"/>
      <c r="AT248" s="72"/>
      <c r="AU248" s="72"/>
      <c r="AV248" s="239"/>
      <c r="AW248" s="239"/>
      <c r="AX248" s="239"/>
    </row>
    <row r="249" spans="1:50" ht="15" hidden="1" customHeight="1">
      <c r="A249" s="46"/>
      <c r="B249" s="46"/>
      <c r="C249" s="46"/>
      <c r="D249" s="556">
        <f t="shared" si="14"/>
        <v>204</v>
      </c>
      <c r="E249" s="557"/>
      <c r="F249" s="509" t="str">
        <f t="shared" si="15"/>
        <v/>
      </c>
      <c r="G249" s="509"/>
      <c r="H249" s="509"/>
      <c r="I249" s="510"/>
      <c r="J249" s="511"/>
      <c r="K249" s="511"/>
      <c r="L249" s="511"/>
      <c r="M249" s="511"/>
      <c r="N249" s="512"/>
      <c r="O249" s="513" t="s">
        <v>5</v>
      </c>
      <c r="P249" s="514"/>
      <c r="Q249" s="551" t="s">
        <v>5</v>
      </c>
      <c r="R249" s="551"/>
      <c r="S249" s="552"/>
      <c r="T249" s="554" t="str">
        <f t="shared" si="16"/>
        <v>-</v>
      </c>
      <c r="U249" s="555"/>
      <c r="V249" s="555"/>
      <c r="W249" s="503" t="s">
        <v>140</v>
      </c>
      <c r="X249" s="503"/>
      <c r="Y249" s="503"/>
      <c r="Z249" s="503"/>
      <c r="AA249" s="503"/>
      <c r="AB249" s="503"/>
      <c r="AC249" s="504"/>
      <c r="AD249" s="46"/>
      <c r="AE249" s="46"/>
      <c r="AF249" s="46"/>
      <c r="AG249" s="46"/>
      <c r="AH249" s="46"/>
      <c r="AI249" s="46"/>
      <c r="AJ249" s="46"/>
      <c r="AK249" s="46"/>
      <c r="AL249" s="46"/>
      <c r="AM249" s="46"/>
      <c r="AN249" s="46"/>
      <c r="AO249" s="46"/>
      <c r="AP249" s="46"/>
      <c r="AQ249" s="46"/>
      <c r="AR249" s="46"/>
      <c r="AS249" s="46"/>
      <c r="AT249" s="72"/>
      <c r="AU249" s="72"/>
      <c r="AV249" s="239"/>
      <c r="AW249" s="239"/>
      <c r="AX249" s="239"/>
    </row>
    <row r="250" spans="1:50" ht="15" hidden="1" customHeight="1">
      <c r="A250" s="46"/>
      <c r="B250" s="46"/>
      <c r="C250" s="46"/>
      <c r="D250" s="556">
        <f t="shared" si="14"/>
        <v>205</v>
      </c>
      <c r="E250" s="557"/>
      <c r="F250" s="509" t="str">
        <f t="shared" si="15"/>
        <v/>
      </c>
      <c r="G250" s="509"/>
      <c r="H250" s="509"/>
      <c r="I250" s="510"/>
      <c r="J250" s="511"/>
      <c r="K250" s="511"/>
      <c r="L250" s="511"/>
      <c r="M250" s="511"/>
      <c r="N250" s="512"/>
      <c r="O250" s="513" t="s">
        <v>5</v>
      </c>
      <c r="P250" s="514"/>
      <c r="Q250" s="551" t="s">
        <v>5</v>
      </c>
      <c r="R250" s="551"/>
      <c r="S250" s="552"/>
      <c r="T250" s="554" t="str">
        <f t="shared" si="16"/>
        <v>-</v>
      </c>
      <c r="U250" s="555"/>
      <c r="V250" s="555"/>
      <c r="W250" s="503" t="s">
        <v>140</v>
      </c>
      <c r="X250" s="503"/>
      <c r="Y250" s="503"/>
      <c r="Z250" s="503"/>
      <c r="AA250" s="503"/>
      <c r="AB250" s="503"/>
      <c r="AC250" s="504"/>
      <c r="AD250" s="46"/>
      <c r="AE250" s="46"/>
      <c r="AF250" s="46"/>
      <c r="AG250" s="46"/>
      <c r="AH250" s="46"/>
      <c r="AI250" s="46"/>
      <c r="AJ250" s="46"/>
      <c r="AK250" s="46"/>
      <c r="AL250" s="46"/>
      <c r="AM250" s="46"/>
      <c r="AN250" s="46"/>
      <c r="AO250" s="46"/>
      <c r="AP250" s="46"/>
      <c r="AQ250" s="46"/>
      <c r="AR250" s="46"/>
      <c r="AS250" s="46"/>
      <c r="AT250" s="72"/>
      <c r="AU250" s="72"/>
      <c r="AV250" s="239"/>
      <c r="AW250" s="239"/>
      <c r="AX250" s="239"/>
    </row>
    <row r="251" spans="1:50" ht="15" hidden="1" customHeight="1">
      <c r="A251" s="46"/>
      <c r="B251" s="46"/>
      <c r="C251" s="46"/>
      <c r="D251" s="556">
        <f t="shared" si="14"/>
        <v>206</v>
      </c>
      <c r="E251" s="557"/>
      <c r="F251" s="509" t="str">
        <f t="shared" si="15"/>
        <v/>
      </c>
      <c r="G251" s="509"/>
      <c r="H251" s="509"/>
      <c r="I251" s="510"/>
      <c r="J251" s="511"/>
      <c r="K251" s="511"/>
      <c r="L251" s="511"/>
      <c r="M251" s="511"/>
      <c r="N251" s="512"/>
      <c r="O251" s="513" t="s">
        <v>5</v>
      </c>
      <c r="P251" s="514"/>
      <c r="Q251" s="551" t="s">
        <v>5</v>
      </c>
      <c r="R251" s="551"/>
      <c r="S251" s="552"/>
      <c r="T251" s="554" t="str">
        <f t="shared" si="16"/>
        <v>-</v>
      </c>
      <c r="U251" s="555"/>
      <c r="V251" s="555"/>
      <c r="W251" s="503" t="s">
        <v>140</v>
      </c>
      <c r="X251" s="503"/>
      <c r="Y251" s="503"/>
      <c r="Z251" s="503"/>
      <c r="AA251" s="503"/>
      <c r="AB251" s="503"/>
      <c r="AC251" s="504"/>
      <c r="AD251" s="46"/>
      <c r="AE251" s="46"/>
      <c r="AF251" s="46"/>
      <c r="AG251" s="46"/>
      <c r="AH251" s="46"/>
      <c r="AI251" s="46"/>
      <c r="AJ251" s="46"/>
      <c r="AK251" s="46"/>
      <c r="AL251" s="46"/>
      <c r="AM251" s="46"/>
      <c r="AN251" s="46"/>
      <c r="AO251" s="46"/>
      <c r="AP251" s="46"/>
      <c r="AQ251" s="46"/>
      <c r="AR251" s="46"/>
      <c r="AS251" s="46"/>
      <c r="AT251" s="72"/>
      <c r="AU251" s="72"/>
      <c r="AV251" s="239"/>
      <c r="AW251" s="239"/>
      <c r="AX251" s="239"/>
    </row>
    <row r="252" spans="1:50" ht="15" hidden="1" customHeight="1">
      <c r="A252" s="46"/>
      <c r="B252" s="46"/>
      <c r="C252" s="46"/>
      <c r="D252" s="556">
        <f t="shared" si="14"/>
        <v>207</v>
      </c>
      <c r="E252" s="557"/>
      <c r="F252" s="509" t="str">
        <f t="shared" si="15"/>
        <v/>
      </c>
      <c r="G252" s="509"/>
      <c r="H252" s="509"/>
      <c r="I252" s="510"/>
      <c r="J252" s="511"/>
      <c r="K252" s="511"/>
      <c r="L252" s="511"/>
      <c r="M252" s="511"/>
      <c r="N252" s="512"/>
      <c r="O252" s="513" t="s">
        <v>5</v>
      </c>
      <c r="P252" s="514"/>
      <c r="Q252" s="551" t="s">
        <v>5</v>
      </c>
      <c r="R252" s="551"/>
      <c r="S252" s="552"/>
      <c r="T252" s="553" t="str">
        <f t="shared" si="16"/>
        <v>-</v>
      </c>
      <c r="U252" s="509"/>
      <c r="V252" s="509"/>
      <c r="W252" s="503" t="s">
        <v>140</v>
      </c>
      <c r="X252" s="503"/>
      <c r="Y252" s="503"/>
      <c r="Z252" s="503"/>
      <c r="AA252" s="503"/>
      <c r="AB252" s="503"/>
      <c r="AC252" s="504"/>
      <c r="AD252" s="46"/>
      <c r="AE252" s="46"/>
      <c r="AF252" s="46"/>
      <c r="AG252" s="46"/>
      <c r="AH252" s="46"/>
      <c r="AI252" s="46"/>
      <c r="AJ252" s="46"/>
      <c r="AK252" s="46"/>
      <c r="AL252" s="46"/>
      <c r="AM252" s="46"/>
      <c r="AN252" s="46"/>
      <c r="AO252" s="46"/>
      <c r="AP252" s="46"/>
      <c r="AQ252" s="46"/>
      <c r="AR252" s="46"/>
      <c r="AS252" s="46"/>
      <c r="AT252" s="72"/>
      <c r="AU252" s="72"/>
      <c r="AV252" s="239"/>
      <c r="AW252" s="239"/>
      <c r="AX252" s="239"/>
    </row>
    <row r="253" spans="1:50" ht="15" hidden="1" customHeight="1">
      <c r="A253" s="46"/>
      <c r="B253" s="46"/>
      <c r="C253" s="46"/>
      <c r="D253" s="639">
        <f t="shared" si="14"/>
        <v>208</v>
      </c>
      <c r="E253" s="640"/>
      <c r="F253" s="555" t="str">
        <f t="shared" si="15"/>
        <v/>
      </c>
      <c r="G253" s="555"/>
      <c r="H253" s="555"/>
      <c r="I253" s="510"/>
      <c r="J253" s="511"/>
      <c r="K253" s="511"/>
      <c r="L253" s="511"/>
      <c r="M253" s="511"/>
      <c r="N253" s="512"/>
      <c r="O253" s="513" t="s">
        <v>5</v>
      </c>
      <c r="P253" s="514"/>
      <c r="Q253" s="551" t="s">
        <v>5</v>
      </c>
      <c r="R253" s="551"/>
      <c r="S253" s="552"/>
      <c r="T253" s="554" t="str">
        <f t="shared" si="16"/>
        <v>-</v>
      </c>
      <c r="U253" s="555"/>
      <c r="V253" s="555"/>
      <c r="W253" s="503" t="s">
        <v>140</v>
      </c>
      <c r="X253" s="503"/>
      <c r="Y253" s="503"/>
      <c r="Z253" s="503"/>
      <c r="AA253" s="503"/>
      <c r="AB253" s="503"/>
      <c r="AC253" s="504"/>
      <c r="AD253" s="46"/>
      <c r="AE253" s="46"/>
      <c r="AF253" s="46"/>
      <c r="AG253" s="46"/>
      <c r="AH253" s="46"/>
      <c r="AI253" s="46"/>
      <c r="AJ253" s="46"/>
      <c r="AK253" s="46"/>
      <c r="AL253" s="46"/>
      <c r="AM253" s="46"/>
      <c r="AN253" s="46"/>
      <c r="AO253" s="46"/>
      <c r="AP253" s="46"/>
      <c r="AQ253" s="46"/>
      <c r="AR253" s="46"/>
      <c r="AS253" s="46"/>
      <c r="AT253" s="72"/>
      <c r="AU253" s="72"/>
      <c r="AV253" s="239"/>
      <c r="AW253" s="239"/>
      <c r="AX253" s="239"/>
    </row>
    <row r="254" spans="1:50" ht="15" hidden="1" customHeight="1">
      <c r="A254" s="46"/>
      <c r="B254" s="46"/>
      <c r="C254" s="46"/>
      <c r="D254" s="556">
        <f t="shared" si="14"/>
        <v>209</v>
      </c>
      <c r="E254" s="557"/>
      <c r="F254" s="509" t="str">
        <f t="shared" si="15"/>
        <v/>
      </c>
      <c r="G254" s="509"/>
      <c r="H254" s="509"/>
      <c r="I254" s="510"/>
      <c r="J254" s="511"/>
      <c r="K254" s="511"/>
      <c r="L254" s="511"/>
      <c r="M254" s="511"/>
      <c r="N254" s="512"/>
      <c r="O254" s="513" t="s">
        <v>5</v>
      </c>
      <c r="P254" s="514"/>
      <c r="Q254" s="551" t="s">
        <v>5</v>
      </c>
      <c r="R254" s="551"/>
      <c r="S254" s="552"/>
      <c r="T254" s="554" t="str">
        <f t="shared" si="16"/>
        <v>-</v>
      </c>
      <c r="U254" s="555"/>
      <c r="V254" s="555"/>
      <c r="W254" s="503" t="s">
        <v>140</v>
      </c>
      <c r="X254" s="503"/>
      <c r="Y254" s="503"/>
      <c r="Z254" s="503"/>
      <c r="AA254" s="503"/>
      <c r="AB254" s="503"/>
      <c r="AC254" s="504"/>
      <c r="AD254" s="46"/>
      <c r="AE254" s="46"/>
      <c r="AF254" s="46"/>
      <c r="AG254" s="46"/>
      <c r="AH254" s="46"/>
      <c r="AI254" s="46"/>
      <c r="AJ254" s="46"/>
      <c r="AK254" s="46"/>
      <c r="AL254" s="46"/>
      <c r="AM254" s="46"/>
      <c r="AN254" s="46"/>
      <c r="AO254" s="46"/>
      <c r="AP254" s="46"/>
      <c r="AQ254" s="46"/>
      <c r="AR254" s="46"/>
      <c r="AS254" s="46"/>
      <c r="AT254" s="72"/>
      <c r="AU254" s="72"/>
      <c r="AV254" s="239"/>
      <c r="AW254" s="239"/>
      <c r="AX254" s="239"/>
    </row>
    <row r="255" spans="1:50" ht="15" hidden="1" customHeight="1" thickBot="1">
      <c r="A255" s="46"/>
      <c r="B255" s="46"/>
      <c r="C255" s="46"/>
      <c r="D255" s="659">
        <f t="shared" si="14"/>
        <v>210</v>
      </c>
      <c r="E255" s="660"/>
      <c r="F255" s="643" t="str">
        <f t="shared" si="15"/>
        <v/>
      </c>
      <c r="G255" s="643"/>
      <c r="H255" s="643"/>
      <c r="I255" s="644"/>
      <c r="J255" s="645"/>
      <c r="K255" s="645"/>
      <c r="L255" s="645"/>
      <c r="M255" s="645"/>
      <c r="N255" s="646"/>
      <c r="O255" s="647" t="s">
        <v>5</v>
      </c>
      <c r="P255" s="648"/>
      <c r="Q255" s="649" t="s">
        <v>5</v>
      </c>
      <c r="R255" s="649"/>
      <c r="S255" s="647"/>
      <c r="T255" s="650" t="str">
        <f t="shared" si="16"/>
        <v>-</v>
      </c>
      <c r="U255" s="643"/>
      <c r="V255" s="643"/>
      <c r="W255" s="651" t="s">
        <v>140</v>
      </c>
      <c r="X255" s="651"/>
      <c r="Y255" s="651"/>
      <c r="Z255" s="651"/>
      <c r="AA255" s="651"/>
      <c r="AB255" s="651"/>
      <c r="AC255" s="652"/>
      <c r="AD255" s="46"/>
      <c r="AE255" s="46"/>
      <c r="AF255" s="46"/>
      <c r="AG255" s="46"/>
      <c r="AH255" s="46"/>
      <c r="AI255" s="46"/>
      <c r="AJ255" s="46"/>
      <c r="AK255" s="46"/>
      <c r="AL255" s="46"/>
      <c r="AM255" s="46"/>
      <c r="AN255" s="46"/>
      <c r="AO255" s="46"/>
      <c r="AP255" s="46"/>
      <c r="AQ255" s="46"/>
      <c r="AR255" s="46"/>
      <c r="AS255" s="46"/>
      <c r="AT255" s="72"/>
      <c r="AU255" s="72"/>
      <c r="AV255" s="239"/>
      <c r="AW255" s="239"/>
      <c r="AX255" s="239"/>
    </row>
    <row r="256" spans="1:50" ht="15" customHeight="1" thickBot="1">
      <c r="A256" s="9"/>
      <c r="B256" s="9"/>
      <c r="C256" s="9"/>
      <c r="D256" s="340"/>
      <c r="E256" s="9"/>
      <c r="F256" s="9"/>
      <c r="G256" s="9"/>
      <c r="H256" s="9"/>
      <c r="I256" s="9"/>
      <c r="J256" s="9"/>
      <c r="K256" s="9"/>
      <c r="L256" s="9"/>
      <c r="M256" s="9"/>
      <c r="N256" s="9"/>
      <c r="O256" s="9"/>
      <c r="P256" s="9"/>
      <c r="Q256" s="9"/>
      <c r="R256" s="9"/>
      <c r="S256" s="9"/>
      <c r="T256" s="9"/>
      <c r="U256" s="9"/>
      <c r="V256" s="9"/>
      <c r="W256" s="9"/>
      <c r="X256" s="9"/>
      <c r="Y256" s="340"/>
      <c r="Z256" s="9"/>
      <c r="AA256" s="9"/>
      <c r="AB256" s="9"/>
      <c r="AC256" s="9"/>
      <c r="AD256" s="9"/>
      <c r="AE256" s="9"/>
      <c r="AF256" s="9"/>
      <c r="AG256" s="9"/>
      <c r="AH256" s="9"/>
      <c r="AI256" s="9"/>
      <c r="AJ256" s="9"/>
      <c r="AK256" s="9"/>
      <c r="AL256" s="9"/>
      <c r="AM256" s="9"/>
      <c r="AN256" s="9"/>
      <c r="AO256" s="9"/>
      <c r="AP256" s="9"/>
      <c r="AQ256" s="9"/>
      <c r="AR256" s="9"/>
      <c r="AS256" s="9"/>
      <c r="AT256" s="83"/>
      <c r="AU256" s="83"/>
      <c r="AV256" s="40"/>
    </row>
    <row r="257" spans="1:50" ht="22.15" customHeight="1" thickBot="1">
      <c r="A257" s="9"/>
      <c r="B257" s="10" t="s">
        <v>60</v>
      </c>
      <c r="C257" s="11"/>
      <c r="D257" s="11"/>
      <c r="E257" s="14"/>
      <c r="F257" s="9"/>
      <c r="G257" s="654">
        <f>COUNTA(I46:I255)</f>
        <v>0</v>
      </c>
      <c r="H257" s="655"/>
      <c r="I257" s="655"/>
      <c r="J257" s="655"/>
      <c r="K257" s="50" t="s">
        <v>61</v>
      </c>
      <c r="L257" s="9"/>
      <c r="M257" s="11"/>
      <c r="N257" s="9"/>
      <c r="O257" s="9"/>
      <c r="P257" s="9"/>
      <c r="Q257" s="9"/>
      <c r="R257" s="9"/>
      <c r="S257" s="9"/>
      <c r="T257" s="9"/>
      <c r="U257" s="9"/>
      <c r="V257" s="9"/>
      <c r="W257" s="9"/>
      <c r="X257" s="9"/>
      <c r="Y257" s="9"/>
      <c r="Z257" s="9"/>
      <c r="AA257" s="9"/>
      <c r="AB257" s="9"/>
      <c r="AC257" s="656" t="s">
        <v>143</v>
      </c>
      <c r="AD257" s="656"/>
      <c r="AE257" s="656"/>
      <c r="AF257" s="656"/>
      <c r="AG257" s="656"/>
      <c r="AH257" s="656"/>
      <c r="AI257" s="656"/>
      <c r="AJ257" s="656"/>
      <c r="AK257" s="656"/>
      <c r="AL257" s="656"/>
      <c r="AM257" s="656"/>
      <c r="AN257" s="656"/>
      <c r="AO257" s="656"/>
      <c r="AP257" s="656"/>
      <c r="AQ257" s="656"/>
      <c r="AR257" s="656"/>
      <c r="AS257" s="656"/>
      <c r="AT257" s="83"/>
      <c r="AU257" s="83"/>
      <c r="AV257" s="40"/>
    </row>
    <row r="258" spans="1:50" ht="22.15" customHeight="1">
      <c r="A258" s="9"/>
      <c r="B258" s="10"/>
      <c r="C258" s="11"/>
      <c r="D258" s="11"/>
      <c r="E258" s="17"/>
      <c r="F258" s="9"/>
      <c r="G258" s="18" t="s">
        <v>62</v>
      </c>
      <c r="H258" s="19"/>
      <c r="I258" s="19"/>
      <c r="J258" s="19"/>
      <c r="K258" s="16"/>
      <c r="L258" s="15"/>
      <c r="M258" s="11"/>
      <c r="N258" s="9"/>
      <c r="O258" s="9"/>
      <c r="P258" s="9"/>
      <c r="Q258" s="9"/>
      <c r="R258" s="9"/>
      <c r="S258" s="9"/>
      <c r="T258" s="9"/>
      <c r="U258" s="9"/>
      <c r="V258" s="9"/>
      <c r="W258" s="9"/>
      <c r="X258" s="9"/>
      <c r="Y258" s="9"/>
      <c r="Z258" s="9"/>
      <c r="AA258" s="9"/>
      <c r="AB258" s="9"/>
      <c r="AC258" s="538"/>
      <c r="AD258" s="538"/>
      <c r="AE258" s="538" t="s">
        <v>63</v>
      </c>
      <c r="AF258" s="538"/>
      <c r="AG258" s="538"/>
      <c r="AH258" s="538"/>
      <c r="AI258" s="538" t="s">
        <v>23</v>
      </c>
      <c r="AJ258" s="538"/>
      <c r="AK258" s="538"/>
      <c r="AL258" s="538"/>
      <c r="AM258" s="538"/>
      <c r="AN258" s="542" t="s">
        <v>215</v>
      </c>
      <c r="AO258" s="543"/>
      <c r="AP258" s="543"/>
      <c r="AQ258" s="543"/>
      <c r="AR258" s="544"/>
      <c r="AS258" s="104"/>
      <c r="AU258" s="84"/>
    </row>
    <row r="259" spans="1:50" ht="22.15" customHeight="1">
      <c r="A259" s="9"/>
      <c r="B259" s="11"/>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538"/>
      <c r="AD259" s="538"/>
      <c r="AE259" s="538"/>
      <c r="AF259" s="538"/>
      <c r="AG259" s="538"/>
      <c r="AH259" s="538"/>
      <c r="AI259" s="538"/>
      <c r="AJ259" s="538"/>
      <c r="AK259" s="538"/>
      <c r="AL259" s="538"/>
      <c r="AM259" s="538"/>
      <c r="AN259" s="545"/>
      <c r="AO259" s="546"/>
      <c r="AP259" s="546"/>
      <c r="AQ259" s="546"/>
      <c r="AR259" s="547"/>
      <c r="AS259" s="104"/>
      <c r="AU259" s="84"/>
    </row>
    <row r="260" spans="1:50" ht="22.15" customHeight="1" thickBot="1">
      <c r="A260" s="9"/>
      <c r="B260" s="657" t="s">
        <v>142</v>
      </c>
      <c r="C260" s="657"/>
      <c r="D260" s="657"/>
      <c r="E260" s="657"/>
      <c r="F260" s="657"/>
      <c r="G260" s="657"/>
      <c r="H260" s="657"/>
      <c r="I260" s="657"/>
      <c r="J260" s="657"/>
      <c r="K260" s="657"/>
      <c r="L260" s="657"/>
      <c r="M260" s="657"/>
      <c r="N260" s="657"/>
      <c r="O260" s="657"/>
      <c r="P260" s="657"/>
      <c r="Q260" s="657"/>
      <c r="R260" s="657"/>
      <c r="S260" s="657"/>
      <c r="T260" s="657"/>
      <c r="U260" s="657"/>
      <c r="V260" s="657"/>
      <c r="W260" s="657"/>
      <c r="X260" s="657"/>
      <c r="Y260" s="657"/>
      <c r="Z260" s="657"/>
      <c r="AA260" s="657"/>
      <c r="AB260" s="658"/>
      <c r="AC260" s="539" t="s">
        <v>64</v>
      </c>
      <c r="AD260" s="539"/>
      <c r="AE260" s="548" t="s">
        <v>65</v>
      </c>
      <c r="AF260" s="549"/>
      <c r="AG260" s="549"/>
      <c r="AH260" s="550"/>
      <c r="AI260" s="538" t="s">
        <v>65</v>
      </c>
      <c r="AJ260" s="538"/>
      <c r="AK260" s="538"/>
      <c r="AL260" s="538"/>
      <c r="AM260" s="538"/>
      <c r="AN260" s="538" t="s">
        <v>65</v>
      </c>
      <c r="AO260" s="538"/>
      <c r="AP260" s="538"/>
      <c r="AQ260" s="538"/>
      <c r="AR260" s="538"/>
      <c r="AS260" s="105"/>
      <c r="AT260" s="377" t="s">
        <v>148</v>
      </c>
      <c r="AU260" s="378" t="s">
        <v>303</v>
      </c>
    </row>
    <row r="261" spans="1:50" ht="19.350000000000001" customHeight="1" thickTop="1" thickBot="1">
      <c r="A261" s="9"/>
      <c r="B261" s="517"/>
      <c r="C261" s="517"/>
      <c r="D261" s="517"/>
      <c r="E261" s="517"/>
      <c r="F261" s="518" t="str">
        <f>IF(I261="※リストから選択してください","【※選択】","【入力済】")</f>
        <v>【※選択】</v>
      </c>
      <c r="G261" s="518"/>
      <c r="H261" s="518"/>
      <c r="I261" s="664" t="s">
        <v>242</v>
      </c>
      <c r="J261" s="665"/>
      <c r="K261" s="665"/>
      <c r="L261" s="665"/>
      <c r="M261" s="665"/>
      <c r="N261" s="665"/>
      <c r="O261" s="365" t="s">
        <v>272</v>
      </c>
      <c r="P261" s="814" t="s">
        <v>144</v>
      </c>
      <c r="Q261" s="815"/>
      <c r="R261" s="815"/>
      <c r="S261" s="815"/>
      <c r="T261" s="815"/>
      <c r="U261" s="815"/>
      <c r="V261" s="815"/>
      <c r="W261" s="815"/>
      <c r="X261" s="815"/>
      <c r="Y261" s="815"/>
      <c r="Z261" s="815"/>
      <c r="AA261" s="815"/>
      <c r="AB261" s="816"/>
      <c r="AC261" s="653" t="s">
        <v>349</v>
      </c>
      <c r="AD261" s="653"/>
      <c r="AE261" s="529" t="s">
        <v>229</v>
      </c>
      <c r="AF261" s="529"/>
      <c r="AG261" s="529"/>
      <c r="AH261" s="529"/>
      <c r="AI261" s="539" t="s">
        <v>229</v>
      </c>
      <c r="AJ261" s="539"/>
      <c r="AK261" s="539"/>
      <c r="AL261" s="539"/>
      <c r="AM261" s="539"/>
      <c r="AN261" s="540" t="s">
        <v>442</v>
      </c>
      <c r="AO261" s="541"/>
      <c r="AP261" s="541"/>
      <c r="AQ261" s="541"/>
      <c r="AR261" s="541"/>
      <c r="AS261" s="105"/>
      <c r="AT261" s="477" t="s">
        <v>242</v>
      </c>
      <c r="AU261" s="473" t="s">
        <v>242</v>
      </c>
      <c r="AX261" s="40"/>
    </row>
    <row r="262" spans="1:50" ht="19.350000000000001" customHeight="1" thickTop="1" thickBot="1">
      <c r="A262" s="9"/>
      <c r="B262" s="12"/>
      <c r="C262" s="12"/>
      <c r="D262" s="12"/>
      <c r="E262" s="47"/>
      <c r="F262" s="44"/>
      <c r="G262" s="44"/>
      <c r="H262" s="44"/>
      <c r="I262" s="48"/>
      <c r="J262" s="48"/>
      <c r="K262" s="48"/>
      <c r="L262" s="48"/>
      <c r="M262" s="48"/>
      <c r="N262" s="48"/>
      <c r="O262" s="49"/>
      <c r="P262" s="46"/>
      <c r="Q262" s="46"/>
      <c r="R262" s="46"/>
      <c r="S262" s="46"/>
      <c r="T262" s="46"/>
      <c r="U262" s="46"/>
      <c r="V262" s="46"/>
      <c r="W262" s="46"/>
      <c r="X262" s="9"/>
      <c r="Y262" s="9"/>
      <c r="Z262" s="9"/>
      <c r="AA262" s="9"/>
      <c r="AB262" s="9"/>
      <c r="AC262" s="653"/>
      <c r="AD262" s="653"/>
      <c r="AE262" s="529"/>
      <c r="AF262" s="529"/>
      <c r="AG262" s="529"/>
      <c r="AH262" s="529"/>
      <c r="AI262" s="539"/>
      <c r="AJ262" s="539"/>
      <c r="AK262" s="539"/>
      <c r="AL262" s="539"/>
      <c r="AM262" s="539"/>
      <c r="AN262" s="541"/>
      <c r="AO262" s="541"/>
      <c r="AP262" s="541"/>
      <c r="AQ262" s="541"/>
      <c r="AR262" s="541"/>
      <c r="AS262" s="99"/>
      <c r="AT262" s="477">
        <v>0</v>
      </c>
      <c r="AU262" s="379">
        <v>45635</v>
      </c>
      <c r="AW262" s="40"/>
      <c r="AX262" s="106"/>
    </row>
    <row r="263" spans="1:50" ht="19.350000000000001" customHeight="1" thickBot="1">
      <c r="A263" s="9"/>
      <c r="B263" s="13"/>
      <c r="C263" s="12"/>
      <c r="D263" s="857" t="s">
        <v>301</v>
      </c>
      <c r="E263" s="858"/>
      <c r="F263" s="661" t="s">
        <v>302</v>
      </c>
      <c r="G263" s="662"/>
      <c r="H263" s="662"/>
      <c r="I263" s="662"/>
      <c r="J263" s="662"/>
      <c r="K263" s="662"/>
      <c r="L263" s="662"/>
      <c r="M263" s="662"/>
      <c r="N263" s="663"/>
      <c r="O263" s="661" t="s">
        <v>154</v>
      </c>
      <c r="P263" s="809"/>
      <c r="Q263" s="320"/>
      <c r="R263" s="320"/>
      <c r="S263" s="320"/>
      <c r="T263" s="320"/>
      <c r="U263" s="320"/>
      <c r="V263" s="320"/>
      <c r="W263" s="320"/>
      <c r="X263" s="320"/>
      <c r="Y263" s="320"/>
      <c r="Z263" s="320"/>
      <c r="AA263" s="376"/>
      <c r="AB263" s="9"/>
      <c r="AC263" s="653"/>
      <c r="AD263" s="653"/>
      <c r="AE263" s="529"/>
      <c r="AF263" s="529"/>
      <c r="AG263" s="529"/>
      <c r="AH263" s="529"/>
      <c r="AI263" s="539"/>
      <c r="AJ263" s="539"/>
      <c r="AK263" s="539"/>
      <c r="AL263" s="539"/>
      <c r="AM263" s="539"/>
      <c r="AN263" s="541"/>
      <c r="AO263" s="541"/>
      <c r="AP263" s="541"/>
      <c r="AQ263" s="541"/>
      <c r="AR263" s="541"/>
      <c r="AS263" s="101"/>
      <c r="AT263" s="477">
        <v>1</v>
      </c>
      <c r="AU263" s="379">
        <v>45636</v>
      </c>
      <c r="AW263" s="106"/>
      <c r="AX263" s="106"/>
    </row>
    <row r="264" spans="1:50" ht="19.350000000000001" customHeight="1" thickTop="1">
      <c r="A264" s="9"/>
      <c r="B264" s="13" t="str">
        <f>IF(I$261="※リストから選択してください","入力不要",IF(I$261&gt;0,IF(F264="","【※入力】",IF(O264="","【※入力】","【入力済】")),"入力不要"))</f>
        <v>入力不要</v>
      </c>
      <c r="C264" s="12"/>
      <c r="D264" s="859">
        <v>1</v>
      </c>
      <c r="E264" s="860"/>
      <c r="F264" s="810"/>
      <c r="G264" s="833"/>
      <c r="H264" s="833"/>
      <c r="I264" s="833"/>
      <c r="J264" s="833"/>
      <c r="K264" s="833"/>
      <c r="L264" s="833"/>
      <c r="M264" s="833"/>
      <c r="N264" s="834"/>
      <c r="O264" s="810"/>
      <c r="P264" s="811"/>
      <c r="Q264" s="103"/>
      <c r="R264" s="103"/>
      <c r="S264" s="103"/>
      <c r="T264" s="103"/>
      <c r="U264" s="103"/>
      <c r="V264" s="103"/>
      <c r="W264" s="103"/>
      <c r="X264" s="103"/>
      <c r="Y264" s="103"/>
      <c r="Z264" s="103"/>
      <c r="AA264" s="376"/>
      <c r="AB264" s="9"/>
      <c r="AC264" s="9"/>
      <c r="AD264" s="9"/>
      <c r="AE264" s="9"/>
      <c r="AF264" s="9"/>
      <c r="AG264" s="9"/>
      <c r="AH264" s="9"/>
      <c r="AI264" s="9"/>
      <c r="AJ264" s="9"/>
      <c r="AK264" s="9"/>
      <c r="AL264" s="9"/>
      <c r="AM264" s="9"/>
      <c r="AN264" s="9"/>
      <c r="AO264" s="9"/>
      <c r="AP264" s="9"/>
      <c r="AQ264" s="9"/>
      <c r="AR264" s="9"/>
      <c r="AS264" s="101"/>
      <c r="AT264" s="477">
        <v>2</v>
      </c>
      <c r="AU264" s="379">
        <v>45637</v>
      </c>
      <c r="AW264" s="106"/>
      <c r="AX264" s="106"/>
    </row>
    <row r="265" spans="1:50" ht="19.350000000000001" customHeight="1">
      <c r="A265" s="9"/>
      <c r="B265" s="13" t="str">
        <f>IF(I$261="※リストから選択してください","入力不要",IF(I$261&gt;1,IF(F265="","【※入力】",IF(O265="","【※入力】","【入力済】")),"入力不要"))</f>
        <v>入力不要</v>
      </c>
      <c r="C265" s="9"/>
      <c r="D265" s="817">
        <v>2</v>
      </c>
      <c r="E265" s="818"/>
      <c r="F265" s="533"/>
      <c r="G265" s="821"/>
      <c r="H265" s="821"/>
      <c r="I265" s="821"/>
      <c r="J265" s="821"/>
      <c r="K265" s="821"/>
      <c r="L265" s="821"/>
      <c r="M265" s="821"/>
      <c r="N265" s="822"/>
      <c r="O265" s="533"/>
      <c r="P265" s="534"/>
      <c r="Q265" s="9"/>
      <c r="R265" s="9"/>
      <c r="S265" s="9"/>
      <c r="T265" s="9"/>
      <c r="U265" s="9"/>
      <c r="V265" s="9"/>
      <c r="W265" s="9"/>
      <c r="X265" s="9"/>
      <c r="Y265" s="9"/>
      <c r="Z265" s="9"/>
      <c r="AA265" s="376"/>
      <c r="AB265" s="426" t="s">
        <v>364</v>
      </c>
      <c r="AC265" s="868" t="s">
        <v>365</v>
      </c>
      <c r="AD265" s="868"/>
      <c r="AE265" s="868"/>
      <c r="AF265" s="868"/>
      <c r="AG265" s="868"/>
      <c r="AH265" s="868"/>
      <c r="AI265" s="868"/>
      <c r="AJ265" s="868"/>
      <c r="AK265" s="868"/>
      <c r="AL265" s="868"/>
      <c r="AM265" s="868"/>
      <c r="AN265" s="868"/>
      <c r="AO265" s="868"/>
      <c r="AP265" s="868"/>
      <c r="AQ265" s="868"/>
      <c r="AR265" s="868"/>
      <c r="AS265" s="101"/>
      <c r="AT265" s="477">
        <v>3</v>
      </c>
      <c r="AU265" s="379">
        <v>45638</v>
      </c>
      <c r="AW265" s="106"/>
      <c r="AX265" s="106"/>
    </row>
    <row r="266" spans="1:50" ht="19.350000000000001" customHeight="1">
      <c r="A266" s="9"/>
      <c r="B266" s="13" t="str">
        <f>IF(I$261="※リストから選択してください","入力不要",IF(I$261&gt;2,IF(F266="","【※入力】",IF(O266="","【※入力】","【入力済】")),"入力不要"))</f>
        <v>入力不要</v>
      </c>
      <c r="C266" s="9"/>
      <c r="D266" s="817">
        <v>3</v>
      </c>
      <c r="E266" s="818"/>
      <c r="F266" s="533"/>
      <c r="G266" s="821"/>
      <c r="H266" s="821"/>
      <c r="I266" s="821"/>
      <c r="J266" s="821"/>
      <c r="K266" s="821"/>
      <c r="L266" s="821"/>
      <c r="M266" s="821"/>
      <c r="N266" s="822"/>
      <c r="O266" s="533"/>
      <c r="P266" s="534"/>
      <c r="Q266" s="9"/>
      <c r="R266" s="9"/>
      <c r="S266" s="9"/>
      <c r="T266" s="9"/>
      <c r="U266" s="9"/>
      <c r="V266" s="9"/>
      <c r="W266" s="9"/>
      <c r="X266" s="9"/>
      <c r="Y266" s="9"/>
      <c r="Z266" s="9"/>
      <c r="AA266" s="376"/>
      <c r="AB266" s="100" t="s">
        <v>363</v>
      </c>
      <c r="AC266" s="868"/>
      <c r="AD266" s="868"/>
      <c r="AE266" s="868"/>
      <c r="AF266" s="868"/>
      <c r="AG266" s="868"/>
      <c r="AH266" s="868"/>
      <c r="AI266" s="868"/>
      <c r="AJ266" s="868"/>
      <c r="AK266" s="868"/>
      <c r="AL266" s="868"/>
      <c r="AM266" s="868"/>
      <c r="AN266" s="868"/>
      <c r="AO266" s="868"/>
      <c r="AP266" s="868"/>
      <c r="AQ266" s="868"/>
      <c r="AR266" s="868"/>
      <c r="AS266" s="99"/>
      <c r="AT266" s="477">
        <v>4</v>
      </c>
      <c r="AU266" s="379">
        <v>45639</v>
      </c>
      <c r="AW266" s="106"/>
      <c r="AX266" s="106"/>
    </row>
    <row r="267" spans="1:50" ht="19.350000000000001" customHeight="1">
      <c r="A267" s="9"/>
      <c r="B267" s="13" t="str">
        <f>IF(I$261="※リストから選択してください","入力不要",IF(I$261&gt;3,IF(F267="","【※入力】",IF(O267="","【※入力】","【入力済】")),"入力不要"))</f>
        <v>入力不要</v>
      </c>
      <c r="C267" s="9"/>
      <c r="D267" s="817">
        <v>4</v>
      </c>
      <c r="E267" s="818"/>
      <c r="F267" s="533"/>
      <c r="G267" s="821"/>
      <c r="H267" s="821"/>
      <c r="I267" s="821"/>
      <c r="J267" s="821"/>
      <c r="K267" s="821"/>
      <c r="L267" s="821"/>
      <c r="M267" s="821"/>
      <c r="N267" s="822"/>
      <c r="O267" s="533"/>
      <c r="P267" s="534"/>
      <c r="Q267" s="9"/>
      <c r="R267" s="9"/>
      <c r="S267" s="9"/>
      <c r="T267" s="9"/>
      <c r="U267" s="9"/>
      <c r="V267" s="9"/>
      <c r="W267" s="9"/>
      <c r="X267" s="9"/>
      <c r="Y267" s="9"/>
      <c r="Z267" s="9"/>
      <c r="AA267" s="376"/>
      <c r="AB267" s="426" t="s">
        <v>364</v>
      </c>
      <c r="AC267" s="869" t="s">
        <v>366</v>
      </c>
      <c r="AD267" s="869"/>
      <c r="AE267" s="869"/>
      <c r="AF267" s="869"/>
      <c r="AG267" s="869"/>
      <c r="AH267" s="869"/>
      <c r="AI267" s="869"/>
      <c r="AJ267" s="869"/>
      <c r="AK267" s="869"/>
      <c r="AL267" s="869"/>
      <c r="AM267" s="869"/>
      <c r="AN267" s="869"/>
      <c r="AO267" s="869"/>
      <c r="AP267" s="869"/>
      <c r="AQ267" s="869"/>
      <c r="AR267" s="869"/>
      <c r="AS267" s="102"/>
      <c r="AT267" s="477">
        <v>5</v>
      </c>
      <c r="AU267" s="379">
        <v>45640</v>
      </c>
      <c r="AW267" s="106"/>
      <c r="AX267" s="107"/>
    </row>
    <row r="268" spans="1:50" ht="19.350000000000001" customHeight="1" thickBot="1">
      <c r="A268" s="9"/>
      <c r="B268" s="13" t="str">
        <f>IF(I$261="※リストから選択してください","入力不要",IF(I$261&gt;4,IF(F268="","【※入力】",IF(O268="","【※入力】","【入力済】")),"入力不要"))</f>
        <v>入力不要</v>
      </c>
      <c r="C268" s="9"/>
      <c r="D268" s="819">
        <v>5</v>
      </c>
      <c r="E268" s="820"/>
      <c r="F268" s="823"/>
      <c r="G268" s="824"/>
      <c r="H268" s="824"/>
      <c r="I268" s="824"/>
      <c r="J268" s="824"/>
      <c r="K268" s="824"/>
      <c r="L268" s="824"/>
      <c r="M268" s="824"/>
      <c r="N268" s="825"/>
      <c r="O268" s="823"/>
      <c r="P268" s="832"/>
      <c r="Q268" s="9"/>
      <c r="R268" s="9"/>
      <c r="S268" s="9"/>
      <c r="T268" s="9"/>
      <c r="U268" s="9"/>
      <c r="V268" s="9"/>
      <c r="W268" s="9"/>
      <c r="X268" s="9"/>
      <c r="Y268" s="9"/>
      <c r="Z268" s="9"/>
      <c r="AA268" s="376"/>
      <c r="AB268" s="99" t="s">
        <v>363</v>
      </c>
      <c r="AC268" s="869"/>
      <c r="AD268" s="869"/>
      <c r="AE268" s="869"/>
      <c r="AF268" s="869"/>
      <c r="AG268" s="869"/>
      <c r="AH268" s="869"/>
      <c r="AI268" s="869"/>
      <c r="AJ268" s="869"/>
      <c r="AK268" s="869"/>
      <c r="AL268" s="869"/>
      <c r="AM268" s="869"/>
      <c r="AN268" s="869"/>
      <c r="AO268" s="869"/>
      <c r="AP268" s="869"/>
      <c r="AQ268" s="869"/>
      <c r="AR268" s="869"/>
      <c r="AS268" s="9"/>
      <c r="AT268" s="478"/>
      <c r="AU268" s="379">
        <v>45641</v>
      </c>
      <c r="AW268" s="107"/>
      <c r="AX268" s="108"/>
    </row>
    <row r="269" spans="1:50" ht="19.350000000000001" customHeight="1">
      <c r="A269" s="9"/>
      <c r="B269" s="9"/>
      <c r="C269" s="9"/>
      <c r="D269" s="376"/>
      <c r="E269" s="376"/>
      <c r="F269" s="17"/>
      <c r="G269" s="17"/>
      <c r="H269" s="17"/>
      <c r="I269" s="17"/>
      <c r="J269" s="17"/>
      <c r="K269" s="17"/>
      <c r="L269" s="17"/>
      <c r="M269" s="17"/>
      <c r="N269" s="17"/>
      <c r="O269" s="17"/>
      <c r="P269" s="17"/>
      <c r="Q269" s="9"/>
      <c r="R269" s="9"/>
      <c r="S269" s="9"/>
      <c r="T269" s="9"/>
      <c r="U269" s="9"/>
      <c r="V269" s="9"/>
      <c r="W269" s="9"/>
      <c r="X269" s="9"/>
      <c r="Y269" s="9"/>
      <c r="Z269" s="9"/>
      <c r="AA269" s="376"/>
      <c r="AB269" s="99" t="s">
        <v>363</v>
      </c>
      <c r="AC269" s="869"/>
      <c r="AD269" s="869"/>
      <c r="AE269" s="869"/>
      <c r="AF269" s="869"/>
      <c r="AG269" s="869"/>
      <c r="AH269" s="869"/>
      <c r="AI269" s="869"/>
      <c r="AJ269" s="869"/>
      <c r="AK269" s="869"/>
      <c r="AL269" s="869"/>
      <c r="AM269" s="869"/>
      <c r="AN269" s="869"/>
      <c r="AO269" s="869"/>
      <c r="AP269" s="869"/>
      <c r="AQ269" s="869"/>
      <c r="AR269" s="869"/>
      <c r="AS269" s="9"/>
      <c r="AT269" s="476"/>
      <c r="AU269" s="379">
        <v>45642</v>
      </c>
      <c r="AW269" s="108"/>
      <c r="AX269" s="40"/>
    </row>
    <row r="270" spans="1:50" ht="19.350000000000001" customHeight="1">
      <c r="A270" s="9"/>
      <c r="B270" s="9"/>
      <c r="C270" s="9"/>
      <c r="D270" s="376"/>
      <c r="E270" s="376"/>
      <c r="F270" s="17"/>
      <c r="G270" s="17"/>
      <c r="H270" s="17"/>
      <c r="I270" s="17"/>
      <c r="J270" s="17"/>
      <c r="K270" s="17"/>
      <c r="L270" s="17"/>
      <c r="M270" s="17"/>
      <c r="N270" s="17"/>
      <c r="O270" s="17"/>
      <c r="P270" s="17"/>
      <c r="Q270" s="9"/>
      <c r="R270" s="9"/>
      <c r="S270" s="9"/>
      <c r="T270" s="9"/>
      <c r="U270" s="9"/>
      <c r="V270" s="9"/>
      <c r="W270" s="9"/>
      <c r="X270" s="9"/>
      <c r="Y270" s="9"/>
      <c r="Z270" s="9"/>
      <c r="AA270" s="376"/>
      <c r="AB270" s="99" t="s">
        <v>363</v>
      </c>
      <c r="AC270" s="427"/>
      <c r="AD270" s="427"/>
      <c r="AE270" s="427"/>
      <c r="AF270" s="427"/>
      <c r="AG270" s="427"/>
      <c r="AH270" s="427"/>
      <c r="AI270" s="427"/>
      <c r="AJ270" s="427"/>
      <c r="AK270" s="427"/>
      <c r="AL270" s="427"/>
      <c r="AM270" s="427"/>
      <c r="AN270" s="427"/>
      <c r="AO270" s="427"/>
      <c r="AP270" s="427"/>
      <c r="AQ270" s="427"/>
      <c r="AR270" s="427"/>
      <c r="AS270" s="9"/>
      <c r="AT270" s="479"/>
      <c r="AU270" s="379">
        <v>45643</v>
      </c>
      <c r="AW270" s="40"/>
      <c r="AX270" s="40"/>
    </row>
    <row r="271" spans="1:50" ht="19.350000000000001"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109"/>
      <c r="AC271" s="9"/>
      <c r="AD271" s="9"/>
      <c r="AE271" s="9"/>
      <c r="AF271" s="9"/>
      <c r="AG271" s="9"/>
      <c r="AH271" s="9"/>
      <c r="AI271" s="9"/>
      <c r="AJ271" s="9"/>
      <c r="AK271" s="9"/>
      <c r="AL271" s="9"/>
      <c r="AM271" s="9"/>
      <c r="AN271" s="9"/>
      <c r="AO271" s="9"/>
      <c r="AP271" s="9"/>
      <c r="AQ271" s="9"/>
      <c r="AR271" s="9"/>
      <c r="AS271" s="9"/>
      <c r="AT271" s="479"/>
      <c r="AU271" s="379">
        <v>45644</v>
      </c>
      <c r="AW271" s="40"/>
    </row>
    <row r="272" spans="1:50" ht="14.25">
      <c r="A272" s="9"/>
      <c r="B272" s="318" t="s">
        <v>210</v>
      </c>
      <c r="C272" s="9"/>
      <c r="D272" s="9"/>
      <c r="E272" s="9"/>
      <c r="F272" s="9"/>
      <c r="G272" s="319"/>
      <c r="H272" s="367" t="s">
        <v>275</v>
      </c>
      <c r="I272" s="367"/>
      <c r="J272" s="367"/>
      <c r="K272" s="367"/>
      <c r="L272" s="367"/>
      <c r="M272" s="367"/>
      <c r="N272" s="367"/>
      <c r="O272" s="367"/>
      <c r="P272" s="367"/>
      <c r="Q272" s="367"/>
      <c r="R272" s="367"/>
      <c r="S272" s="367"/>
      <c r="T272" s="367"/>
      <c r="U272" s="367"/>
      <c r="V272" s="367"/>
      <c r="W272" s="367"/>
      <c r="X272" s="367"/>
      <c r="Y272" s="367"/>
      <c r="Z272" s="367"/>
      <c r="AA272" s="367"/>
      <c r="AB272" s="367"/>
      <c r="AC272" s="367"/>
      <c r="AD272" s="320"/>
      <c r="AE272" s="320"/>
      <c r="AF272" s="320"/>
      <c r="AG272" s="320"/>
      <c r="AH272" s="320"/>
      <c r="AI272" s="320"/>
      <c r="AJ272" s="320"/>
      <c r="AK272" s="320"/>
      <c r="AL272" s="320"/>
      <c r="AM272" s="320"/>
      <c r="AN272" s="320"/>
      <c r="AO272" s="320"/>
      <c r="AP272" s="320"/>
      <c r="AQ272" s="320"/>
      <c r="AR272" s="320"/>
      <c r="AS272" s="320"/>
      <c r="AT272" s="476"/>
      <c r="AU272" s="379">
        <v>45645</v>
      </c>
    </row>
    <row r="273" spans="1:72" ht="15" thickBot="1">
      <c r="A273" s="9"/>
      <c r="B273" s="20"/>
      <c r="C273" s="9"/>
      <c r="D273" s="9"/>
      <c r="E273" s="9"/>
      <c r="F273" s="9"/>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476"/>
      <c r="AU273" s="379">
        <v>45646</v>
      </c>
    </row>
    <row r="274" spans="1:72" ht="15" customHeight="1" thickTop="1" thickBot="1">
      <c r="A274" s="9"/>
      <c r="B274" s="517" t="s">
        <v>66</v>
      </c>
      <c r="C274" s="517"/>
      <c r="D274" s="517"/>
      <c r="E274" s="517"/>
      <c r="F274" s="518" t="str">
        <f>IF(I274="※リストから選択してください","【※選択】","【入力済】")</f>
        <v>【※選択】</v>
      </c>
      <c r="G274" s="518"/>
      <c r="H274" s="518"/>
      <c r="I274" s="530" t="s">
        <v>242</v>
      </c>
      <c r="J274" s="531"/>
      <c r="K274" s="531"/>
      <c r="L274" s="531"/>
      <c r="M274" s="531"/>
      <c r="N274" s="531"/>
      <c r="O274" s="532"/>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476"/>
      <c r="AU274"/>
    </row>
    <row r="275" spans="1:72" ht="15" customHeight="1" thickTop="1" thickBot="1">
      <c r="A275" s="9"/>
      <c r="B275" s="12"/>
      <c r="C275" s="12"/>
      <c r="D275" s="12"/>
      <c r="E275" s="12"/>
      <c r="F275" s="13"/>
      <c r="G275" s="13"/>
      <c r="H275" s="44"/>
      <c r="I275" s="51"/>
      <c r="J275" s="51"/>
      <c r="K275" s="51"/>
      <c r="L275" s="51"/>
      <c r="M275" s="51"/>
      <c r="N275" s="51"/>
      <c r="O275" s="51"/>
      <c r="P275" s="46"/>
      <c r="Q275" s="46"/>
      <c r="R275" s="46"/>
      <c r="S275" s="46"/>
      <c r="T275" s="46"/>
      <c r="U275" s="46"/>
      <c r="V275" s="46"/>
      <c r="W275" s="46"/>
      <c r="X275" s="46"/>
      <c r="Y275" s="9"/>
      <c r="Z275" s="9"/>
      <c r="AA275" s="9"/>
      <c r="AB275" s="9"/>
      <c r="AC275" s="9"/>
      <c r="AD275" s="9"/>
      <c r="AE275" s="9"/>
      <c r="AF275" s="9"/>
      <c r="AG275" s="9"/>
      <c r="AH275" s="9"/>
      <c r="AI275" s="9"/>
      <c r="AJ275" s="9"/>
      <c r="AK275" s="9"/>
      <c r="AL275" s="9"/>
      <c r="AM275" s="9"/>
      <c r="AN275" s="9"/>
      <c r="AO275" s="9"/>
      <c r="AP275" s="9"/>
      <c r="AQ275" s="9"/>
      <c r="AR275" s="9"/>
      <c r="AS275" s="9"/>
      <c r="AT275" s="476"/>
      <c r="AU275" s="8"/>
    </row>
    <row r="276" spans="1:72" ht="15" customHeight="1" thickBot="1">
      <c r="A276" s="9"/>
      <c r="B276" s="517" t="s">
        <v>67</v>
      </c>
      <c r="C276" s="517"/>
      <c r="D276" s="517"/>
      <c r="E276" s="517"/>
      <c r="F276" s="518" t="s">
        <v>170</v>
      </c>
      <c r="G276" s="518"/>
      <c r="H276" s="518"/>
      <c r="I276" s="518"/>
      <c r="J276" s="861">
        <f>IF(I30="※リストから選択してください",0,IF(OR(I30="コンテスト",I30="フェスティバル"),10000,3000))</f>
        <v>0</v>
      </c>
      <c r="K276" s="861"/>
      <c r="L276" s="861"/>
      <c r="M276" s="861"/>
      <c r="N276" s="423" t="s">
        <v>174</v>
      </c>
      <c r="O276" s="278"/>
      <c r="P276" s="46"/>
      <c r="Q276" s="46"/>
      <c r="R276" s="46"/>
      <c r="S276" s="46"/>
      <c r="T276" s="526">
        <f>J276</f>
        <v>0</v>
      </c>
      <c r="U276" s="527"/>
      <c r="V276" s="527"/>
      <c r="W276" s="527"/>
      <c r="X276" s="528"/>
      <c r="Y276" s="9" t="s">
        <v>174</v>
      </c>
      <c r="Z276" s="9"/>
      <c r="AA276" s="9"/>
      <c r="AB276" s="9"/>
      <c r="AC276" s="9"/>
      <c r="AD276" s="9"/>
      <c r="AE276" s="9"/>
      <c r="AF276" s="9"/>
      <c r="AG276" s="9"/>
      <c r="AH276" s="9"/>
      <c r="AI276" s="9"/>
      <c r="AJ276" s="9"/>
      <c r="AK276" s="9"/>
      <c r="AL276" s="9"/>
      <c r="AM276" s="9"/>
      <c r="AN276" s="9"/>
      <c r="AO276" s="9"/>
      <c r="AP276" s="9"/>
      <c r="AQ276" s="9"/>
      <c r="AR276" s="9"/>
      <c r="AS276" s="9"/>
      <c r="AU276" s="421"/>
    </row>
    <row r="277" spans="1:72" ht="15" customHeight="1" thickBot="1">
      <c r="A277" s="9"/>
      <c r="B277" s="12"/>
      <c r="C277" s="12"/>
      <c r="D277" s="12"/>
      <c r="E277" s="12"/>
      <c r="F277" s="13"/>
      <c r="G277" s="13"/>
      <c r="H277" s="13"/>
      <c r="I277" s="13"/>
      <c r="J277" s="277"/>
      <c r="K277" s="51"/>
      <c r="L277" s="51"/>
      <c r="M277" s="51"/>
      <c r="N277" s="51"/>
      <c r="O277" s="278"/>
      <c r="P277" s="46"/>
      <c r="Q277" s="46"/>
      <c r="R277" s="46"/>
      <c r="S277" s="46"/>
      <c r="T277" s="46"/>
      <c r="U277" s="46"/>
      <c r="V277" s="46"/>
      <c r="W277" s="46"/>
      <c r="X277" s="46"/>
      <c r="Y277" s="9"/>
      <c r="Z277" s="9"/>
      <c r="AA277" s="9"/>
      <c r="AB277" s="9"/>
      <c r="AC277" s="9"/>
      <c r="AD277" s="9"/>
      <c r="AE277" s="9"/>
      <c r="AF277" s="9"/>
      <c r="AG277" s="9"/>
      <c r="AH277" s="9"/>
      <c r="AI277" s="9"/>
      <c r="AJ277" s="9"/>
      <c r="AK277" s="9"/>
      <c r="AL277" s="9"/>
      <c r="AM277" s="9"/>
      <c r="AN277" s="9"/>
      <c r="AO277" s="9"/>
      <c r="AP277" s="9"/>
      <c r="AQ277" s="9"/>
      <c r="AR277" s="9"/>
      <c r="AS277" s="9"/>
      <c r="AU277" s="422"/>
    </row>
    <row r="278" spans="1:72" ht="15" customHeight="1" thickTop="1" thickBot="1">
      <c r="A278" s="9"/>
      <c r="B278" s="522" t="s">
        <v>228</v>
      </c>
      <c r="C278" s="523"/>
      <c r="D278" s="523"/>
      <c r="E278" s="523"/>
      <c r="F278" s="523"/>
      <c r="G278" s="523"/>
      <c r="H278" s="523"/>
      <c r="I278" s="524"/>
      <c r="J278" s="666"/>
      <c r="K278" s="667"/>
      <c r="L278" s="667"/>
      <c r="M278" s="668"/>
      <c r="N278" s="51" t="s">
        <v>172</v>
      </c>
      <c r="O278" s="278" t="s">
        <v>173</v>
      </c>
      <c r="P278" s="46" t="s">
        <v>353</v>
      </c>
      <c r="Q278" s="46"/>
      <c r="R278" s="46"/>
      <c r="S278" s="46"/>
      <c r="T278" s="526">
        <f>J278*3000</f>
        <v>0</v>
      </c>
      <c r="U278" s="527"/>
      <c r="V278" s="527"/>
      <c r="W278" s="527"/>
      <c r="X278" s="528"/>
      <c r="Y278" s="9" t="s">
        <v>174</v>
      </c>
      <c r="Z278" s="9"/>
      <c r="AA278" s="9"/>
      <c r="AB278" s="9"/>
      <c r="AC278" s="9"/>
      <c r="AD278" s="9"/>
      <c r="AE278" s="9"/>
      <c r="AF278" s="9"/>
      <c r="AG278" s="9"/>
      <c r="AH278" s="9"/>
      <c r="AI278" s="9"/>
      <c r="AJ278" s="9"/>
      <c r="AK278" s="9"/>
      <c r="AL278" s="9"/>
      <c r="AM278" s="9"/>
      <c r="AN278" s="9"/>
      <c r="AO278" s="9"/>
      <c r="AP278" s="9"/>
      <c r="AQ278" s="9"/>
      <c r="AR278" s="9"/>
      <c r="AS278" s="9"/>
      <c r="AU278" s="421"/>
    </row>
    <row r="279" spans="1:72" ht="15" customHeight="1" thickTop="1" thickBot="1">
      <c r="A279" s="9"/>
      <c r="B279" s="12"/>
      <c r="C279" s="12"/>
      <c r="D279" s="12"/>
      <c r="E279" s="12"/>
      <c r="F279" s="13"/>
      <c r="G279" s="13"/>
      <c r="H279" s="13"/>
      <c r="I279" s="13"/>
      <c r="J279" s="277"/>
      <c r="K279" s="51"/>
      <c r="L279" s="51"/>
      <c r="M279" s="51"/>
      <c r="N279" s="51"/>
      <c r="O279" s="278"/>
      <c r="P279" s="46"/>
      <c r="Q279" s="46"/>
      <c r="R279" s="46"/>
      <c r="S279" s="46"/>
      <c r="T279" s="46"/>
      <c r="U279" s="46"/>
      <c r="V279" s="46"/>
      <c r="W279" s="46"/>
      <c r="X279" s="46"/>
      <c r="Y279" s="9"/>
      <c r="Z279" s="9"/>
      <c r="AA279" s="9"/>
      <c r="AB279" s="9"/>
      <c r="AC279" s="9"/>
      <c r="AD279" s="9"/>
      <c r="AE279" s="9"/>
      <c r="AF279" s="9"/>
      <c r="AG279" s="9"/>
      <c r="AH279" s="9"/>
      <c r="AI279" s="9"/>
      <c r="AJ279" s="9"/>
      <c r="AK279" s="9"/>
      <c r="AL279" s="9"/>
      <c r="AM279" s="9"/>
      <c r="AN279" s="9"/>
      <c r="AO279" s="9"/>
      <c r="AP279" s="9"/>
      <c r="AQ279" s="9"/>
      <c r="AR279" s="9"/>
      <c r="AS279" s="9"/>
      <c r="AU279" s="422"/>
    </row>
    <row r="280" spans="1:72" ht="15" customHeight="1" thickBot="1">
      <c r="A280" s="9"/>
      <c r="B280" s="520" t="s">
        <v>231</v>
      </c>
      <c r="C280" s="520"/>
      <c r="D280" s="520"/>
      <c r="E280" s="520"/>
      <c r="F280" s="520"/>
      <c r="G280" s="520"/>
      <c r="H280" s="520"/>
      <c r="I280" s="521"/>
      <c r="J280" s="535">
        <f>G257</f>
        <v>0</v>
      </c>
      <c r="K280" s="536"/>
      <c r="L280" s="536"/>
      <c r="M280" s="537"/>
      <c r="N280" s="9" t="s">
        <v>61</v>
      </c>
      <c r="O280" s="9" t="s">
        <v>17</v>
      </c>
      <c r="P280" s="380" t="s">
        <v>354</v>
      </c>
      <c r="Q280" s="11"/>
      <c r="R280" s="11"/>
      <c r="S280" s="14"/>
      <c r="T280" s="526">
        <f>J280*1000</f>
        <v>0</v>
      </c>
      <c r="U280" s="527"/>
      <c r="V280" s="527"/>
      <c r="W280" s="527"/>
      <c r="X280" s="528"/>
      <c r="Y280" s="9" t="s">
        <v>68</v>
      </c>
      <c r="Z280" s="9"/>
      <c r="AA280" s="9"/>
      <c r="AB280" s="9"/>
      <c r="AC280" s="9"/>
      <c r="AD280" s="9"/>
      <c r="AE280" s="9"/>
      <c r="AF280" s="9"/>
      <c r="AG280" s="9"/>
      <c r="AH280" s="9"/>
      <c r="AI280" s="9"/>
      <c r="AJ280" s="9"/>
      <c r="AK280" s="9"/>
      <c r="AL280" s="9"/>
      <c r="AM280" s="9"/>
      <c r="AN280" s="9"/>
      <c r="AO280" s="9"/>
      <c r="AP280" s="9"/>
      <c r="AQ280" s="9"/>
      <c r="AR280" s="9"/>
      <c r="AS280" s="9"/>
      <c r="AU280" s="421"/>
    </row>
    <row r="281" spans="1:72" ht="15" customHeight="1" thickBot="1">
      <c r="A281" s="9"/>
      <c r="B281" s="12"/>
      <c r="C281" s="12"/>
      <c r="D281" s="12"/>
      <c r="E281" s="12"/>
      <c r="F281" s="13"/>
      <c r="G281" s="13"/>
      <c r="H281" s="13"/>
      <c r="I281" s="13"/>
      <c r="J281" s="19"/>
      <c r="K281" s="19"/>
      <c r="L281" s="19"/>
      <c r="M281" s="19"/>
      <c r="N281" s="9"/>
      <c r="O281" s="9"/>
      <c r="P281" s="11"/>
      <c r="Q281" s="11"/>
      <c r="R281" s="11"/>
      <c r="S281" s="17"/>
      <c r="T281" s="279"/>
      <c r="U281" s="279"/>
      <c r="V281" s="279"/>
      <c r="W281" s="279"/>
      <c r="X281" s="279"/>
      <c r="Y281" s="9"/>
      <c r="Z281" s="9"/>
      <c r="AA281" s="9"/>
      <c r="AB281" s="9"/>
      <c r="AC281" s="9"/>
      <c r="AD281" s="9"/>
      <c r="AE281" s="9"/>
      <c r="AF281" s="9"/>
      <c r="AG281" s="9"/>
      <c r="AH281" s="9"/>
      <c r="AI281" s="9"/>
      <c r="AJ281" s="9"/>
      <c r="AK281" s="9"/>
      <c r="AL281" s="9"/>
      <c r="AM281" s="9"/>
      <c r="AN281" s="9"/>
      <c r="AO281" s="9"/>
      <c r="AP281" s="9"/>
      <c r="AQ281" s="9"/>
      <c r="AR281" s="9"/>
      <c r="AS281" s="9"/>
    </row>
    <row r="282" spans="1:72" ht="15" customHeight="1" thickBot="1">
      <c r="A282" s="9"/>
      <c r="B282" s="520" t="s">
        <v>322</v>
      </c>
      <c r="C282" s="520"/>
      <c r="D282" s="520"/>
      <c r="E282" s="520"/>
      <c r="F282" s="520"/>
      <c r="G282" s="520"/>
      <c r="H282" s="520"/>
      <c r="I282" s="521"/>
      <c r="J282" s="535" t="str">
        <f>IF(I261="※リストから選択してください","0",I261)</f>
        <v>0</v>
      </c>
      <c r="K282" s="536"/>
      <c r="L282" s="536"/>
      <c r="M282" s="537"/>
      <c r="N282" s="9" t="s">
        <v>61</v>
      </c>
      <c r="O282" s="9" t="s">
        <v>17</v>
      </c>
      <c r="P282" s="380" t="s">
        <v>354</v>
      </c>
      <c r="Q282" s="11"/>
      <c r="R282" s="11"/>
      <c r="S282" s="14"/>
      <c r="T282" s="526">
        <f>J282*1000</f>
        <v>0</v>
      </c>
      <c r="U282" s="527"/>
      <c r="V282" s="527"/>
      <c r="W282" s="527"/>
      <c r="X282" s="528"/>
      <c r="Y282" s="9" t="s">
        <v>68</v>
      </c>
      <c r="Z282" s="9"/>
      <c r="AA282" s="9"/>
      <c r="AB282" s="9"/>
      <c r="AC282" s="9"/>
      <c r="AD282" s="9"/>
      <c r="AE282" s="9"/>
      <c r="AF282" s="9"/>
      <c r="AG282" s="9"/>
      <c r="AH282" s="9"/>
      <c r="AI282" s="9"/>
      <c r="AJ282" s="9"/>
      <c r="AK282" s="9"/>
      <c r="AL282" s="9"/>
      <c r="AM282" s="9"/>
      <c r="AN282" s="9"/>
      <c r="AO282" s="9"/>
      <c r="AP282" s="9"/>
      <c r="AQ282" s="9"/>
      <c r="AR282" s="9"/>
      <c r="AS282" s="9"/>
    </row>
    <row r="283" spans="1:72" ht="15" customHeight="1" thickBot="1">
      <c r="A283" s="9"/>
      <c r="B283" s="12"/>
      <c r="C283" s="12"/>
      <c r="D283" s="12"/>
      <c r="E283" s="12"/>
      <c r="F283" s="518"/>
      <c r="G283" s="518"/>
      <c r="H283" s="518"/>
      <c r="I283" s="518"/>
      <c r="J283" s="19"/>
      <c r="K283" s="19"/>
      <c r="L283" s="19"/>
      <c r="M283" s="19"/>
      <c r="N283" s="9"/>
      <c r="O283" s="9"/>
      <c r="P283" s="11"/>
      <c r="Q283" s="11"/>
      <c r="R283" s="11"/>
      <c r="S283" s="17"/>
      <c r="T283" s="279"/>
      <c r="U283" s="279"/>
      <c r="V283" s="279"/>
      <c r="W283" s="279"/>
      <c r="X283" s="279"/>
      <c r="Y283" s="9"/>
      <c r="Z283" s="9"/>
      <c r="AA283" s="9"/>
      <c r="AB283" s="9"/>
      <c r="AC283" s="9"/>
      <c r="AD283" s="9"/>
      <c r="AE283" s="9"/>
      <c r="AF283" s="9"/>
      <c r="AG283" s="9"/>
      <c r="AH283" s="9"/>
      <c r="AI283" s="9"/>
      <c r="AJ283" s="9"/>
      <c r="AK283" s="9"/>
      <c r="AL283" s="9"/>
      <c r="AM283" s="9"/>
      <c r="AN283" s="9"/>
      <c r="AO283" s="9"/>
      <c r="AP283" s="9"/>
      <c r="AQ283" s="9"/>
      <c r="AR283" s="9"/>
      <c r="AS283" s="9"/>
    </row>
    <row r="284" spans="1:72" ht="15" customHeight="1" thickTop="1">
      <c r="A284" s="9"/>
      <c r="B284" s="12"/>
      <c r="C284" s="12"/>
      <c r="D284" s="12"/>
      <c r="E284" s="12"/>
      <c r="F284" s="674" t="s">
        <v>175</v>
      </c>
      <c r="G284" s="674"/>
      <c r="H284" s="674"/>
      <c r="I284" s="674"/>
      <c r="J284" s="675">
        <f>T276+T278+T280+T282</f>
        <v>0</v>
      </c>
      <c r="K284" s="676"/>
      <c r="L284" s="676"/>
      <c r="M284" s="677"/>
      <c r="N284" s="674" t="s">
        <v>174</v>
      </c>
      <c r="O284" s="9"/>
      <c r="P284" s="11"/>
      <c r="Q284" s="11"/>
      <c r="R284" s="11"/>
      <c r="S284" s="17"/>
      <c r="T284" s="279"/>
      <c r="U284" s="279"/>
      <c r="V284" s="279"/>
      <c r="W284" s="279"/>
      <c r="X284" s="279"/>
      <c r="Y284" s="9"/>
      <c r="Z284" s="9"/>
      <c r="AA284" s="9"/>
      <c r="AB284" s="9"/>
      <c r="AC284" s="9"/>
      <c r="AD284" s="9"/>
      <c r="AE284" s="9"/>
      <c r="AF284" s="9"/>
      <c r="AG284" s="9"/>
      <c r="AH284" s="9"/>
      <c r="AI284" s="9"/>
      <c r="AJ284" s="9"/>
      <c r="AK284" s="9"/>
      <c r="AL284" s="9"/>
      <c r="AM284" s="9"/>
      <c r="AN284" s="9"/>
      <c r="AO284" s="9"/>
      <c r="AP284" s="9"/>
      <c r="AQ284" s="9"/>
      <c r="AR284" s="9"/>
      <c r="AS284" s="9"/>
    </row>
    <row r="285" spans="1:72" ht="15" customHeight="1" thickBot="1">
      <c r="A285" s="9"/>
      <c r="B285" s="12"/>
      <c r="C285" s="12"/>
      <c r="D285" s="12"/>
      <c r="E285" s="12"/>
      <c r="F285" s="674"/>
      <c r="G285" s="674"/>
      <c r="H285" s="674"/>
      <c r="I285" s="674"/>
      <c r="J285" s="678"/>
      <c r="K285" s="679"/>
      <c r="L285" s="679"/>
      <c r="M285" s="680"/>
      <c r="N285" s="674"/>
      <c r="O285" s="9"/>
      <c r="P285" s="11"/>
      <c r="Q285" s="11"/>
      <c r="R285" s="11"/>
      <c r="S285" s="17"/>
      <c r="T285" s="279"/>
      <c r="U285" s="279"/>
      <c r="V285" s="279"/>
      <c r="W285" s="279"/>
      <c r="X285" s="279"/>
      <c r="Y285" s="9"/>
      <c r="Z285" s="9"/>
      <c r="AA285" s="9"/>
      <c r="AB285" s="9"/>
      <c r="AC285" s="9"/>
      <c r="AD285" s="9"/>
      <c r="AE285" s="9"/>
      <c r="AF285" s="9"/>
      <c r="AG285" s="9"/>
      <c r="AH285" s="9"/>
      <c r="AI285" s="9"/>
      <c r="AJ285" s="9"/>
      <c r="AK285" s="9"/>
      <c r="AL285" s="9"/>
      <c r="AM285" s="9"/>
      <c r="AN285" s="9"/>
      <c r="AO285" s="9"/>
      <c r="AP285" s="9"/>
      <c r="AQ285" s="9"/>
      <c r="AR285" s="9"/>
      <c r="AS285" s="9"/>
    </row>
    <row r="286" spans="1:72" ht="14.25" thickTop="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72"/>
      <c r="AU286" s="72"/>
    </row>
    <row r="287" spans="1:72" ht="10.1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72"/>
      <c r="AU287" s="72"/>
    </row>
    <row r="288" spans="1:72" ht="28.5">
      <c r="A288" s="110" t="s">
        <v>156</v>
      </c>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54"/>
      <c r="AN288" s="54"/>
      <c r="AO288" s="54"/>
      <c r="AP288" s="54"/>
      <c r="AQ288" s="54"/>
      <c r="AR288" s="54"/>
      <c r="AS288" s="54"/>
      <c r="AT288" s="85"/>
      <c r="AU288" s="85"/>
      <c r="AW288" s="239"/>
      <c r="AX288" s="239"/>
      <c r="AY288" s="239"/>
      <c r="AZ288" s="239"/>
      <c r="BA288" s="239"/>
      <c r="BB288" s="239"/>
      <c r="BC288" s="239"/>
      <c r="BD288" s="239"/>
      <c r="BE288" s="239"/>
      <c r="BF288" s="239"/>
      <c r="BG288" s="239"/>
      <c r="BH288" s="239"/>
      <c r="BI288" s="239"/>
      <c r="BJ288" s="239"/>
      <c r="BK288" s="239"/>
      <c r="BL288" s="239"/>
      <c r="BM288" s="239"/>
      <c r="BN288" s="239"/>
      <c r="BO288" s="239"/>
      <c r="BP288" s="239"/>
      <c r="BQ288" s="239"/>
      <c r="BR288" s="239"/>
      <c r="BS288" s="239"/>
      <c r="BT288" s="239"/>
    </row>
    <row r="289" spans="1:72" ht="14.25" thickBo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54"/>
      <c r="AN289" s="54"/>
      <c r="AO289" s="54"/>
      <c r="AP289" s="54"/>
      <c r="AQ289" s="54"/>
      <c r="AR289" s="54"/>
      <c r="AS289" s="54"/>
      <c r="AT289" s="86"/>
      <c r="AU289" s="86"/>
      <c r="AW289" s="239"/>
      <c r="AX289" s="239"/>
      <c r="AY289" s="239"/>
      <c r="AZ289" s="239"/>
      <c r="BA289" s="239"/>
      <c r="BB289" s="239"/>
      <c r="BC289" s="239"/>
      <c r="BD289" s="239"/>
      <c r="BE289" s="239"/>
      <c r="BF289" s="239"/>
      <c r="BG289" s="239"/>
      <c r="BH289" s="239"/>
      <c r="BI289" s="239"/>
      <c r="BJ289" s="239"/>
      <c r="BK289" s="239"/>
      <c r="BL289" s="239"/>
      <c r="BM289" s="239"/>
      <c r="BN289" s="239"/>
      <c r="BO289" s="239"/>
      <c r="BP289" s="239"/>
      <c r="BQ289" s="239"/>
      <c r="BR289" s="239"/>
      <c r="BS289" s="239"/>
      <c r="BT289" s="239"/>
    </row>
    <row r="290" spans="1:72" ht="20.100000000000001" customHeight="1" thickTop="1" thickBot="1">
      <c r="A290" s="25"/>
      <c r="B290" s="26" t="s">
        <v>69</v>
      </c>
      <c r="C290" s="25"/>
      <c r="D290" s="27"/>
      <c r="E290" s="27"/>
      <c r="F290" s="670" t="str">
        <f>IF(I290="※リストから選択してください","【※選択】","【入力済】")</f>
        <v>【※選択】</v>
      </c>
      <c r="G290" s="670"/>
      <c r="H290" s="519"/>
      <c r="I290" s="671" t="s">
        <v>242</v>
      </c>
      <c r="J290" s="672"/>
      <c r="K290" s="672"/>
      <c r="L290" s="672"/>
      <c r="M290" s="672"/>
      <c r="N290" s="672"/>
      <c r="O290" s="673"/>
      <c r="P290" s="25" t="s">
        <v>304</v>
      </c>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53"/>
      <c r="AN290" s="53"/>
      <c r="AO290" s="53"/>
      <c r="AP290" s="669"/>
      <c r="AQ290" s="669"/>
      <c r="AR290" s="669"/>
      <c r="AS290" s="669"/>
      <c r="AT290" s="373" t="s">
        <v>300</v>
      </c>
      <c r="AU290" s="377" t="s">
        <v>305</v>
      </c>
      <c r="AV290" s="381" t="s">
        <v>306</v>
      </c>
    </row>
    <row r="291" spans="1:72" ht="14.25" thickTop="1">
      <c r="A291" s="25"/>
      <c r="B291" s="25"/>
      <c r="C291" s="98" t="s">
        <v>367</v>
      </c>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53"/>
      <c r="AN291" s="53"/>
      <c r="AO291" s="53"/>
      <c r="AP291" s="75"/>
      <c r="AQ291" s="75"/>
      <c r="AR291" s="75"/>
      <c r="AS291" s="75"/>
      <c r="AT291" s="480" t="s">
        <v>242</v>
      </c>
      <c r="AU291" s="481" t="s">
        <v>242</v>
      </c>
      <c r="AV291" s="484" t="s">
        <v>242</v>
      </c>
    </row>
    <row r="292" spans="1:72">
      <c r="A292" s="25"/>
      <c r="B292" s="25"/>
      <c r="C292" s="98" t="s">
        <v>258</v>
      </c>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53"/>
      <c r="AN292" s="53"/>
      <c r="AO292" s="53"/>
      <c r="AP292" s="75"/>
      <c r="AQ292" s="75"/>
      <c r="AR292" s="75"/>
      <c r="AS292" s="75"/>
      <c r="AT292" s="480">
        <v>1</v>
      </c>
      <c r="AU292" s="482" t="s">
        <v>6</v>
      </c>
      <c r="AV292" s="484" t="s">
        <v>7</v>
      </c>
    </row>
    <row r="293" spans="1:72" ht="18.75" customHeight="1">
      <c r="A293" s="25"/>
      <c r="B293" s="25"/>
      <c r="C293" s="681" t="s">
        <v>233</v>
      </c>
      <c r="D293" s="682"/>
      <c r="E293" s="682"/>
      <c r="F293" s="682"/>
      <c r="G293" s="682"/>
      <c r="H293" s="682"/>
      <c r="I293" s="682"/>
      <c r="J293" s="682"/>
      <c r="K293" s="682"/>
      <c r="L293" s="682"/>
      <c r="M293" s="682"/>
      <c r="N293" s="682"/>
      <c r="O293" s="682"/>
      <c r="P293" s="682"/>
      <c r="Q293" s="682"/>
      <c r="R293" s="682"/>
      <c r="S293" s="682"/>
      <c r="T293" s="682"/>
      <c r="U293" s="682"/>
      <c r="V293" s="682"/>
      <c r="W293" s="682"/>
      <c r="X293" s="682"/>
      <c r="Y293" s="682"/>
      <c r="Z293" s="682"/>
      <c r="AA293" s="682"/>
      <c r="AB293" s="682"/>
      <c r="AC293" s="682"/>
      <c r="AD293" s="682"/>
      <c r="AE293" s="682"/>
      <c r="AF293" s="682"/>
      <c r="AG293" s="682"/>
      <c r="AH293" s="682"/>
      <c r="AI293" s="682"/>
      <c r="AJ293" s="682"/>
      <c r="AK293" s="682"/>
      <c r="AL293" s="682"/>
      <c r="AM293" s="53"/>
      <c r="AN293" s="53"/>
      <c r="AO293" s="53"/>
      <c r="AP293" s="75"/>
      <c r="AQ293" s="75"/>
      <c r="AR293" s="75"/>
      <c r="AS293" s="75"/>
      <c r="AT293" s="480">
        <v>2</v>
      </c>
      <c r="AU293" s="482" t="s">
        <v>15</v>
      </c>
      <c r="AV293" s="484" t="s">
        <v>356</v>
      </c>
    </row>
    <row r="294" spans="1:72" ht="15" customHeight="1">
      <c r="A294" s="27"/>
      <c r="B294" s="27"/>
      <c r="C294" s="27"/>
      <c r="D294" s="27"/>
      <c r="E294" s="27"/>
      <c r="F294" s="382">
        <v>1</v>
      </c>
      <c r="G294" s="500" t="s">
        <v>308</v>
      </c>
      <c r="H294" s="502"/>
      <c r="I294" s="683" t="s">
        <v>70</v>
      </c>
      <c r="J294" s="684"/>
      <c r="K294" s="684"/>
      <c r="L294" s="684"/>
      <c r="M294" s="684"/>
      <c r="N294" s="684"/>
      <c r="O294" s="684"/>
      <c r="P294" s="684"/>
      <c r="Q294" s="684"/>
      <c r="R294" s="684"/>
      <c r="S294" s="684"/>
      <c r="T294" s="684"/>
      <c r="U294" s="684"/>
      <c r="V294" s="684"/>
      <c r="W294" s="684"/>
      <c r="X294" s="684"/>
      <c r="Y294" s="684" t="s">
        <v>71</v>
      </c>
      <c r="Z294" s="684"/>
      <c r="AA294" s="684"/>
      <c r="AB294" s="684"/>
      <c r="AC294" s="684"/>
      <c r="AD294" s="684"/>
      <c r="AE294" s="684"/>
      <c r="AF294" s="684" t="s">
        <v>72</v>
      </c>
      <c r="AG294" s="684"/>
      <c r="AH294" s="684"/>
      <c r="AI294" s="684"/>
      <c r="AJ294" s="684"/>
      <c r="AK294" s="684"/>
      <c r="AL294" s="685"/>
      <c r="AM294" s="52"/>
      <c r="AN294" s="52"/>
      <c r="AO294" s="53"/>
      <c r="AP294" s="75"/>
      <c r="AQ294" s="75"/>
      <c r="AR294" s="75"/>
      <c r="AS294" s="75"/>
      <c r="AT294" s="480">
        <v>3</v>
      </c>
      <c r="AU294" s="483"/>
      <c r="AV294" s="485" t="s">
        <v>358</v>
      </c>
    </row>
    <row r="295" spans="1:72" ht="20.100000000000001" customHeight="1" thickBot="1">
      <c r="A295" s="25"/>
      <c r="B295" s="25"/>
      <c r="C295" s="25"/>
      <c r="D295" s="28"/>
      <c r="E295" s="28"/>
      <c r="F295" s="686" t="str">
        <f>IF(I$290="※リストから選択してください","入力不要",IF(I$290&gt;=F294,IF(I295="","【※入力】","【入力済】"),"入力不要"))</f>
        <v>入力不要</v>
      </c>
      <c r="G295" s="687"/>
      <c r="H295" s="688"/>
      <c r="I295" s="689"/>
      <c r="J295" s="690"/>
      <c r="K295" s="690"/>
      <c r="L295" s="690"/>
      <c r="M295" s="690"/>
      <c r="N295" s="690"/>
      <c r="O295" s="690"/>
      <c r="P295" s="690"/>
      <c r="Q295" s="690"/>
      <c r="R295" s="690"/>
      <c r="S295" s="690"/>
      <c r="T295" s="691"/>
      <c r="U295" s="691"/>
      <c r="V295" s="691"/>
      <c r="W295" s="691"/>
      <c r="X295" s="691"/>
      <c r="Y295" s="691"/>
      <c r="Z295" s="691"/>
      <c r="AA295" s="691"/>
      <c r="AB295" s="691"/>
      <c r="AC295" s="691"/>
      <c r="AD295" s="690"/>
      <c r="AE295" s="690"/>
      <c r="AF295" s="690"/>
      <c r="AG295" s="690"/>
      <c r="AH295" s="690"/>
      <c r="AI295" s="690"/>
      <c r="AJ295" s="690"/>
      <c r="AK295" s="690"/>
      <c r="AL295" s="692"/>
      <c r="AM295" s="53"/>
      <c r="AN295" s="53"/>
      <c r="AO295" s="53"/>
      <c r="AP295" s="75"/>
      <c r="AQ295" s="75"/>
      <c r="AR295" s="76"/>
      <c r="AS295" s="76"/>
      <c r="AT295" s="480">
        <v>4</v>
      </c>
      <c r="AU295" s="483"/>
      <c r="AV295" s="486" t="s">
        <v>357</v>
      </c>
    </row>
    <row r="296" spans="1:72" ht="20.100000000000001" customHeight="1" thickTop="1" thickBot="1">
      <c r="A296" s="25"/>
      <c r="B296" s="25"/>
      <c r="C296" s="25"/>
      <c r="D296" s="28"/>
      <c r="E296" s="28"/>
      <c r="F296" s="519" t="str">
        <f>IF(I$290="※リストから選択してください","入力不要",IF(I$290&gt;=F294,IF(T296="※リストから選択してください","【※入力】","【入力済】"),"入力不要"))</f>
        <v>入力不要</v>
      </c>
      <c r="G296" s="519"/>
      <c r="H296" s="519"/>
      <c r="I296" s="693" t="s">
        <v>73</v>
      </c>
      <c r="J296" s="694"/>
      <c r="K296" s="694"/>
      <c r="L296" s="694"/>
      <c r="M296" s="694"/>
      <c r="N296" s="694"/>
      <c r="O296" s="694"/>
      <c r="P296" s="694"/>
      <c r="Q296" s="694"/>
      <c r="R296" s="694"/>
      <c r="S296" s="695"/>
      <c r="T296" s="567" t="s">
        <v>242</v>
      </c>
      <c r="U296" s="568"/>
      <c r="V296" s="568"/>
      <c r="W296" s="568"/>
      <c r="X296" s="568"/>
      <c r="Y296" s="568"/>
      <c r="Z296" s="568"/>
      <c r="AA296" s="568"/>
      <c r="AB296" s="568"/>
      <c r="AC296" s="569"/>
      <c r="AD296" s="696" t="str">
        <f>IF(T296="使用許諾の必要が無い","↓２．使用許諾の必要が無い場合へ入力",IF(T296="編曲使用許諾の必要がある","↓３．編曲使用許諾の必要な場合へ入力","－"))</f>
        <v>－</v>
      </c>
      <c r="AE296" s="697"/>
      <c r="AF296" s="697"/>
      <c r="AG296" s="697"/>
      <c r="AH296" s="697"/>
      <c r="AI296" s="697"/>
      <c r="AJ296" s="697"/>
      <c r="AK296" s="697"/>
      <c r="AL296" s="698"/>
      <c r="AM296" s="53"/>
      <c r="AN296" s="53"/>
      <c r="AO296" s="53"/>
      <c r="AP296" s="75"/>
      <c r="AQ296" s="75"/>
      <c r="AR296" s="75"/>
      <c r="AS296" s="75"/>
      <c r="AT296" s="480">
        <v>5</v>
      </c>
      <c r="AU296" s="483"/>
      <c r="AV296" s="484" t="s">
        <v>440</v>
      </c>
    </row>
    <row r="297" spans="1:72" ht="25.15" customHeight="1" thickTop="1" thickBot="1">
      <c r="A297" s="25"/>
      <c r="B297" s="25"/>
      <c r="C297" s="25"/>
      <c r="D297" s="28"/>
      <c r="E297" s="28"/>
      <c r="F297" s="519" t="str">
        <f>IF(I$290="※リストから選択してください","入力不要",IF(I$290&gt;=F294,IF(T296="編曲使用許諾の必要がある","入力不要",IF(P297="※リストから選択してください","【※入力】",IF(P297="その他（右欄に入力）",IF(Z297="","【※入力】","【入力済】"),"【入力済】"))),"入力不要"))</f>
        <v>入力不要</v>
      </c>
      <c r="G297" s="519"/>
      <c r="H297" s="519"/>
      <c r="I297" s="699" t="s">
        <v>306</v>
      </c>
      <c r="J297" s="700"/>
      <c r="K297" s="700"/>
      <c r="L297" s="700"/>
      <c r="M297" s="700"/>
      <c r="N297" s="700"/>
      <c r="O297" s="701"/>
      <c r="P297" s="702" t="s">
        <v>242</v>
      </c>
      <c r="Q297" s="703"/>
      <c r="R297" s="703"/>
      <c r="S297" s="703"/>
      <c r="T297" s="703"/>
      <c r="U297" s="703"/>
      <c r="V297" s="703"/>
      <c r="W297" s="703"/>
      <c r="X297" s="703"/>
      <c r="Y297" s="704"/>
      <c r="Z297" s="705"/>
      <c r="AA297" s="706"/>
      <c r="AB297" s="706"/>
      <c r="AC297" s="706"/>
      <c r="AD297" s="690"/>
      <c r="AE297" s="690"/>
      <c r="AF297" s="690"/>
      <c r="AG297" s="690"/>
      <c r="AH297" s="690"/>
      <c r="AI297" s="690"/>
      <c r="AJ297" s="690"/>
      <c r="AK297" s="690"/>
      <c r="AL297" s="692"/>
      <c r="AM297" s="53"/>
      <c r="AN297" s="53"/>
      <c r="AO297" s="53"/>
      <c r="AP297" s="75"/>
      <c r="AQ297" s="75"/>
      <c r="AR297" s="75"/>
      <c r="AS297" s="75"/>
      <c r="AT297" s="480">
        <v>6</v>
      </c>
      <c r="AU297" s="483"/>
      <c r="AV297" s="425"/>
    </row>
    <row r="298" spans="1:72" ht="20.100000000000001" customHeight="1" thickTop="1">
      <c r="A298" s="25"/>
      <c r="B298" s="25"/>
      <c r="C298" s="25"/>
      <c r="D298" s="28"/>
      <c r="E298" s="28"/>
      <c r="F298" s="519" t="str">
        <f>IF(I$290="※リストから選択してください","入力不要",IF(I$290&gt;=F294,IF(T296="使用許諾の必要が無い","入力不要",IF(P298="※リストから選択してください","【※入力】",IF(P298="口頭で確認（右欄に入力）",IF(AE302="※リストから選択してください","【※入力】","【入力済】"),"【入力済】"))),"入力不要"))</f>
        <v>入力不要</v>
      </c>
      <c r="G298" s="519"/>
      <c r="H298" s="519"/>
      <c r="I298" s="699" t="s">
        <v>355</v>
      </c>
      <c r="J298" s="700"/>
      <c r="K298" s="700"/>
      <c r="L298" s="700"/>
      <c r="M298" s="700"/>
      <c r="N298" s="700"/>
      <c r="O298" s="701"/>
      <c r="P298" s="719" t="s">
        <v>242</v>
      </c>
      <c r="Q298" s="720"/>
      <c r="R298" s="720"/>
      <c r="S298" s="720"/>
      <c r="T298" s="720"/>
      <c r="U298" s="720"/>
      <c r="V298" s="720"/>
      <c r="W298" s="720"/>
      <c r="X298" s="720"/>
      <c r="Y298" s="721"/>
      <c r="Z298" s="707" t="s">
        <v>74</v>
      </c>
      <c r="AA298" s="708"/>
      <c r="AB298" s="708"/>
      <c r="AC298" s="708"/>
      <c r="AD298" s="708"/>
      <c r="AE298" s="711"/>
      <c r="AF298" s="690"/>
      <c r="AG298" s="690"/>
      <c r="AH298" s="690"/>
      <c r="AI298" s="690"/>
      <c r="AJ298" s="690"/>
      <c r="AK298" s="690"/>
      <c r="AL298" s="692"/>
      <c r="AM298" s="53"/>
      <c r="AN298" s="53"/>
      <c r="AO298" s="53"/>
      <c r="AP298" s="75"/>
      <c r="AQ298" s="75"/>
      <c r="AR298" s="75"/>
      <c r="AS298" s="75"/>
      <c r="AT298" s="480">
        <v>7</v>
      </c>
      <c r="AU298" s="483"/>
      <c r="AV298" s="383" t="s">
        <v>307</v>
      </c>
    </row>
    <row r="299" spans="1:72" ht="20.100000000000001" customHeight="1">
      <c r="A299" s="25"/>
      <c r="B299" s="25"/>
      <c r="C299" s="25"/>
      <c r="D299" s="28"/>
      <c r="E299" s="28"/>
      <c r="F299" s="519"/>
      <c r="G299" s="519"/>
      <c r="H299" s="519"/>
      <c r="I299" s="699"/>
      <c r="J299" s="700"/>
      <c r="K299" s="700"/>
      <c r="L299" s="700"/>
      <c r="M299" s="700"/>
      <c r="N299" s="700"/>
      <c r="O299" s="701"/>
      <c r="P299" s="722"/>
      <c r="Q299" s="690"/>
      <c r="R299" s="690"/>
      <c r="S299" s="690"/>
      <c r="T299" s="690"/>
      <c r="U299" s="690"/>
      <c r="V299" s="690"/>
      <c r="W299" s="690"/>
      <c r="X299" s="690"/>
      <c r="Y299" s="723"/>
      <c r="Z299" s="712" t="s">
        <v>75</v>
      </c>
      <c r="AA299" s="713"/>
      <c r="AB299" s="708" t="s">
        <v>76</v>
      </c>
      <c r="AC299" s="708"/>
      <c r="AD299" s="708"/>
      <c r="AE299" s="690"/>
      <c r="AF299" s="690"/>
      <c r="AG299" s="690"/>
      <c r="AH299" s="690"/>
      <c r="AI299" s="690"/>
      <c r="AJ299" s="690"/>
      <c r="AK299" s="690"/>
      <c r="AL299" s="692"/>
      <c r="AM299" s="53"/>
      <c r="AN299" s="53"/>
      <c r="AO299" s="53"/>
      <c r="AP299" s="75"/>
      <c r="AQ299" s="75"/>
      <c r="AR299" s="75"/>
      <c r="AS299" s="75"/>
      <c r="AT299" s="480">
        <v>8</v>
      </c>
      <c r="AU299" s="483"/>
      <c r="AV299" s="487" t="s">
        <v>242</v>
      </c>
    </row>
    <row r="300" spans="1:72" ht="20.100000000000001" customHeight="1">
      <c r="A300" s="25"/>
      <c r="B300" s="25"/>
      <c r="C300" s="25"/>
      <c r="D300" s="28"/>
      <c r="E300" s="28"/>
      <c r="F300" s="519"/>
      <c r="G300" s="519"/>
      <c r="H300" s="519"/>
      <c r="I300" s="699"/>
      <c r="J300" s="700"/>
      <c r="K300" s="700"/>
      <c r="L300" s="700"/>
      <c r="M300" s="700"/>
      <c r="N300" s="700"/>
      <c r="O300" s="701"/>
      <c r="P300" s="722"/>
      <c r="Q300" s="690"/>
      <c r="R300" s="690"/>
      <c r="S300" s="690"/>
      <c r="T300" s="690"/>
      <c r="U300" s="690"/>
      <c r="V300" s="690"/>
      <c r="W300" s="690"/>
      <c r="X300" s="690"/>
      <c r="Y300" s="723"/>
      <c r="Z300" s="714"/>
      <c r="AA300" s="715"/>
      <c r="AB300" s="708" t="s">
        <v>77</v>
      </c>
      <c r="AC300" s="708"/>
      <c r="AD300" s="708"/>
      <c r="AE300" s="690"/>
      <c r="AF300" s="690"/>
      <c r="AG300" s="690"/>
      <c r="AH300" s="690"/>
      <c r="AI300" s="690"/>
      <c r="AJ300" s="690"/>
      <c r="AK300" s="690"/>
      <c r="AL300" s="692"/>
      <c r="AM300" s="53"/>
      <c r="AN300" s="53"/>
      <c r="AO300" s="53"/>
      <c r="AP300" s="75"/>
      <c r="AQ300" s="75"/>
      <c r="AR300" s="75"/>
      <c r="AS300" s="75"/>
      <c r="AT300" s="480">
        <v>9</v>
      </c>
      <c r="AU300" s="483"/>
      <c r="AV300" s="487" t="s">
        <v>441</v>
      </c>
    </row>
    <row r="301" spans="1:72" ht="20.100000000000001" customHeight="1">
      <c r="A301" s="25"/>
      <c r="B301" s="25"/>
      <c r="C301" s="25"/>
      <c r="D301" s="28"/>
      <c r="E301" s="28"/>
      <c r="F301" s="519"/>
      <c r="G301" s="519"/>
      <c r="H301" s="519"/>
      <c r="I301" s="699"/>
      <c r="J301" s="700"/>
      <c r="K301" s="700"/>
      <c r="L301" s="700"/>
      <c r="M301" s="700"/>
      <c r="N301" s="700"/>
      <c r="O301" s="701"/>
      <c r="P301" s="722"/>
      <c r="Q301" s="690"/>
      <c r="R301" s="690"/>
      <c r="S301" s="690"/>
      <c r="T301" s="690"/>
      <c r="U301" s="690"/>
      <c r="V301" s="690"/>
      <c r="W301" s="690"/>
      <c r="X301" s="690"/>
      <c r="Y301" s="723"/>
      <c r="Z301" s="707" t="s">
        <v>78</v>
      </c>
      <c r="AA301" s="708"/>
      <c r="AB301" s="708"/>
      <c r="AC301" s="708"/>
      <c r="AD301" s="708"/>
      <c r="AE301" s="690"/>
      <c r="AF301" s="690"/>
      <c r="AG301" s="690"/>
      <c r="AH301" s="690"/>
      <c r="AI301" s="690"/>
      <c r="AJ301" s="690"/>
      <c r="AK301" s="690"/>
      <c r="AL301" s="692"/>
      <c r="AM301" s="53"/>
      <c r="AN301" s="53"/>
      <c r="AO301" s="53"/>
      <c r="AP301" s="75"/>
      <c r="AQ301" s="75"/>
      <c r="AR301" s="75"/>
      <c r="AS301" s="75"/>
      <c r="AT301" s="480">
        <v>10</v>
      </c>
      <c r="AU301" s="483"/>
      <c r="AV301" s="487" t="s">
        <v>309</v>
      </c>
    </row>
    <row r="302" spans="1:72" ht="20.100000000000001" customHeight="1" thickBot="1">
      <c r="A302" s="25"/>
      <c r="B302" s="25"/>
      <c r="C302" s="25"/>
      <c r="D302" s="28"/>
      <c r="E302" s="28"/>
      <c r="F302" s="519"/>
      <c r="G302" s="519"/>
      <c r="H302" s="519"/>
      <c r="I302" s="716"/>
      <c r="J302" s="717"/>
      <c r="K302" s="717"/>
      <c r="L302" s="717"/>
      <c r="M302" s="717"/>
      <c r="N302" s="717"/>
      <c r="O302" s="718"/>
      <c r="P302" s="724"/>
      <c r="Q302" s="725"/>
      <c r="R302" s="725"/>
      <c r="S302" s="725"/>
      <c r="T302" s="725"/>
      <c r="U302" s="725"/>
      <c r="V302" s="725"/>
      <c r="W302" s="725"/>
      <c r="X302" s="725"/>
      <c r="Y302" s="726"/>
      <c r="Z302" s="709" t="s">
        <v>79</v>
      </c>
      <c r="AA302" s="710"/>
      <c r="AB302" s="710"/>
      <c r="AC302" s="710"/>
      <c r="AD302" s="710"/>
      <c r="AE302" s="727" t="s">
        <v>242</v>
      </c>
      <c r="AF302" s="728"/>
      <c r="AG302" s="728"/>
      <c r="AH302" s="728"/>
      <c r="AI302" s="728"/>
      <c r="AJ302" s="728"/>
      <c r="AK302" s="728"/>
      <c r="AL302" s="729"/>
      <c r="AM302" s="53"/>
      <c r="AN302" s="53"/>
      <c r="AO302" s="74"/>
      <c r="AP302" s="75"/>
      <c r="AQ302" s="75"/>
      <c r="AR302" s="75"/>
      <c r="AS302" s="75"/>
      <c r="AT302" s="87"/>
      <c r="AU302"/>
      <c r="AV302" s="239"/>
    </row>
    <row r="303" spans="1:72" ht="15" customHeight="1" thickTop="1">
      <c r="A303" s="27"/>
      <c r="B303" s="27"/>
      <c r="C303" s="27"/>
      <c r="D303" s="27"/>
      <c r="E303" s="27"/>
      <c r="F303" s="382">
        <v>2</v>
      </c>
      <c r="G303" s="500" t="s">
        <v>308</v>
      </c>
      <c r="H303" s="502"/>
      <c r="I303" s="683" t="s">
        <v>70</v>
      </c>
      <c r="J303" s="684"/>
      <c r="K303" s="684"/>
      <c r="L303" s="684"/>
      <c r="M303" s="684"/>
      <c r="N303" s="684"/>
      <c r="O303" s="684"/>
      <c r="P303" s="684"/>
      <c r="Q303" s="684"/>
      <c r="R303" s="684"/>
      <c r="S303" s="684"/>
      <c r="T303" s="684"/>
      <c r="U303" s="684"/>
      <c r="V303" s="684"/>
      <c r="W303" s="684"/>
      <c r="X303" s="684"/>
      <c r="Y303" s="684" t="s">
        <v>71</v>
      </c>
      <c r="Z303" s="684"/>
      <c r="AA303" s="684"/>
      <c r="AB303" s="684"/>
      <c r="AC303" s="684"/>
      <c r="AD303" s="684"/>
      <c r="AE303" s="684"/>
      <c r="AF303" s="684" t="s">
        <v>72</v>
      </c>
      <c r="AG303" s="684"/>
      <c r="AH303" s="684"/>
      <c r="AI303" s="684"/>
      <c r="AJ303" s="684"/>
      <c r="AK303" s="684"/>
      <c r="AL303" s="685"/>
      <c r="AM303" s="52"/>
      <c r="AN303" s="52"/>
      <c r="AO303" s="53"/>
      <c r="AP303" s="75"/>
      <c r="AQ303" s="75"/>
      <c r="AR303" s="75"/>
      <c r="AS303" s="75"/>
      <c r="AT303" s="86"/>
      <c r="AV303" s="391" t="s">
        <v>327</v>
      </c>
    </row>
    <row r="304" spans="1:72" ht="20.100000000000001" customHeight="1" thickBot="1">
      <c r="A304" s="25"/>
      <c r="B304" s="25"/>
      <c r="C304" s="25"/>
      <c r="D304" s="28"/>
      <c r="E304" s="28"/>
      <c r="F304" s="686" t="str">
        <f>IF(I$290="※リストから選択してください","入力不要",IF(I$290&gt;=F303,IF(I304="","【※入力】","【入力済】"),"入力不要"))</f>
        <v>入力不要</v>
      </c>
      <c r="G304" s="687"/>
      <c r="H304" s="688"/>
      <c r="I304" s="689"/>
      <c r="J304" s="690"/>
      <c r="K304" s="690"/>
      <c r="L304" s="690"/>
      <c r="M304" s="690"/>
      <c r="N304" s="690"/>
      <c r="O304" s="690"/>
      <c r="P304" s="690"/>
      <c r="Q304" s="690"/>
      <c r="R304" s="690"/>
      <c r="S304" s="690"/>
      <c r="T304" s="691"/>
      <c r="U304" s="691"/>
      <c r="V304" s="691"/>
      <c r="W304" s="691"/>
      <c r="X304" s="691"/>
      <c r="Y304" s="691"/>
      <c r="Z304" s="691"/>
      <c r="AA304" s="691"/>
      <c r="AB304" s="691"/>
      <c r="AC304" s="691"/>
      <c r="AD304" s="690"/>
      <c r="AE304" s="690"/>
      <c r="AF304" s="690"/>
      <c r="AG304" s="690"/>
      <c r="AH304" s="690"/>
      <c r="AI304" s="690"/>
      <c r="AJ304" s="690"/>
      <c r="AK304" s="690"/>
      <c r="AL304" s="692"/>
      <c r="AM304" s="53"/>
      <c r="AN304" s="53"/>
      <c r="AO304" s="53"/>
      <c r="AP304" s="75"/>
      <c r="AQ304" s="75"/>
      <c r="AR304" s="76"/>
      <c r="AS304" s="76"/>
      <c r="AT304" s="86"/>
      <c r="AV304" s="487" t="s">
        <v>242</v>
      </c>
    </row>
    <row r="305" spans="1:48" ht="20.100000000000001" customHeight="1" thickTop="1" thickBot="1">
      <c r="A305" s="25"/>
      <c r="B305" s="25"/>
      <c r="C305" s="25"/>
      <c r="D305" s="28"/>
      <c r="E305" s="28"/>
      <c r="F305" s="519" t="str">
        <f>IF(I$290="※リストから選択してください","入力不要",IF(I$290&gt;=F303,IF(T305="※リストから選択してください","【※入力】","【入力済】"),"入力不要"))</f>
        <v>入力不要</v>
      </c>
      <c r="G305" s="519"/>
      <c r="H305" s="519"/>
      <c r="I305" s="693" t="s">
        <v>73</v>
      </c>
      <c r="J305" s="694"/>
      <c r="K305" s="694"/>
      <c r="L305" s="694"/>
      <c r="M305" s="694"/>
      <c r="N305" s="694"/>
      <c r="O305" s="694"/>
      <c r="P305" s="694"/>
      <c r="Q305" s="694"/>
      <c r="R305" s="694"/>
      <c r="S305" s="695"/>
      <c r="T305" s="567" t="s">
        <v>242</v>
      </c>
      <c r="U305" s="568"/>
      <c r="V305" s="568"/>
      <c r="W305" s="568"/>
      <c r="X305" s="568"/>
      <c r="Y305" s="568"/>
      <c r="Z305" s="568"/>
      <c r="AA305" s="568"/>
      <c r="AB305" s="568"/>
      <c r="AC305" s="569"/>
      <c r="AD305" s="696" t="str">
        <f>IF(T305="使用許諾の必要が無い","↓２．使用許諾の必要が無い場合へ入力",IF(T305="編曲使用許諾の必要がある","↓３．編曲使用許諾の必要な場合へ入力","－"))</f>
        <v>－</v>
      </c>
      <c r="AE305" s="697"/>
      <c r="AF305" s="697"/>
      <c r="AG305" s="697"/>
      <c r="AH305" s="697"/>
      <c r="AI305" s="697"/>
      <c r="AJ305" s="697"/>
      <c r="AK305" s="697"/>
      <c r="AL305" s="698"/>
      <c r="AM305" s="53"/>
      <c r="AN305" s="53"/>
      <c r="AO305" s="53"/>
      <c r="AP305" s="75"/>
      <c r="AQ305" s="75"/>
      <c r="AR305" s="75"/>
      <c r="AS305" s="75"/>
      <c r="AT305" s="86"/>
      <c r="AV305" s="464" t="s">
        <v>328</v>
      </c>
    </row>
    <row r="306" spans="1:48" ht="25.15" customHeight="1" thickTop="1" thickBot="1">
      <c r="A306" s="25"/>
      <c r="B306" s="25"/>
      <c r="C306" s="25"/>
      <c r="D306" s="28"/>
      <c r="E306" s="28"/>
      <c r="F306" s="519" t="str">
        <f>IF(I$290="※リストから選択してください","入力不要",IF(I$290&gt;=F303,IF(T305="編曲使用許諾の必要がある","入力不要",IF(P306="※リストから選択してください","【※入力】",IF(P306="その他（右欄に入力）",IF(Z306="","【※入力】","【入力済】"),"【入力済】"))),"入力不要"))</f>
        <v>入力不要</v>
      </c>
      <c r="G306" s="519"/>
      <c r="H306" s="519"/>
      <c r="I306" s="699" t="s">
        <v>306</v>
      </c>
      <c r="J306" s="700"/>
      <c r="K306" s="700"/>
      <c r="L306" s="700"/>
      <c r="M306" s="700"/>
      <c r="N306" s="700"/>
      <c r="O306" s="701"/>
      <c r="P306" s="702" t="s">
        <v>242</v>
      </c>
      <c r="Q306" s="703"/>
      <c r="R306" s="703"/>
      <c r="S306" s="703"/>
      <c r="T306" s="703"/>
      <c r="U306" s="703"/>
      <c r="V306" s="703"/>
      <c r="W306" s="703"/>
      <c r="X306" s="703"/>
      <c r="Y306" s="704"/>
      <c r="Z306" s="705"/>
      <c r="AA306" s="706"/>
      <c r="AB306" s="706"/>
      <c r="AC306" s="706"/>
      <c r="AD306" s="690"/>
      <c r="AE306" s="690"/>
      <c r="AF306" s="690"/>
      <c r="AG306" s="690"/>
      <c r="AH306" s="690"/>
      <c r="AI306" s="690"/>
      <c r="AJ306" s="690"/>
      <c r="AK306" s="690"/>
      <c r="AL306" s="692"/>
      <c r="AM306" s="53"/>
      <c r="AN306" s="53"/>
      <c r="AO306" s="53"/>
      <c r="AP306" s="75"/>
      <c r="AQ306" s="75"/>
      <c r="AR306" s="75"/>
      <c r="AS306" s="75"/>
      <c r="AT306" s="86"/>
      <c r="AV306" s="488" t="s">
        <v>329</v>
      </c>
    </row>
    <row r="307" spans="1:48" ht="20.100000000000001" customHeight="1" thickTop="1">
      <c r="A307" s="25"/>
      <c r="B307" s="25"/>
      <c r="C307" s="25"/>
      <c r="D307" s="28"/>
      <c r="E307" s="28"/>
      <c r="F307" s="519" t="str">
        <f>IF(I$290="※リストから選択してください","入力不要",IF(I$290&gt;=F303,IF(T305="使用許諾の必要が無い","入力不要",IF(P307="※リストから選択してください","【※入力】",IF(P307="口頭で確認（右欄に入力）",IF(AE311="※リストから選択してください","【※入力】","【入力済】"),"【入力済】"))),"入力不要"))</f>
        <v>入力不要</v>
      </c>
      <c r="G307" s="519"/>
      <c r="H307" s="519"/>
      <c r="I307" s="699" t="s">
        <v>355</v>
      </c>
      <c r="J307" s="700"/>
      <c r="K307" s="700"/>
      <c r="L307" s="700"/>
      <c r="M307" s="700"/>
      <c r="N307" s="700"/>
      <c r="O307" s="701"/>
      <c r="P307" s="719" t="s">
        <v>242</v>
      </c>
      <c r="Q307" s="720"/>
      <c r="R307" s="720"/>
      <c r="S307" s="720"/>
      <c r="T307" s="720"/>
      <c r="U307" s="720"/>
      <c r="V307" s="720"/>
      <c r="W307" s="720"/>
      <c r="X307" s="720"/>
      <c r="Y307" s="721"/>
      <c r="Z307" s="707" t="s">
        <v>74</v>
      </c>
      <c r="AA307" s="708"/>
      <c r="AB307" s="708"/>
      <c r="AC307" s="708"/>
      <c r="AD307" s="708"/>
      <c r="AE307" s="711"/>
      <c r="AF307" s="690"/>
      <c r="AG307" s="690"/>
      <c r="AH307" s="690"/>
      <c r="AI307" s="690"/>
      <c r="AJ307" s="690"/>
      <c r="AK307" s="690"/>
      <c r="AL307" s="692"/>
      <c r="AM307" s="53"/>
      <c r="AN307" s="53"/>
      <c r="AO307" s="53"/>
      <c r="AP307" s="75"/>
      <c r="AQ307" s="75"/>
      <c r="AR307" s="75"/>
      <c r="AS307" s="75"/>
      <c r="AT307" s="86"/>
    </row>
    <row r="308" spans="1:48" ht="20.100000000000001" customHeight="1">
      <c r="A308" s="25"/>
      <c r="B308" s="25"/>
      <c r="C308" s="25"/>
      <c r="D308" s="28"/>
      <c r="E308" s="28"/>
      <c r="F308" s="519"/>
      <c r="G308" s="519"/>
      <c r="H308" s="519"/>
      <c r="I308" s="699"/>
      <c r="J308" s="700"/>
      <c r="K308" s="700"/>
      <c r="L308" s="700"/>
      <c r="M308" s="700"/>
      <c r="N308" s="700"/>
      <c r="O308" s="701"/>
      <c r="P308" s="722"/>
      <c r="Q308" s="690"/>
      <c r="R308" s="690"/>
      <c r="S308" s="690"/>
      <c r="T308" s="690"/>
      <c r="U308" s="690"/>
      <c r="V308" s="690"/>
      <c r="W308" s="690"/>
      <c r="X308" s="690"/>
      <c r="Y308" s="723"/>
      <c r="Z308" s="712" t="s">
        <v>75</v>
      </c>
      <c r="AA308" s="713"/>
      <c r="AB308" s="708" t="s">
        <v>76</v>
      </c>
      <c r="AC308" s="708"/>
      <c r="AD308" s="708"/>
      <c r="AE308" s="690"/>
      <c r="AF308" s="690"/>
      <c r="AG308" s="690"/>
      <c r="AH308" s="690"/>
      <c r="AI308" s="690"/>
      <c r="AJ308" s="690"/>
      <c r="AK308" s="690"/>
      <c r="AL308" s="692"/>
      <c r="AM308" s="53"/>
      <c r="AN308" s="53"/>
      <c r="AO308" s="53"/>
      <c r="AP308" s="75"/>
      <c r="AQ308" s="75"/>
      <c r="AR308" s="75"/>
      <c r="AS308" s="75"/>
      <c r="AT308" s="86"/>
    </row>
    <row r="309" spans="1:48" ht="20.100000000000001" customHeight="1">
      <c r="A309" s="25"/>
      <c r="B309" s="25"/>
      <c r="C309" s="25"/>
      <c r="D309" s="28"/>
      <c r="E309" s="28"/>
      <c r="F309" s="519"/>
      <c r="G309" s="519"/>
      <c r="H309" s="519"/>
      <c r="I309" s="699"/>
      <c r="J309" s="700"/>
      <c r="K309" s="700"/>
      <c r="L309" s="700"/>
      <c r="M309" s="700"/>
      <c r="N309" s="700"/>
      <c r="O309" s="701"/>
      <c r="P309" s="722"/>
      <c r="Q309" s="690"/>
      <c r="R309" s="690"/>
      <c r="S309" s="690"/>
      <c r="T309" s="690"/>
      <c r="U309" s="690"/>
      <c r="V309" s="690"/>
      <c r="W309" s="690"/>
      <c r="X309" s="690"/>
      <c r="Y309" s="723"/>
      <c r="Z309" s="714"/>
      <c r="AA309" s="715"/>
      <c r="AB309" s="708" t="s">
        <v>77</v>
      </c>
      <c r="AC309" s="708"/>
      <c r="AD309" s="708"/>
      <c r="AE309" s="690"/>
      <c r="AF309" s="690"/>
      <c r="AG309" s="690"/>
      <c r="AH309" s="690"/>
      <c r="AI309" s="690"/>
      <c r="AJ309" s="690"/>
      <c r="AK309" s="690"/>
      <c r="AL309" s="692"/>
      <c r="AM309" s="53"/>
      <c r="AN309" s="53"/>
      <c r="AO309" s="53"/>
      <c r="AP309" s="75"/>
      <c r="AQ309" s="75"/>
      <c r="AR309" s="75"/>
      <c r="AS309" s="75"/>
      <c r="AT309" s="86"/>
      <c r="AU309" s="86"/>
    </row>
    <row r="310" spans="1:48" ht="20.100000000000001" customHeight="1">
      <c r="A310" s="25"/>
      <c r="B310" s="25"/>
      <c r="C310" s="25"/>
      <c r="D310" s="28"/>
      <c r="E310" s="28"/>
      <c r="F310" s="519"/>
      <c r="G310" s="519"/>
      <c r="H310" s="519"/>
      <c r="I310" s="699"/>
      <c r="J310" s="700"/>
      <c r="K310" s="700"/>
      <c r="L310" s="700"/>
      <c r="M310" s="700"/>
      <c r="N310" s="700"/>
      <c r="O310" s="701"/>
      <c r="P310" s="722"/>
      <c r="Q310" s="690"/>
      <c r="R310" s="690"/>
      <c r="S310" s="690"/>
      <c r="T310" s="690"/>
      <c r="U310" s="690"/>
      <c r="V310" s="690"/>
      <c r="W310" s="690"/>
      <c r="X310" s="690"/>
      <c r="Y310" s="723"/>
      <c r="Z310" s="707" t="s">
        <v>78</v>
      </c>
      <c r="AA310" s="708"/>
      <c r="AB310" s="708"/>
      <c r="AC310" s="708"/>
      <c r="AD310" s="708"/>
      <c r="AE310" s="690"/>
      <c r="AF310" s="690"/>
      <c r="AG310" s="690"/>
      <c r="AH310" s="690"/>
      <c r="AI310" s="690"/>
      <c r="AJ310" s="690"/>
      <c r="AK310" s="690"/>
      <c r="AL310" s="692"/>
      <c r="AM310" s="53"/>
      <c r="AN310" s="53"/>
      <c r="AO310" s="53"/>
      <c r="AP310" s="75"/>
      <c r="AQ310" s="75"/>
      <c r="AR310" s="75"/>
      <c r="AS310" s="75"/>
      <c r="AT310" s="86"/>
      <c r="AU310" s="86"/>
    </row>
    <row r="311" spans="1:48" ht="20.100000000000001" customHeight="1" thickBot="1">
      <c r="A311" s="25"/>
      <c r="B311" s="25"/>
      <c r="C311" s="25"/>
      <c r="D311" s="28"/>
      <c r="E311" s="28"/>
      <c r="F311" s="519"/>
      <c r="G311" s="519"/>
      <c r="H311" s="519"/>
      <c r="I311" s="716"/>
      <c r="J311" s="717"/>
      <c r="K311" s="717"/>
      <c r="L311" s="717"/>
      <c r="M311" s="717"/>
      <c r="N311" s="717"/>
      <c r="O311" s="718"/>
      <c r="P311" s="724"/>
      <c r="Q311" s="725"/>
      <c r="R311" s="725"/>
      <c r="S311" s="725"/>
      <c r="T311" s="725"/>
      <c r="U311" s="725"/>
      <c r="V311" s="725"/>
      <c r="W311" s="725"/>
      <c r="X311" s="725"/>
      <c r="Y311" s="726"/>
      <c r="Z311" s="709" t="s">
        <v>79</v>
      </c>
      <c r="AA311" s="710"/>
      <c r="AB311" s="710"/>
      <c r="AC311" s="710"/>
      <c r="AD311" s="710"/>
      <c r="AE311" s="727" t="s">
        <v>242</v>
      </c>
      <c r="AF311" s="728"/>
      <c r="AG311" s="728"/>
      <c r="AH311" s="728"/>
      <c r="AI311" s="728"/>
      <c r="AJ311" s="728"/>
      <c r="AK311" s="728"/>
      <c r="AL311" s="729"/>
      <c r="AM311" s="53"/>
      <c r="AN311" s="53"/>
      <c r="AO311" s="53"/>
      <c r="AP311" s="75"/>
      <c r="AQ311" s="75"/>
      <c r="AR311" s="75"/>
      <c r="AS311" s="75"/>
      <c r="AT311" s="87"/>
      <c r="AU311" s="87"/>
    </row>
    <row r="312" spans="1:48" ht="15" customHeight="1" thickTop="1">
      <c r="A312" s="27"/>
      <c r="B312" s="27"/>
      <c r="C312" s="27"/>
      <c r="D312" s="27"/>
      <c r="E312" s="27"/>
      <c r="F312" s="382">
        <v>3</v>
      </c>
      <c r="G312" s="500" t="s">
        <v>308</v>
      </c>
      <c r="H312" s="502"/>
      <c r="I312" s="683" t="s">
        <v>70</v>
      </c>
      <c r="J312" s="684"/>
      <c r="K312" s="684"/>
      <c r="L312" s="684"/>
      <c r="M312" s="684"/>
      <c r="N312" s="684"/>
      <c r="O312" s="684"/>
      <c r="P312" s="684"/>
      <c r="Q312" s="684"/>
      <c r="R312" s="684"/>
      <c r="S312" s="684"/>
      <c r="T312" s="684"/>
      <c r="U312" s="684"/>
      <c r="V312" s="684"/>
      <c r="W312" s="684"/>
      <c r="X312" s="684"/>
      <c r="Y312" s="684" t="s">
        <v>71</v>
      </c>
      <c r="Z312" s="684"/>
      <c r="AA312" s="684"/>
      <c r="AB312" s="684"/>
      <c r="AC312" s="684"/>
      <c r="AD312" s="684"/>
      <c r="AE312" s="684"/>
      <c r="AF312" s="684" t="s">
        <v>72</v>
      </c>
      <c r="AG312" s="684"/>
      <c r="AH312" s="684"/>
      <c r="AI312" s="684"/>
      <c r="AJ312" s="684"/>
      <c r="AK312" s="684"/>
      <c r="AL312" s="685"/>
      <c r="AM312" s="52"/>
      <c r="AN312" s="52"/>
      <c r="AO312" s="53"/>
      <c r="AP312" s="75"/>
      <c r="AQ312" s="75"/>
      <c r="AR312" s="75"/>
      <c r="AS312" s="75"/>
      <c r="AT312" s="86"/>
      <c r="AU312" s="86"/>
    </row>
    <row r="313" spans="1:48" ht="20.100000000000001" customHeight="1" thickBot="1">
      <c r="A313" s="25"/>
      <c r="B313" s="25"/>
      <c r="C313" s="25"/>
      <c r="D313" s="28"/>
      <c r="E313" s="28"/>
      <c r="F313" s="686" t="str">
        <f>IF(I$290="※リストから選択してください","入力不要",IF(I$290&gt;=F312,IF(I313="","【※入力】","【入力済】"),"入力不要"))</f>
        <v>入力不要</v>
      </c>
      <c r="G313" s="687"/>
      <c r="H313" s="688"/>
      <c r="I313" s="689"/>
      <c r="J313" s="690"/>
      <c r="K313" s="690"/>
      <c r="L313" s="690"/>
      <c r="M313" s="690"/>
      <c r="N313" s="690"/>
      <c r="O313" s="690"/>
      <c r="P313" s="690"/>
      <c r="Q313" s="690"/>
      <c r="R313" s="690"/>
      <c r="S313" s="690"/>
      <c r="T313" s="691"/>
      <c r="U313" s="691"/>
      <c r="V313" s="691"/>
      <c r="W313" s="691"/>
      <c r="X313" s="691"/>
      <c r="Y313" s="691"/>
      <c r="Z313" s="691"/>
      <c r="AA313" s="691"/>
      <c r="AB313" s="691"/>
      <c r="AC313" s="691"/>
      <c r="AD313" s="690"/>
      <c r="AE313" s="690"/>
      <c r="AF313" s="690"/>
      <c r="AG313" s="690"/>
      <c r="AH313" s="690"/>
      <c r="AI313" s="690"/>
      <c r="AJ313" s="690"/>
      <c r="AK313" s="690"/>
      <c r="AL313" s="692"/>
      <c r="AM313" s="53"/>
      <c r="AN313" s="53"/>
      <c r="AO313" s="53"/>
      <c r="AP313" s="75"/>
      <c r="AQ313" s="75"/>
      <c r="AR313" s="76"/>
      <c r="AS313" s="76"/>
      <c r="AT313" s="86"/>
      <c r="AU313" s="86"/>
    </row>
    <row r="314" spans="1:48" ht="20.100000000000001" customHeight="1" thickTop="1" thickBot="1">
      <c r="A314" s="25"/>
      <c r="B314" s="25"/>
      <c r="C314" s="25"/>
      <c r="D314" s="28"/>
      <c r="E314" s="28"/>
      <c r="F314" s="519" t="str">
        <f>IF(I$290="※リストから選択してください","入力不要",IF(I$290&gt;=F312,IF(T314="※リストから選択してください","【※入力】","【入力済】"),"入力不要"))</f>
        <v>入力不要</v>
      </c>
      <c r="G314" s="519"/>
      <c r="H314" s="519"/>
      <c r="I314" s="693" t="s">
        <v>73</v>
      </c>
      <c r="J314" s="694"/>
      <c r="K314" s="694"/>
      <c r="L314" s="694"/>
      <c r="M314" s="694"/>
      <c r="N314" s="694"/>
      <c r="O314" s="694"/>
      <c r="P314" s="694"/>
      <c r="Q314" s="694"/>
      <c r="R314" s="694"/>
      <c r="S314" s="695"/>
      <c r="T314" s="567" t="s">
        <v>242</v>
      </c>
      <c r="U314" s="568"/>
      <c r="V314" s="568"/>
      <c r="W314" s="568"/>
      <c r="X314" s="568"/>
      <c r="Y314" s="568"/>
      <c r="Z314" s="568"/>
      <c r="AA314" s="568"/>
      <c r="AB314" s="568"/>
      <c r="AC314" s="569"/>
      <c r="AD314" s="696" t="str">
        <f>IF(T314="使用許諾の必要が無い","↓２．使用許諾の必要が無い場合へ入力",IF(T314="編曲使用許諾の必要がある","↓３．編曲使用許諾の必要な場合へ入力","－"))</f>
        <v>－</v>
      </c>
      <c r="AE314" s="697"/>
      <c r="AF314" s="697"/>
      <c r="AG314" s="697"/>
      <c r="AH314" s="697"/>
      <c r="AI314" s="697"/>
      <c r="AJ314" s="697"/>
      <c r="AK314" s="697"/>
      <c r="AL314" s="698"/>
      <c r="AM314" s="53"/>
      <c r="AN314" s="53"/>
      <c r="AO314" s="53"/>
      <c r="AP314" s="75"/>
      <c r="AQ314" s="75"/>
      <c r="AR314" s="75"/>
      <c r="AS314" s="75"/>
      <c r="AT314" s="86"/>
      <c r="AU314" s="86"/>
    </row>
    <row r="315" spans="1:48" ht="25.15" customHeight="1" thickTop="1" thickBot="1">
      <c r="A315" s="25"/>
      <c r="B315" s="25"/>
      <c r="C315" s="25"/>
      <c r="D315" s="28"/>
      <c r="E315" s="28"/>
      <c r="F315" s="519" t="str">
        <f>IF(I$290="※リストから選択してください","入力不要",IF(I$290&gt;=F312,IF(T314="編曲使用許諾の必要がある","入力不要",IF(P315="※リストから選択してください","【※入力】",IF(P315="その他（右欄に入力）",IF(Z315="","【※入力】","【入力済】"),"【入力済】"))),"入力不要"))</f>
        <v>入力不要</v>
      </c>
      <c r="G315" s="519"/>
      <c r="H315" s="519"/>
      <c r="I315" s="699" t="s">
        <v>306</v>
      </c>
      <c r="J315" s="700"/>
      <c r="K315" s="700"/>
      <c r="L315" s="700"/>
      <c r="M315" s="700"/>
      <c r="N315" s="700"/>
      <c r="O315" s="701"/>
      <c r="P315" s="702" t="s">
        <v>242</v>
      </c>
      <c r="Q315" s="703"/>
      <c r="R315" s="703"/>
      <c r="S315" s="703"/>
      <c r="T315" s="703"/>
      <c r="U315" s="703"/>
      <c r="V315" s="703"/>
      <c r="W315" s="703"/>
      <c r="X315" s="703"/>
      <c r="Y315" s="704"/>
      <c r="Z315" s="705"/>
      <c r="AA315" s="706"/>
      <c r="AB315" s="706"/>
      <c r="AC315" s="706"/>
      <c r="AD315" s="690"/>
      <c r="AE315" s="690"/>
      <c r="AF315" s="690"/>
      <c r="AG315" s="690"/>
      <c r="AH315" s="690"/>
      <c r="AI315" s="690"/>
      <c r="AJ315" s="690"/>
      <c r="AK315" s="690"/>
      <c r="AL315" s="692"/>
      <c r="AM315" s="53"/>
      <c r="AN315" s="53"/>
      <c r="AO315" s="53"/>
      <c r="AP315" s="75"/>
      <c r="AQ315" s="75"/>
      <c r="AR315" s="75"/>
      <c r="AS315" s="75"/>
      <c r="AT315" s="86"/>
      <c r="AU315" s="86"/>
    </row>
    <row r="316" spans="1:48" ht="20.100000000000001" customHeight="1" thickTop="1">
      <c r="A316" s="25"/>
      <c r="B316" s="25"/>
      <c r="C316" s="25"/>
      <c r="D316" s="28"/>
      <c r="E316" s="28"/>
      <c r="F316" s="519" t="str">
        <f>IF(I$290="※リストから選択してください","入力不要",IF(I$290&gt;=F312,IF(T314="使用許諾の必要が無い","入力不要",IF(P316="※リストから選択してください","【※入力】",IF(P316="口頭で確認（右欄に入力）",IF(AE320="※リストから選択してください","【※入力】","【入力済】"),"【入力済】"))),"入力不要"))</f>
        <v>入力不要</v>
      </c>
      <c r="G316" s="519"/>
      <c r="H316" s="519"/>
      <c r="I316" s="699" t="s">
        <v>355</v>
      </c>
      <c r="J316" s="700"/>
      <c r="K316" s="700"/>
      <c r="L316" s="700"/>
      <c r="M316" s="700"/>
      <c r="N316" s="700"/>
      <c r="O316" s="701"/>
      <c r="P316" s="719" t="s">
        <v>242</v>
      </c>
      <c r="Q316" s="720"/>
      <c r="R316" s="720"/>
      <c r="S316" s="720"/>
      <c r="T316" s="720"/>
      <c r="U316" s="720"/>
      <c r="V316" s="720"/>
      <c r="W316" s="720"/>
      <c r="X316" s="720"/>
      <c r="Y316" s="721"/>
      <c r="Z316" s="707" t="s">
        <v>74</v>
      </c>
      <c r="AA316" s="708"/>
      <c r="AB316" s="708"/>
      <c r="AC316" s="708"/>
      <c r="AD316" s="708"/>
      <c r="AE316" s="711"/>
      <c r="AF316" s="690"/>
      <c r="AG316" s="690"/>
      <c r="AH316" s="690"/>
      <c r="AI316" s="690"/>
      <c r="AJ316" s="690"/>
      <c r="AK316" s="690"/>
      <c r="AL316" s="692"/>
      <c r="AM316" s="53"/>
      <c r="AN316" s="53"/>
      <c r="AO316" s="53"/>
      <c r="AP316" s="75"/>
      <c r="AQ316" s="75"/>
      <c r="AR316" s="75"/>
      <c r="AS316" s="75"/>
      <c r="AT316" s="86"/>
      <c r="AU316" s="86"/>
    </row>
    <row r="317" spans="1:48" ht="20.100000000000001" customHeight="1">
      <c r="A317" s="25"/>
      <c r="B317" s="25"/>
      <c r="C317" s="25"/>
      <c r="D317" s="28"/>
      <c r="E317" s="28"/>
      <c r="F317" s="519"/>
      <c r="G317" s="519"/>
      <c r="H317" s="519"/>
      <c r="I317" s="699"/>
      <c r="J317" s="700"/>
      <c r="K317" s="700"/>
      <c r="L317" s="700"/>
      <c r="M317" s="700"/>
      <c r="N317" s="700"/>
      <c r="O317" s="701"/>
      <c r="P317" s="722"/>
      <c r="Q317" s="690"/>
      <c r="R317" s="690"/>
      <c r="S317" s="690"/>
      <c r="T317" s="690"/>
      <c r="U317" s="690"/>
      <c r="V317" s="690"/>
      <c r="W317" s="690"/>
      <c r="X317" s="690"/>
      <c r="Y317" s="723"/>
      <c r="Z317" s="712" t="s">
        <v>75</v>
      </c>
      <c r="AA317" s="713"/>
      <c r="AB317" s="708" t="s">
        <v>76</v>
      </c>
      <c r="AC317" s="708"/>
      <c r="AD317" s="708"/>
      <c r="AE317" s="690"/>
      <c r="AF317" s="690"/>
      <c r="AG317" s="690"/>
      <c r="AH317" s="690"/>
      <c r="AI317" s="690"/>
      <c r="AJ317" s="690"/>
      <c r="AK317" s="690"/>
      <c r="AL317" s="692"/>
      <c r="AM317" s="53"/>
      <c r="AN317" s="53"/>
      <c r="AO317" s="53"/>
      <c r="AP317" s="75"/>
      <c r="AQ317" s="75"/>
      <c r="AR317" s="75"/>
      <c r="AS317" s="75"/>
      <c r="AT317" s="86"/>
      <c r="AU317" s="86"/>
    </row>
    <row r="318" spans="1:48" ht="20.100000000000001" customHeight="1">
      <c r="A318" s="25"/>
      <c r="B318" s="25"/>
      <c r="C318" s="25"/>
      <c r="D318" s="28"/>
      <c r="E318" s="28"/>
      <c r="F318" s="519"/>
      <c r="G318" s="519"/>
      <c r="H318" s="519"/>
      <c r="I318" s="699"/>
      <c r="J318" s="700"/>
      <c r="K318" s="700"/>
      <c r="L318" s="700"/>
      <c r="M318" s="700"/>
      <c r="N318" s="700"/>
      <c r="O318" s="701"/>
      <c r="P318" s="722"/>
      <c r="Q318" s="690"/>
      <c r="R318" s="690"/>
      <c r="S318" s="690"/>
      <c r="T318" s="690"/>
      <c r="U318" s="690"/>
      <c r="V318" s="690"/>
      <c r="W318" s="690"/>
      <c r="X318" s="690"/>
      <c r="Y318" s="723"/>
      <c r="Z318" s="714"/>
      <c r="AA318" s="715"/>
      <c r="AB318" s="708" t="s">
        <v>77</v>
      </c>
      <c r="AC318" s="708"/>
      <c r="AD318" s="708"/>
      <c r="AE318" s="690"/>
      <c r="AF318" s="690"/>
      <c r="AG318" s="690"/>
      <c r="AH318" s="690"/>
      <c r="AI318" s="690"/>
      <c r="AJ318" s="690"/>
      <c r="AK318" s="690"/>
      <c r="AL318" s="692"/>
      <c r="AM318" s="53"/>
      <c r="AN318" s="53"/>
      <c r="AO318" s="53"/>
      <c r="AP318" s="75"/>
      <c r="AQ318" s="75"/>
      <c r="AR318" s="75"/>
      <c r="AS318" s="75"/>
      <c r="AT318" s="86"/>
      <c r="AU318" s="86"/>
    </row>
    <row r="319" spans="1:48" ht="20.100000000000001" customHeight="1">
      <c r="A319" s="25"/>
      <c r="B319" s="25"/>
      <c r="C319" s="25"/>
      <c r="D319" s="28"/>
      <c r="E319" s="28"/>
      <c r="F319" s="519"/>
      <c r="G319" s="519"/>
      <c r="H319" s="519"/>
      <c r="I319" s="699"/>
      <c r="J319" s="700"/>
      <c r="K319" s="700"/>
      <c r="L319" s="700"/>
      <c r="M319" s="700"/>
      <c r="N319" s="700"/>
      <c r="O319" s="701"/>
      <c r="P319" s="722"/>
      <c r="Q319" s="690"/>
      <c r="R319" s="690"/>
      <c r="S319" s="690"/>
      <c r="T319" s="690"/>
      <c r="U319" s="690"/>
      <c r="V319" s="690"/>
      <c r="W319" s="690"/>
      <c r="X319" s="690"/>
      <c r="Y319" s="723"/>
      <c r="Z319" s="707" t="s">
        <v>78</v>
      </c>
      <c r="AA319" s="708"/>
      <c r="AB319" s="708"/>
      <c r="AC319" s="708"/>
      <c r="AD319" s="708"/>
      <c r="AE319" s="690"/>
      <c r="AF319" s="690"/>
      <c r="AG319" s="690"/>
      <c r="AH319" s="690"/>
      <c r="AI319" s="690"/>
      <c r="AJ319" s="690"/>
      <c r="AK319" s="690"/>
      <c r="AL319" s="692"/>
      <c r="AM319" s="53"/>
      <c r="AN319" s="53"/>
      <c r="AO319" s="53"/>
      <c r="AP319" s="75"/>
      <c r="AQ319" s="75"/>
      <c r="AR319" s="75"/>
      <c r="AS319" s="75"/>
      <c r="AT319" s="86"/>
      <c r="AU319" s="86"/>
    </row>
    <row r="320" spans="1:48" ht="20.100000000000001" customHeight="1" thickBot="1">
      <c r="A320" s="25"/>
      <c r="B320" s="25"/>
      <c r="C320" s="25"/>
      <c r="D320" s="28"/>
      <c r="E320" s="28"/>
      <c r="F320" s="519"/>
      <c r="G320" s="519"/>
      <c r="H320" s="519"/>
      <c r="I320" s="716"/>
      <c r="J320" s="717"/>
      <c r="K320" s="717"/>
      <c r="L320" s="717"/>
      <c r="M320" s="717"/>
      <c r="N320" s="717"/>
      <c r="O320" s="718"/>
      <c r="P320" s="724"/>
      <c r="Q320" s="725"/>
      <c r="R320" s="725"/>
      <c r="S320" s="725"/>
      <c r="T320" s="725"/>
      <c r="U320" s="725"/>
      <c r="V320" s="725"/>
      <c r="W320" s="725"/>
      <c r="X320" s="725"/>
      <c r="Y320" s="726"/>
      <c r="Z320" s="709" t="s">
        <v>79</v>
      </c>
      <c r="AA320" s="710"/>
      <c r="AB320" s="710"/>
      <c r="AC320" s="710"/>
      <c r="AD320" s="710"/>
      <c r="AE320" s="727" t="s">
        <v>242</v>
      </c>
      <c r="AF320" s="728"/>
      <c r="AG320" s="728"/>
      <c r="AH320" s="728"/>
      <c r="AI320" s="728"/>
      <c r="AJ320" s="728"/>
      <c r="AK320" s="728"/>
      <c r="AL320" s="729"/>
      <c r="AM320" s="53"/>
      <c r="AN320" s="53"/>
      <c r="AO320" s="53"/>
      <c r="AP320" s="75"/>
      <c r="AQ320" s="75"/>
      <c r="AR320" s="75"/>
      <c r="AS320" s="75"/>
      <c r="AT320" s="87"/>
      <c r="AU320" s="87"/>
    </row>
    <row r="321" spans="1:47" ht="15" customHeight="1" thickTop="1">
      <c r="A321" s="27"/>
      <c r="B321" s="27"/>
      <c r="C321" s="27"/>
      <c r="D321" s="27"/>
      <c r="E321" s="27"/>
      <c r="F321" s="382">
        <v>4</v>
      </c>
      <c r="G321" s="500" t="s">
        <v>308</v>
      </c>
      <c r="H321" s="501"/>
      <c r="I321" s="683" t="s">
        <v>70</v>
      </c>
      <c r="J321" s="684"/>
      <c r="K321" s="684"/>
      <c r="L321" s="684"/>
      <c r="M321" s="684"/>
      <c r="N321" s="684"/>
      <c r="O321" s="684"/>
      <c r="P321" s="684"/>
      <c r="Q321" s="684"/>
      <c r="R321" s="684"/>
      <c r="S321" s="684"/>
      <c r="T321" s="684"/>
      <c r="U321" s="684"/>
      <c r="V321" s="684"/>
      <c r="W321" s="684"/>
      <c r="X321" s="684"/>
      <c r="Y321" s="684" t="s">
        <v>71</v>
      </c>
      <c r="Z321" s="684"/>
      <c r="AA321" s="684"/>
      <c r="AB321" s="684"/>
      <c r="AC321" s="684"/>
      <c r="AD321" s="684"/>
      <c r="AE321" s="684"/>
      <c r="AF321" s="684" t="s">
        <v>72</v>
      </c>
      <c r="AG321" s="684"/>
      <c r="AH321" s="684"/>
      <c r="AI321" s="684"/>
      <c r="AJ321" s="684"/>
      <c r="AK321" s="684"/>
      <c r="AL321" s="685"/>
      <c r="AM321" s="52"/>
      <c r="AN321" s="52"/>
      <c r="AO321" s="53"/>
      <c r="AP321" s="75"/>
      <c r="AQ321" s="75"/>
      <c r="AR321" s="75"/>
      <c r="AS321" s="75"/>
      <c r="AT321" s="86"/>
      <c r="AU321" s="86"/>
    </row>
    <row r="322" spans="1:47" ht="20.100000000000001" customHeight="1" thickBot="1">
      <c r="A322" s="25"/>
      <c r="B322" s="25"/>
      <c r="C322" s="25"/>
      <c r="D322" s="28"/>
      <c r="E322" s="28"/>
      <c r="F322" s="686" t="str">
        <f>IF(I$290="※リストから選択してください","入力不要",IF(I$290&gt;=F321,IF(I322="","【※入力】","【入力済】"),"入力不要"))</f>
        <v>入力不要</v>
      </c>
      <c r="G322" s="687"/>
      <c r="H322" s="688"/>
      <c r="I322" s="689"/>
      <c r="J322" s="690"/>
      <c r="K322" s="690"/>
      <c r="L322" s="690"/>
      <c r="M322" s="690"/>
      <c r="N322" s="690"/>
      <c r="O322" s="690"/>
      <c r="P322" s="690"/>
      <c r="Q322" s="690"/>
      <c r="R322" s="690"/>
      <c r="S322" s="690"/>
      <c r="T322" s="691"/>
      <c r="U322" s="691"/>
      <c r="V322" s="691"/>
      <c r="W322" s="691"/>
      <c r="X322" s="691"/>
      <c r="Y322" s="691"/>
      <c r="Z322" s="691"/>
      <c r="AA322" s="691"/>
      <c r="AB322" s="691"/>
      <c r="AC322" s="691"/>
      <c r="AD322" s="690"/>
      <c r="AE322" s="690"/>
      <c r="AF322" s="690"/>
      <c r="AG322" s="690"/>
      <c r="AH322" s="690"/>
      <c r="AI322" s="690"/>
      <c r="AJ322" s="690"/>
      <c r="AK322" s="690"/>
      <c r="AL322" s="692"/>
      <c r="AM322" s="53"/>
      <c r="AN322" s="53"/>
      <c r="AO322" s="53"/>
      <c r="AP322" s="75"/>
      <c r="AQ322" s="75"/>
      <c r="AR322" s="76"/>
      <c r="AS322" s="76"/>
      <c r="AT322" s="86"/>
      <c r="AU322" s="86"/>
    </row>
    <row r="323" spans="1:47" ht="20.100000000000001" customHeight="1" thickTop="1" thickBot="1">
      <c r="A323" s="25"/>
      <c r="B323" s="25"/>
      <c r="C323" s="25"/>
      <c r="D323" s="28"/>
      <c r="E323" s="28"/>
      <c r="F323" s="519" t="str">
        <f>IF(I$290="※リストから選択してください","入力不要",IF(I$290&gt;=F321,IF(T323="※リストから選択してください","【※入力】","【入力済】"),"入力不要"))</f>
        <v>入力不要</v>
      </c>
      <c r="G323" s="519"/>
      <c r="H323" s="519"/>
      <c r="I323" s="693" t="s">
        <v>73</v>
      </c>
      <c r="J323" s="694"/>
      <c r="K323" s="694"/>
      <c r="L323" s="694"/>
      <c r="M323" s="694"/>
      <c r="N323" s="694"/>
      <c r="O323" s="694"/>
      <c r="P323" s="694"/>
      <c r="Q323" s="694"/>
      <c r="R323" s="694"/>
      <c r="S323" s="695"/>
      <c r="T323" s="567" t="s">
        <v>242</v>
      </c>
      <c r="U323" s="568"/>
      <c r="V323" s="568"/>
      <c r="W323" s="568"/>
      <c r="X323" s="568"/>
      <c r="Y323" s="568"/>
      <c r="Z323" s="568"/>
      <c r="AA323" s="568"/>
      <c r="AB323" s="568"/>
      <c r="AC323" s="569"/>
      <c r="AD323" s="696" t="str">
        <f>IF(T323="使用許諾の必要が無い","↓２．使用許諾の必要が無い場合へ入力",IF(T323="編曲使用許諾の必要がある","↓３．編曲使用許諾の必要な場合へ入力","－"))</f>
        <v>－</v>
      </c>
      <c r="AE323" s="697"/>
      <c r="AF323" s="697"/>
      <c r="AG323" s="697"/>
      <c r="AH323" s="697"/>
      <c r="AI323" s="697"/>
      <c r="AJ323" s="697"/>
      <c r="AK323" s="697"/>
      <c r="AL323" s="698"/>
      <c r="AM323" s="53"/>
      <c r="AN323" s="53"/>
      <c r="AO323" s="53"/>
      <c r="AP323" s="75"/>
      <c r="AQ323" s="75"/>
      <c r="AR323" s="75"/>
      <c r="AS323" s="75"/>
      <c r="AT323" s="86"/>
      <c r="AU323" s="86"/>
    </row>
    <row r="324" spans="1:47" ht="25.15" customHeight="1" thickTop="1" thickBot="1">
      <c r="A324" s="25"/>
      <c r="B324" s="25"/>
      <c r="C324" s="25"/>
      <c r="D324" s="28"/>
      <c r="E324" s="28"/>
      <c r="F324" s="519" t="str">
        <f>IF(I$290="※リストから選択してください","入力不要",IF(I$290&gt;=F321,IF(T323="編曲使用許諾の必要がある","入力不要",IF(P324="※リストから選択してください","【※入力】",IF(P324="その他（右欄に入力）",IF(Z324="","【※入力】","【入力済】"),"【入力済】"))),"入力不要"))</f>
        <v>入力不要</v>
      </c>
      <c r="G324" s="519"/>
      <c r="H324" s="519"/>
      <c r="I324" s="699" t="s">
        <v>306</v>
      </c>
      <c r="J324" s="700"/>
      <c r="K324" s="700"/>
      <c r="L324" s="700"/>
      <c r="M324" s="700"/>
      <c r="N324" s="700"/>
      <c r="O324" s="701"/>
      <c r="P324" s="702" t="s">
        <v>242</v>
      </c>
      <c r="Q324" s="703"/>
      <c r="R324" s="703"/>
      <c r="S324" s="703"/>
      <c r="T324" s="703"/>
      <c r="U324" s="703"/>
      <c r="V324" s="703"/>
      <c r="W324" s="703"/>
      <c r="X324" s="703"/>
      <c r="Y324" s="704"/>
      <c r="Z324" s="705"/>
      <c r="AA324" s="706"/>
      <c r="AB324" s="706"/>
      <c r="AC324" s="706"/>
      <c r="AD324" s="690"/>
      <c r="AE324" s="690"/>
      <c r="AF324" s="690"/>
      <c r="AG324" s="690"/>
      <c r="AH324" s="690"/>
      <c r="AI324" s="690"/>
      <c r="AJ324" s="690"/>
      <c r="AK324" s="690"/>
      <c r="AL324" s="692"/>
      <c r="AM324" s="53"/>
      <c r="AN324" s="53"/>
      <c r="AO324" s="53"/>
      <c r="AP324" s="75"/>
      <c r="AQ324" s="75"/>
      <c r="AR324" s="75"/>
      <c r="AS324" s="75"/>
      <c r="AT324" s="86"/>
      <c r="AU324" s="86"/>
    </row>
    <row r="325" spans="1:47" ht="20.100000000000001" customHeight="1" thickTop="1">
      <c r="A325" s="25"/>
      <c r="B325" s="25"/>
      <c r="C325" s="25"/>
      <c r="D325" s="28"/>
      <c r="E325" s="28"/>
      <c r="F325" s="519" t="str">
        <f>IF(I$290="※リストから選択してください","入力不要",IF(I$290&gt;=F321,IF(T323="使用許諾の必要が無い","入力不要",IF(P325="※リストから選択してください","【※入力】",IF(P325="口頭で確認（右欄に入力）",IF(AE329="※リストから選択してください","【※入力】","【入力済】"),"【入力済】"))),"入力不要"))</f>
        <v>入力不要</v>
      </c>
      <c r="G325" s="519"/>
      <c r="H325" s="519"/>
      <c r="I325" s="699" t="s">
        <v>355</v>
      </c>
      <c r="J325" s="700"/>
      <c r="K325" s="700"/>
      <c r="L325" s="700"/>
      <c r="M325" s="700"/>
      <c r="N325" s="700"/>
      <c r="O325" s="701"/>
      <c r="P325" s="719" t="s">
        <v>242</v>
      </c>
      <c r="Q325" s="720"/>
      <c r="R325" s="720"/>
      <c r="S325" s="720"/>
      <c r="T325" s="720"/>
      <c r="U325" s="720"/>
      <c r="V325" s="720"/>
      <c r="W325" s="720"/>
      <c r="X325" s="720"/>
      <c r="Y325" s="721"/>
      <c r="Z325" s="707" t="s">
        <v>74</v>
      </c>
      <c r="AA325" s="708"/>
      <c r="AB325" s="708"/>
      <c r="AC325" s="708"/>
      <c r="AD325" s="708"/>
      <c r="AE325" s="711"/>
      <c r="AF325" s="690"/>
      <c r="AG325" s="690"/>
      <c r="AH325" s="690"/>
      <c r="AI325" s="690"/>
      <c r="AJ325" s="690"/>
      <c r="AK325" s="690"/>
      <c r="AL325" s="692"/>
      <c r="AM325" s="53"/>
      <c r="AN325" s="53"/>
      <c r="AO325" s="53"/>
      <c r="AP325" s="75"/>
      <c r="AQ325" s="75"/>
      <c r="AR325" s="75"/>
      <c r="AS325" s="75"/>
      <c r="AT325" s="86"/>
      <c r="AU325" s="86"/>
    </row>
    <row r="326" spans="1:47" ht="20.100000000000001" customHeight="1">
      <c r="A326" s="25"/>
      <c r="B326" s="25"/>
      <c r="C326" s="25"/>
      <c r="D326" s="28"/>
      <c r="E326" s="28"/>
      <c r="F326" s="519"/>
      <c r="G326" s="519"/>
      <c r="H326" s="519"/>
      <c r="I326" s="699"/>
      <c r="J326" s="700"/>
      <c r="K326" s="700"/>
      <c r="L326" s="700"/>
      <c r="M326" s="700"/>
      <c r="N326" s="700"/>
      <c r="O326" s="701"/>
      <c r="P326" s="722"/>
      <c r="Q326" s="690"/>
      <c r="R326" s="690"/>
      <c r="S326" s="690"/>
      <c r="T326" s="690"/>
      <c r="U326" s="690"/>
      <c r="V326" s="690"/>
      <c r="W326" s="690"/>
      <c r="X326" s="690"/>
      <c r="Y326" s="723"/>
      <c r="Z326" s="712" t="s">
        <v>75</v>
      </c>
      <c r="AA326" s="713"/>
      <c r="AB326" s="708" t="s">
        <v>76</v>
      </c>
      <c r="AC326" s="708"/>
      <c r="AD326" s="708"/>
      <c r="AE326" s="690"/>
      <c r="AF326" s="690"/>
      <c r="AG326" s="690"/>
      <c r="AH326" s="690"/>
      <c r="AI326" s="690"/>
      <c r="AJ326" s="690"/>
      <c r="AK326" s="690"/>
      <c r="AL326" s="692"/>
      <c r="AM326" s="53"/>
      <c r="AN326" s="53"/>
      <c r="AO326" s="53"/>
      <c r="AP326" s="75"/>
      <c r="AQ326" s="75"/>
      <c r="AR326" s="75"/>
      <c r="AS326" s="75"/>
      <c r="AT326" s="86"/>
      <c r="AU326" s="86"/>
    </row>
    <row r="327" spans="1:47" ht="20.100000000000001" customHeight="1">
      <c r="A327" s="25"/>
      <c r="B327" s="25"/>
      <c r="C327" s="25"/>
      <c r="D327" s="28"/>
      <c r="E327" s="28"/>
      <c r="F327" s="519"/>
      <c r="G327" s="519"/>
      <c r="H327" s="519"/>
      <c r="I327" s="699"/>
      <c r="J327" s="700"/>
      <c r="K327" s="700"/>
      <c r="L327" s="700"/>
      <c r="M327" s="700"/>
      <c r="N327" s="700"/>
      <c r="O327" s="701"/>
      <c r="P327" s="722"/>
      <c r="Q327" s="690"/>
      <c r="R327" s="690"/>
      <c r="S327" s="690"/>
      <c r="T327" s="690"/>
      <c r="U327" s="690"/>
      <c r="V327" s="690"/>
      <c r="W327" s="690"/>
      <c r="X327" s="690"/>
      <c r="Y327" s="723"/>
      <c r="Z327" s="714"/>
      <c r="AA327" s="715"/>
      <c r="AB327" s="708" t="s">
        <v>77</v>
      </c>
      <c r="AC327" s="708"/>
      <c r="AD327" s="708"/>
      <c r="AE327" s="690"/>
      <c r="AF327" s="690"/>
      <c r="AG327" s="690"/>
      <c r="AH327" s="690"/>
      <c r="AI327" s="690"/>
      <c r="AJ327" s="690"/>
      <c r="AK327" s="690"/>
      <c r="AL327" s="692"/>
      <c r="AM327" s="53"/>
      <c r="AN327" s="53"/>
      <c r="AO327" s="53"/>
      <c r="AP327" s="75"/>
      <c r="AQ327" s="75"/>
      <c r="AR327" s="75"/>
      <c r="AS327" s="75"/>
      <c r="AT327" s="86"/>
      <c r="AU327" s="86"/>
    </row>
    <row r="328" spans="1:47" ht="20.100000000000001" customHeight="1">
      <c r="A328" s="25"/>
      <c r="B328" s="25"/>
      <c r="C328" s="25"/>
      <c r="D328" s="28"/>
      <c r="E328" s="28"/>
      <c r="F328" s="519"/>
      <c r="G328" s="519"/>
      <c r="H328" s="519"/>
      <c r="I328" s="699"/>
      <c r="J328" s="700"/>
      <c r="K328" s="700"/>
      <c r="L328" s="700"/>
      <c r="M328" s="700"/>
      <c r="N328" s="700"/>
      <c r="O328" s="701"/>
      <c r="P328" s="722"/>
      <c r="Q328" s="690"/>
      <c r="R328" s="690"/>
      <c r="S328" s="690"/>
      <c r="T328" s="690"/>
      <c r="U328" s="690"/>
      <c r="V328" s="690"/>
      <c r="W328" s="690"/>
      <c r="X328" s="690"/>
      <c r="Y328" s="723"/>
      <c r="Z328" s="707" t="s">
        <v>78</v>
      </c>
      <c r="AA328" s="708"/>
      <c r="AB328" s="708"/>
      <c r="AC328" s="708"/>
      <c r="AD328" s="708"/>
      <c r="AE328" s="690"/>
      <c r="AF328" s="690"/>
      <c r="AG328" s="690"/>
      <c r="AH328" s="690"/>
      <c r="AI328" s="690"/>
      <c r="AJ328" s="690"/>
      <c r="AK328" s="690"/>
      <c r="AL328" s="692"/>
      <c r="AM328" s="53"/>
      <c r="AN328" s="53"/>
      <c r="AO328" s="53"/>
      <c r="AP328" s="75"/>
      <c r="AQ328" s="75"/>
      <c r="AR328" s="75"/>
      <c r="AS328" s="75"/>
      <c r="AT328" s="86"/>
      <c r="AU328" s="86"/>
    </row>
    <row r="329" spans="1:47" ht="20.100000000000001" customHeight="1" thickBot="1">
      <c r="A329" s="25"/>
      <c r="B329" s="25"/>
      <c r="C329" s="25"/>
      <c r="D329" s="28"/>
      <c r="E329" s="28"/>
      <c r="F329" s="519"/>
      <c r="G329" s="519"/>
      <c r="H329" s="519"/>
      <c r="I329" s="716"/>
      <c r="J329" s="717"/>
      <c r="K329" s="717"/>
      <c r="L329" s="717"/>
      <c r="M329" s="717"/>
      <c r="N329" s="717"/>
      <c r="O329" s="718"/>
      <c r="P329" s="724"/>
      <c r="Q329" s="725"/>
      <c r="R329" s="725"/>
      <c r="S329" s="725"/>
      <c r="T329" s="725"/>
      <c r="U329" s="725"/>
      <c r="V329" s="725"/>
      <c r="W329" s="725"/>
      <c r="X329" s="725"/>
      <c r="Y329" s="726"/>
      <c r="Z329" s="709" t="s">
        <v>79</v>
      </c>
      <c r="AA329" s="710"/>
      <c r="AB329" s="710"/>
      <c r="AC329" s="710"/>
      <c r="AD329" s="710"/>
      <c r="AE329" s="727" t="s">
        <v>242</v>
      </c>
      <c r="AF329" s="728"/>
      <c r="AG329" s="728"/>
      <c r="AH329" s="728"/>
      <c r="AI329" s="728"/>
      <c r="AJ329" s="728"/>
      <c r="AK329" s="728"/>
      <c r="AL329" s="729"/>
      <c r="AM329" s="53"/>
      <c r="AN329" s="53"/>
      <c r="AO329" s="53"/>
      <c r="AP329" s="75"/>
      <c r="AQ329" s="75"/>
      <c r="AR329" s="75"/>
      <c r="AS329" s="75"/>
      <c r="AT329" s="87"/>
      <c r="AU329" s="87"/>
    </row>
    <row r="330" spans="1:47" ht="15" customHeight="1" thickTop="1">
      <c r="A330" s="27"/>
      <c r="B330" s="27"/>
      <c r="C330" s="27"/>
      <c r="D330" s="27"/>
      <c r="E330" s="27"/>
      <c r="F330" s="382">
        <v>5</v>
      </c>
      <c r="G330" s="500" t="s">
        <v>308</v>
      </c>
      <c r="H330" s="502"/>
      <c r="I330" s="683" t="s">
        <v>70</v>
      </c>
      <c r="J330" s="684"/>
      <c r="K330" s="684"/>
      <c r="L330" s="684"/>
      <c r="M330" s="684"/>
      <c r="N330" s="684"/>
      <c r="O330" s="684"/>
      <c r="P330" s="684"/>
      <c r="Q330" s="684"/>
      <c r="R330" s="684"/>
      <c r="S330" s="684"/>
      <c r="T330" s="684"/>
      <c r="U330" s="684"/>
      <c r="V330" s="684"/>
      <c r="W330" s="684"/>
      <c r="X330" s="684"/>
      <c r="Y330" s="684" t="s">
        <v>71</v>
      </c>
      <c r="Z330" s="684"/>
      <c r="AA330" s="684"/>
      <c r="AB330" s="684"/>
      <c r="AC330" s="684"/>
      <c r="AD330" s="684"/>
      <c r="AE330" s="684"/>
      <c r="AF330" s="684" t="s">
        <v>72</v>
      </c>
      <c r="AG330" s="684"/>
      <c r="AH330" s="684"/>
      <c r="AI330" s="684"/>
      <c r="AJ330" s="684"/>
      <c r="AK330" s="684"/>
      <c r="AL330" s="685"/>
      <c r="AM330" s="52"/>
      <c r="AN330" s="52"/>
      <c r="AO330" s="53"/>
      <c r="AP330" s="75"/>
      <c r="AQ330" s="75"/>
      <c r="AR330" s="75"/>
      <c r="AS330" s="75"/>
      <c r="AT330" s="86"/>
      <c r="AU330" s="86"/>
    </row>
    <row r="331" spans="1:47" ht="20.100000000000001" customHeight="1" thickBot="1">
      <c r="A331" s="25"/>
      <c r="B331" s="25"/>
      <c r="C331" s="25"/>
      <c r="D331" s="28"/>
      <c r="E331" s="28"/>
      <c r="F331" s="686" t="str">
        <f>IF(I$290="※リストから選択してください","入力不要",IF(I$290&gt;=F330,IF(I331="","【※入力】","【入力済】"),"入力不要"))</f>
        <v>入力不要</v>
      </c>
      <c r="G331" s="687"/>
      <c r="H331" s="688"/>
      <c r="I331" s="689"/>
      <c r="J331" s="690"/>
      <c r="K331" s="690"/>
      <c r="L331" s="690"/>
      <c r="M331" s="690"/>
      <c r="N331" s="690"/>
      <c r="O331" s="690"/>
      <c r="P331" s="690"/>
      <c r="Q331" s="690"/>
      <c r="R331" s="690"/>
      <c r="S331" s="690"/>
      <c r="T331" s="691"/>
      <c r="U331" s="691"/>
      <c r="V331" s="691"/>
      <c r="W331" s="691"/>
      <c r="X331" s="691"/>
      <c r="Y331" s="691"/>
      <c r="Z331" s="691"/>
      <c r="AA331" s="691"/>
      <c r="AB331" s="691"/>
      <c r="AC331" s="691"/>
      <c r="AD331" s="690"/>
      <c r="AE331" s="690"/>
      <c r="AF331" s="690"/>
      <c r="AG331" s="690"/>
      <c r="AH331" s="690"/>
      <c r="AI331" s="690"/>
      <c r="AJ331" s="690"/>
      <c r="AK331" s="690"/>
      <c r="AL331" s="692"/>
      <c r="AM331" s="53"/>
      <c r="AN331" s="53"/>
      <c r="AO331" s="53"/>
      <c r="AP331" s="75"/>
      <c r="AQ331" s="75"/>
      <c r="AR331" s="76"/>
      <c r="AS331" s="76"/>
      <c r="AT331" s="86"/>
      <c r="AU331" s="86"/>
    </row>
    <row r="332" spans="1:47" ht="20.100000000000001" customHeight="1" thickTop="1" thickBot="1">
      <c r="A332" s="25"/>
      <c r="B332" s="25"/>
      <c r="C332" s="25"/>
      <c r="D332" s="28"/>
      <c r="E332" s="28"/>
      <c r="F332" s="519" t="str">
        <f>IF(I$290="※リストから選択してください","入力不要",IF(I$290&gt;=F330,IF(T332="※リストから選択してください","【※入力】","【入力済】"),"入力不要"))</f>
        <v>入力不要</v>
      </c>
      <c r="G332" s="519"/>
      <c r="H332" s="519"/>
      <c r="I332" s="693" t="s">
        <v>73</v>
      </c>
      <c r="J332" s="694"/>
      <c r="K332" s="694"/>
      <c r="L332" s="694"/>
      <c r="M332" s="694"/>
      <c r="N332" s="694"/>
      <c r="O332" s="694"/>
      <c r="P332" s="694"/>
      <c r="Q332" s="694"/>
      <c r="R332" s="694"/>
      <c r="S332" s="695"/>
      <c r="T332" s="567" t="s">
        <v>242</v>
      </c>
      <c r="U332" s="568"/>
      <c r="V332" s="568"/>
      <c r="W332" s="568"/>
      <c r="X332" s="568"/>
      <c r="Y332" s="568"/>
      <c r="Z332" s="568"/>
      <c r="AA332" s="568"/>
      <c r="AB332" s="568"/>
      <c r="AC332" s="569"/>
      <c r="AD332" s="696" t="str">
        <f>IF(T332="使用許諾の必要が無い","↓２．使用許諾の必要が無い場合へ入力",IF(T332="編曲使用許諾の必要がある","↓３．編曲使用許諾の必要な場合へ入力","－"))</f>
        <v>－</v>
      </c>
      <c r="AE332" s="697"/>
      <c r="AF332" s="697"/>
      <c r="AG332" s="697"/>
      <c r="AH332" s="697"/>
      <c r="AI332" s="697"/>
      <c r="AJ332" s="697"/>
      <c r="AK332" s="697"/>
      <c r="AL332" s="698"/>
      <c r="AM332" s="53"/>
      <c r="AN332" s="53"/>
      <c r="AO332" s="53"/>
      <c r="AP332" s="75"/>
      <c r="AQ332" s="75"/>
      <c r="AR332" s="75"/>
      <c r="AS332" s="75"/>
      <c r="AT332" s="86"/>
      <c r="AU332" s="86"/>
    </row>
    <row r="333" spans="1:47" ht="25.15" customHeight="1" thickTop="1" thickBot="1">
      <c r="A333" s="25"/>
      <c r="B333" s="25"/>
      <c r="C333" s="25"/>
      <c r="D333" s="28"/>
      <c r="E333" s="28"/>
      <c r="F333" s="519" t="str">
        <f>IF(I$290="※リストから選択してください","入力不要",IF(I$290&gt;=F330,IF(T332="編曲使用許諾の必要がある","入力不要",IF(P333="※リストから選択してください","【※入力】",IF(P333="その他（右欄に入力）",IF(Z333="","【※入力】","【入力済】"),"【入力済】"))),"入力不要"))</f>
        <v>入力不要</v>
      </c>
      <c r="G333" s="519"/>
      <c r="H333" s="519"/>
      <c r="I333" s="699" t="s">
        <v>306</v>
      </c>
      <c r="J333" s="700"/>
      <c r="K333" s="700"/>
      <c r="L333" s="700"/>
      <c r="M333" s="700"/>
      <c r="N333" s="700"/>
      <c r="O333" s="701"/>
      <c r="P333" s="702" t="s">
        <v>242</v>
      </c>
      <c r="Q333" s="703"/>
      <c r="R333" s="703"/>
      <c r="S333" s="703"/>
      <c r="T333" s="703"/>
      <c r="U333" s="703"/>
      <c r="V333" s="703"/>
      <c r="W333" s="703"/>
      <c r="X333" s="703"/>
      <c r="Y333" s="704"/>
      <c r="Z333" s="705"/>
      <c r="AA333" s="706"/>
      <c r="AB333" s="706"/>
      <c r="AC333" s="706"/>
      <c r="AD333" s="690"/>
      <c r="AE333" s="690"/>
      <c r="AF333" s="690"/>
      <c r="AG333" s="690"/>
      <c r="AH333" s="690"/>
      <c r="AI333" s="690"/>
      <c r="AJ333" s="690"/>
      <c r="AK333" s="690"/>
      <c r="AL333" s="692"/>
      <c r="AM333" s="53"/>
      <c r="AN333" s="53"/>
      <c r="AO333" s="53"/>
      <c r="AP333" s="75"/>
      <c r="AQ333" s="75"/>
      <c r="AR333" s="75"/>
      <c r="AS333" s="75"/>
      <c r="AT333" s="86"/>
      <c r="AU333" s="86"/>
    </row>
    <row r="334" spans="1:47" ht="20.100000000000001" customHeight="1" thickTop="1">
      <c r="A334" s="25"/>
      <c r="B334" s="25"/>
      <c r="C334" s="25"/>
      <c r="D334" s="28"/>
      <c r="E334" s="28"/>
      <c r="F334" s="519" t="str">
        <f>IF(I$290="※リストから選択してください","入力不要",IF(I$290&gt;=F330,IF(T332="使用許諾の必要が無い","入力不要",IF(P334="※リストから選択してください","【※入力】",IF(P334="口頭で確認（右欄に入力）",IF(AE338="※リストから選択してください","【※入力】","【入力済】"),"【入力済】"))),"入力不要"))</f>
        <v>入力不要</v>
      </c>
      <c r="G334" s="519"/>
      <c r="H334" s="519"/>
      <c r="I334" s="699" t="s">
        <v>355</v>
      </c>
      <c r="J334" s="700"/>
      <c r="K334" s="700"/>
      <c r="L334" s="700"/>
      <c r="M334" s="700"/>
      <c r="N334" s="700"/>
      <c r="O334" s="701"/>
      <c r="P334" s="719" t="s">
        <v>242</v>
      </c>
      <c r="Q334" s="720"/>
      <c r="R334" s="720"/>
      <c r="S334" s="720"/>
      <c r="T334" s="720"/>
      <c r="U334" s="720"/>
      <c r="V334" s="720"/>
      <c r="W334" s="720"/>
      <c r="X334" s="720"/>
      <c r="Y334" s="721"/>
      <c r="Z334" s="707" t="s">
        <v>74</v>
      </c>
      <c r="AA334" s="708"/>
      <c r="AB334" s="708"/>
      <c r="AC334" s="708"/>
      <c r="AD334" s="708"/>
      <c r="AE334" s="711"/>
      <c r="AF334" s="690"/>
      <c r="AG334" s="690"/>
      <c r="AH334" s="690"/>
      <c r="AI334" s="690"/>
      <c r="AJ334" s="690"/>
      <c r="AK334" s="690"/>
      <c r="AL334" s="692"/>
      <c r="AM334" s="53"/>
      <c r="AN334" s="53"/>
      <c r="AO334" s="53"/>
      <c r="AP334" s="75"/>
      <c r="AQ334" s="75"/>
      <c r="AR334" s="75"/>
      <c r="AS334" s="75"/>
      <c r="AT334" s="86"/>
      <c r="AU334" s="86"/>
    </row>
    <row r="335" spans="1:47" ht="20.100000000000001" customHeight="1">
      <c r="A335" s="25"/>
      <c r="B335" s="25"/>
      <c r="C335" s="25"/>
      <c r="D335" s="28"/>
      <c r="E335" s="28"/>
      <c r="F335" s="519"/>
      <c r="G335" s="519"/>
      <c r="H335" s="519"/>
      <c r="I335" s="699"/>
      <c r="J335" s="700"/>
      <c r="K335" s="700"/>
      <c r="L335" s="700"/>
      <c r="M335" s="700"/>
      <c r="N335" s="700"/>
      <c r="O335" s="701"/>
      <c r="P335" s="722"/>
      <c r="Q335" s="690"/>
      <c r="R335" s="690"/>
      <c r="S335" s="690"/>
      <c r="T335" s="690"/>
      <c r="U335" s="690"/>
      <c r="V335" s="690"/>
      <c r="W335" s="690"/>
      <c r="X335" s="690"/>
      <c r="Y335" s="723"/>
      <c r="Z335" s="712" t="s">
        <v>75</v>
      </c>
      <c r="AA335" s="713"/>
      <c r="AB335" s="708" t="s">
        <v>76</v>
      </c>
      <c r="AC335" s="708"/>
      <c r="AD335" s="708"/>
      <c r="AE335" s="690"/>
      <c r="AF335" s="690"/>
      <c r="AG335" s="690"/>
      <c r="AH335" s="690"/>
      <c r="AI335" s="690"/>
      <c r="AJ335" s="690"/>
      <c r="AK335" s="690"/>
      <c r="AL335" s="692"/>
      <c r="AM335" s="53"/>
      <c r="AN335" s="53"/>
      <c r="AO335" s="53"/>
      <c r="AP335" s="75"/>
      <c r="AQ335" s="75"/>
      <c r="AR335" s="75"/>
      <c r="AS335" s="75"/>
      <c r="AT335" s="86"/>
      <c r="AU335" s="86"/>
    </row>
    <row r="336" spans="1:47" ht="20.100000000000001" customHeight="1">
      <c r="A336" s="25"/>
      <c r="B336" s="25"/>
      <c r="C336" s="25"/>
      <c r="D336" s="28"/>
      <c r="E336" s="28"/>
      <c r="F336" s="519"/>
      <c r="G336" s="519"/>
      <c r="H336" s="519"/>
      <c r="I336" s="699"/>
      <c r="J336" s="700"/>
      <c r="K336" s="700"/>
      <c r="L336" s="700"/>
      <c r="M336" s="700"/>
      <c r="N336" s="700"/>
      <c r="O336" s="701"/>
      <c r="P336" s="722"/>
      <c r="Q336" s="690"/>
      <c r="R336" s="690"/>
      <c r="S336" s="690"/>
      <c r="T336" s="690"/>
      <c r="U336" s="690"/>
      <c r="V336" s="690"/>
      <c r="W336" s="690"/>
      <c r="X336" s="690"/>
      <c r="Y336" s="723"/>
      <c r="Z336" s="714"/>
      <c r="AA336" s="715"/>
      <c r="AB336" s="708" t="s">
        <v>77</v>
      </c>
      <c r="AC336" s="708"/>
      <c r="AD336" s="708"/>
      <c r="AE336" s="690"/>
      <c r="AF336" s="690"/>
      <c r="AG336" s="690"/>
      <c r="AH336" s="690"/>
      <c r="AI336" s="690"/>
      <c r="AJ336" s="690"/>
      <c r="AK336" s="690"/>
      <c r="AL336" s="692"/>
      <c r="AM336" s="53"/>
      <c r="AN336" s="53"/>
      <c r="AO336" s="53"/>
      <c r="AP336" s="75"/>
      <c r="AQ336" s="75"/>
      <c r="AR336" s="75"/>
      <c r="AS336" s="75"/>
      <c r="AT336" s="86"/>
      <c r="AU336" s="86"/>
    </row>
    <row r="337" spans="1:47" ht="20.100000000000001" customHeight="1">
      <c r="A337" s="25"/>
      <c r="B337" s="25"/>
      <c r="C337" s="25"/>
      <c r="D337" s="28"/>
      <c r="E337" s="28"/>
      <c r="F337" s="519"/>
      <c r="G337" s="519"/>
      <c r="H337" s="519"/>
      <c r="I337" s="699"/>
      <c r="J337" s="700"/>
      <c r="K337" s="700"/>
      <c r="L337" s="700"/>
      <c r="M337" s="700"/>
      <c r="N337" s="700"/>
      <c r="O337" s="701"/>
      <c r="P337" s="722"/>
      <c r="Q337" s="690"/>
      <c r="R337" s="690"/>
      <c r="S337" s="690"/>
      <c r="T337" s="690"/>
      <c r="U337" s="690"/>
      <c r="V337" s="690"/>
      <c r="W337" s="690"/>
      <c r="X337" s="690"/>
      <c r="Y337" s="723"/>
      <c r="Z337" s="707" t="s">
        <v>78</v>
      </c>
      <c r="AA337" s="708"/>
      <c r="AB337" s="708"/>
      <c r="AC337" s="708"/>
      <c r="AD337" s="708"/>
      <c r="AE337" s="690"/>
      <c r="AF337" s="690"/>
      <c r="AG337" s="690"/>
      <c r="AH337" s="690"/>
      <c r="AI337" s="690"/>
      <c r="AJ337" s="690"/>
      <c r="AK337" s="690"/>
      <c r="AL337" s="692"/>
      <c r="AM337" s="53"/>
      <c r="AN337" s="53"/>
      <c r="AO337" s="53"/>
      <c r="AP337" s="75"/>
      <c r="AQ337" s="75"/>
      <c r="AR337" s="75"/>
      <c r="AS337" s="75"/>
      <c r="AT337" s="86"/>
      <c r="AU337" s="86"/>
    </row>
    <row r="338" spans="1:47" ht="20.100000000000001" customHeight="1" thickBot="1">
      <c r="A338" s="25"/>
      <c r="B338" s="25"/>
      <c r="C338" s="25"/>
      <c r="D338" s="28"/>
      <c r="E338" s="28"/>
      <c r="F338" s="519"/>
      <c r="G338" s="519"/>
      <c r="H338" s="519"/>
      <c r="I338" s="716"/>
      <c r="J338" s="717"/>
      <c r="K338" s="717"/>
      <c r="L338" s="717"/>
      <c r="M338" s="717"/>
      <c r="N338" s="717"/>
      <c r="O338" s="718"/>
      <c r="P338" s="724"/>
      <c r="Q338" s="725"/>
      <c r="R338" s="725"/>
      <c r="S338" s="725"/>
      <c r="T338" s="725"/>
      <c r="U338" s="725"/>
      <c r="V338" s="725"/>
      <c r="W338" s="725"/>
      <c r="X338" s="725"/>
      <c r="Y338" s="726"/>
      <c r="Z338" s="709" t="s">
        <v>79</v>
      </c>
      <c r="AA338" s="710"/>
      <c r="AB338" s="710"/>
      <c r="AC338" s="710"/>
      <c r="AD338" s="710"/>
      <c r="AE338" s="727" t="s">
        <v>242</v>
      </c>
      <c r="AF338" s="728"/>
      <c r="AG338" s="728"/>
      <c r="AH338" s="728"/>
      <c r="AI338" s="728"/>
      <c r="AJ338" s="728"/>
      <c r="AK338" s="728"/>
      <c r="AL338" s="729"/>
      <c r="AM338" s="53"/>
      <c r="AN338" s="53"/>
      <c r="AO338" s="53"/>
      <c r="AP338" s="75"/>
      <c r="AQ338" s="75"/>
      <c r="AR338" s="75"/>
      <c r="AS338" s="75"/>
      <c r="AT338" s="87"/>
      <c r="AU338" s="87"/>
    </row>
    <row r="339" spans="1:47" ht="15" customHeight="1" thickTop="1">
      <c r="A339" s="27"/>
      <c r="B339" s="27"/>
      <c r="C339" s="27"/>
      <c r="D339" s="27"/>
      <c r="E339" s="27"/>
      <c r="F339" s="382">
        <v>6</v>
      </c>
      <c r="G339" s="500" t="s">
        <v>308</v>
      </c>
      <c r="H339" s="502"/>
      <c r="I339" s="683" t="s">
        <v>70</v>
      </c>
      <c r="J339" s="684"/>
      <c r="K339" s="684"/>
      <c r="L339" s="684"/>
      <c r="M339" s="684"/>
      <c r="N339" s="684"/>
      <c r="O339" s="684"/>
      <c r="P339" s="684"/>
      <c r="Q339" s="684"/>
      <c r="R339" s="684"/>
      <c r="S339" s="684"/>
      <c r="T339" s="684"/>
      <c r="U339" s="684"/>
      <c r="V339" s="684"/>
      <c r="W339" s="684"/>
      <c r="X339" s="684"/>
      <c r="Y339" s="684" t="s">
        <v>71</v>
      </c>
      <c r="Z339" s="684"/>
      <c r="AA339" s="684"/>
      <c r="AB339" s="684"/>
      <c r="AC339" s="684"/>
      <c r="AD339" s="684"/>
      <c r="AE339" s="684"/>
      <c r="AF339" s="684" t="s">
        <v>72</v>
      </c>
      <c r="AG339" s="684"/>
      <c r="AH339" s="684"/>
      <c r="AI339" s="684"/>
      <c r="AJ339" s="684"/>
      <c r="AK339" s="684"/>
      <c r="AL339" s="685"/>
      <c r="AM339" s="52"/>
      <c r="AN339" s="52"/>
      <c r="AO339" s="53"/>
      <c r="AP339" s="75"/>
      <c r="AQ339" s="75"/>
      <c r="AR339" s="75"/>
      <c r="AS339" s="75"/>
      <c r="AT339" s="86"/>
      <c r="AU339" s="86"/>
    </row>
    <row r="340" spans="1:47" ht="20.100000000000001" customHeight="1" thickBot="1">
      <c r="A340" s="25"/>
      <c r="B340" s="25"/>
      <c r="C340" s="25"/>
      <c r="D340" s="28"/>
      <c r="E340" s="28"/>
      <c r="F340" s="686" t="str">
        <f>IF(I$290="※リストから選択してください","入力不要",IF(I$290&gt;=F339,IF(I340="","【※入力】","【入力済】"),"入力不要"))</f>
        <v>入力不要</v>
      </c>
      <c r="G340" s="687"/>
      <c r="H340" s="688"/>
      <c r="I340" s="689"/>
      <c r="J340" s="690"/>
      <c r="K340" s="690"/>
      <c r="L340" s="690"/>
      <c r="M340" s="690"/>
      <c r="N340" s="690"/>
      <c r="O340" s="690"/>
      <c r="P340" s="690"/>
      <c r="Q340" s="690"/>
      <c r="R340" s="690"/>
      <c r="S340" s="690"/>
      <c r="T340" s="691"/>
      <c r="U340" s="691"/>
      <c r="V340" s="691"/>
      <c r="W340" s="691"/>
      <c r="X340" s="691"/>
      <c r="Y340" s="691"/>
      <c r="Z340" s="691"/>
      <c r="AA340" s="691"/>
      <c r="AB340" s="691"/>
      <c r="AC340" s="691"/>
      <c r="AD340" s="690"/>
      <c r="AE340" s="690"/>
      <c r="AF340" s="690"/>
      <c r="AG340" s="690"/>
      <c r="AH340" s="690"/>
      <c r="AI340" s="690"/>
      <c r="AJ340" s="690"/>
      <c r="AK340" s="690"/>
      <c r="AL340" s="692"/>
      <c r="AM340" s="53"/>
      <c r="AN340" s="53"/>
      <c r="AO340" s="53"/>
      <c r="AP340" s="75"/>
      <c r="AQ340" s="75"/>
      <c r="AR340" s="76"/>
      <c r="AS340" s="76"/>
      <c r="AT340" s="86"/>
      <c r="AU340" s="86"/>
    </row>
    <row r="341" spans="1:47" ht="20.100000000000001" customHeight="1" thickTop="1" thickBot="1">
      <c r="A341" s="25"/>
      <c r="B341" s="25"/>
      <c r="C341" s="25"/>
      <c r="D341" s="28"/>
      <c r="E341" s="28"/>
      <c r="F341" s="519" t="str">
        <f>IF(I$290="※リストから選択してください","入力不要",IF(I$290&gt;=F339,IF(T341="※リストから選択してください","【※入力】","【入力済】"),"入力不要"))</f>
        <v>入力不要</v>
      </c>
      <c r="G341" s="519"/>
      <c r="H341" s="519"/>
      <c r="I341" s="693" t="s">
        <v>73</v>
      </c>
      <c r="J341" s="694"/>
      <c r="K341" s="694"/>
      <c r="L341" s="694"/>
      <c r="M341" s="694"/>
      <c r="N341" s="694"/>
      <c r="O341" s="694"/>
      <c r="P341" s="694"/>
      <c r="Q341" s="694"/>
      <c r="R341" s="694"/>
      <c r="S341" s="695"/>
      <c r="T341" s="567" t="s">
        <v>242</v>
      </c>
      <c r="U341" s="568"/>
      <c r="V341" s="568"/>
      <c r="W341" s="568"/>
      <c r="X341" s="568"/>
      <c r="Y341" s="568"/>
      <c r="Z341" s="568"/>
      <c r="AA341" s="568"/>
      <c r="AB341" s="568"/>
      <c r="AC341" s="569"/>
      <c r="AD341" s="696" t="str">
        <f>IF(T341="使用許諾の必要が無い","↓２．使用許諾の必要が無い場合へ入力",IF(T341="編曲使用許諾の必要がある","↓３．編曲使用許諾の必要な場合へ入力","－"))</f>
        <v>－</v>
      </c>
      <c r="AE341" s="697"/>
      <c r="AF341" s="697"/>
      <c r="AG341" s="697"/>
      <c r="AH341" s="697"/>
      <c r="AI341" s="697"/>
      <c r="AJ341" s="697"/>
      <c r="AK341" s="697"/>
      <c r="AL341" s="698"/>
      <c r="AM341" s="53"/>
      <c r="AN341" s="53"/>
      <c r="AO341" s="53"/>
      <c r="AP341" s="75"/>
      <c r="AQ341" s="75"/>
      <c r="AR341" s="75"/>
      <c r="AS341" s="75"/>
      <c r="AT341" s="86"/>
      <c r="AU341" s="86"/>
    </row>
    <row r="342" spans="1:47" ht="25.15" customHeight="1" thickTop="1" thickBot="1">
      <c r="A342" s="25"/>
      <c r="B342" s="25"/>
      <c r="C342" s="25"/>
      <c r="D342" s="28"/>
      <c r="E342" s="28"/>
      <c r="F342" s="519" t="str">
        <f>IF(I$290="※リストから選択してください","入力不要",IF(I$290&gt;=F339,IF(T341="編曲使用許諾の必要がある","入力不要",IF(P342="※リストから選択してください","【※入力】",IF(P342="その他（右欄に入力）",IF(Z342="","【※入力】","【入力済】"),"【入力済】"))),"入力不要"))</f>
        <v>入力不要</v>
      </c>
      <c r="G342" s="519"/>
      <c r="H342" s="519"/>
      <c r="I342" s="699" t="s">
        <v>306</v>
      </c>
      <c r="J342" s="700"/>
      <c r="K342" s="700"/>
      <c r="L342" s="700"/>
      <c r="M342" s="700"/>
      <c r="N342" s="700"/>
      <c r="O342" s="701"/>
      <c r="P342" s="702" t="s">
        <v>242</v>
      </c>
      <c r="Q342" s="703"/>
      <c r="R342" s="703"/>
      <c r="S342" s="703"/>
      <c r="T342" s="703"/>
      <c r="U342" s="703"/>
      <c r="V342" s="703"/>
      <c r="W342" s="703"/>
      <c r="X342" s="703"/>
      <c r="Y342" s="704"/>
      <c r="Z342" s="705"/>
      <c r="AA342" s="706"/>
      <c r="AB342" s="706"/>
      <c r="AC342" s="706"/>
      <c r="AD342" s="690"/>
      <c r="AE342" s="690"/>
      <c r="AF342" s="690"/>
      <c r="AG342" s="690"/>
      <c r="AH342" s="690"/>
      <c r="AI342" s="690"/>
      <c r="AJ342" s="690"/>
      <c r="AK342" s="690"/>
      <c r="AL342" s="692"/>
      <c r="AM342" s="53"/>
      <c r="AN342" s="53"/>
      <c r="AO342" s="53"/>
      <c r="AP342" s="75"/>
      <c r="AQ342" s="75"/>
      <c r="AR342" s="75"/>
      <c r="AS342" s="75"/>
      <c r="AT342" s="86"/>
      <c r="AU342" s="86"/>
    </row>
    <row r="343" spans="1:47" ht="20.100000000000001" customHeight="1" thickTop="1">
      <c r="A343" s="25"/>
      <c r="B343" s="25"/>
      <c r="C343" s="25"/>
      <c r="D343" s="28"/>
      <c r="E343" s="28"/>
      <c r="F343" s="519" t="str">
        <f>IF(I$290="※リストから選択してください","入力不要",IF(I$290&gt;=F339,IF(T341="使用許諾の必要が無い","入力不要",IF(P343="※リストから選択してください","【※入力】",IF(P343="口頭で確認（右欄に入力）",IF(AE347="※リストから選択してください","【※入力】","【入力済】"),"【入力済】"))),"入力不要"))</f>
        <v>入力不要</v>
      </c>
      <c r="G343" s="519"/>
      <c r="H343" s="519"/>
      <c r="I343" s="699" t="s">
        <v>355</v>
      </c>
      <c r="J343" s="700"/>
      <c r="K343" s="700"/>
      <c r="L343" s="700"/>
      <c r="M343" s="700"/>
      <c r="N343" s="700"/>
      <c r="O343" s="701"/>
      <c r="P343" s="719" t="s">
        <v>242</v>
      </c>
      <c r="Q343" s="720"/>
      <c r="R343" s="720"/>
      <c r="S343" s="720"/>
      <c r="T343" s="720"/>
      <c r="U343" s="720"/>
      <c r="V343" s="720"/>
      <c r="W343" s="720"/>
      <c r="X343" s="720"/>
      <c r="Y343" s="721"/>
      <c r="Z343" s="707" t="s">
        <v>74</v>
      </c>
      <c r="AA343" s="708"/>
      <c r="AB343" s="708"/>
      <c r="AC343" s="708"/>
      <c r="AD343" s="708"/>
      <c r="AE343" s="711"/>
      <c r="AF343" s="690"/>
      <c r="AG343" s="690"/>
      <c r="AH343" s="690"/>
      <c r="AI343" s="690"/>
      <c r="AJ343" s="690"/>
      <c r="AK343" s="690"/>
      <c r="AL343" s="692"/>
      <c r="AM343" s="53"/>
      <c r="AN343" s="53"/>
      <c r="AO343" s="53"/>
      <c r="AP343" s="75"/>
      <c r="AQ343" s="75"/>
      <c r="AR343" s="75"/>
      <c r="AS343" s="75"/>
      <c r="AT343" s="86"/>
      <c r="AU343" s="86"/>
    </row>
    <row r="344" spans="1:47" ht="20.100000000000001" customHeight="1">
      <c r="A344" s="25"/>
      <c r="B344" s="25"/>
      <c r="C344" s="25"/>
      <c r="D344" s="28"/>
      <c r="E344" s="28"/>
      <c r="F344" s="519"/>
      <c r="G344" s="519"/>
      <c r="H344" s="519"/>
      <c r="I344" s="699"/>
      <c r="J344" s="700"/>
      <c r="K344" s="700"/>
      <c r="L344" s="700"/>
      <c r="M344" s="700"/>
      <c r="N344" s="700"/>
      <c r="O344" s="701"/>
      <c r="P344" s="722"/>
      <c r="Q344" s="690"/>
      <c r="R344" s="690"/>
      <c r="S344" s="690"/>
      <c r="T344" s="690"/>
      <c r="U344" s="690"/>
      <c r="V344" s="690"/>
      <c r="W344" s="690"/>
      <c r="X344" s="690"/>
      <c r="Y344" s="723"/>
      <c r="Z344" s="712" t="s">
        <v>75</v>
      </c>
      <c r="AA344" s="713"/>
      <c r="AB344" s="708" t="s">
        <v>76</v>
      </c>
      <c r="AC344" s="708"/>
      <c r="AD344" s="708"/>
      <c r="AE344" s="690"/>
      <c r="AF344" s="690"/>
      <c r="AG344" s="690"/>
      <c r="AH344" s="690"/>
      <c r="AI344" s="690"/>
      <c r="AJ344" s="690"/>
      <c r="AK344" s="690"/>
      <c r="AL344" s="692"/>
      <c r="AM344" s="53"/>
      <c r="AN344" s="53"/>
      <c r="AO344" s="53"/>
      <c r="AP344" s="75"/>
      <c r="AQ344" s="75"/>
      <c r="AR344" s="75"/>
      <c r="AS344" s="75"/>
      <c r="AT344" s="86"/>
      <c r="AU344" s="86"/>
    </row>
    <row r="345" spans="1:47" ht="20.100000000000001" customHeight="1">
      <c r="A345" s="25"/>
      <c r="B345" s="25"/>
      <c r="C345" s="25"/>
      <c r="D345" s="28"/>
      <c r="E345" s="28"/>
      <c r="F345" s="519"/>
      <c r="G345" s="519"/>
      <c r="H345" s="519"/>
      <c r="I345" s="699"/>
      <c r="J345" s="700"/>
      <c r="K345" s="700"/>
      <c r="L345" s="700"/>
      <c r="M345" s="700"/>
      <c r="N345" s="700"/>
      <c r="O345" s="701"/>
      <c r="P345" s="722"/>
      <c r="Q345" s="690"/>
      <c r="R345" s="690"/>
      <c r="S345" s="690"/>
      <c r="T345" s="690"/>
      <c r="U345" s="690"/>
      <c r="V345" s="690"/>
      <c r="W345" s="690"/>
      <c r="X345" s="690"/>
      <c r="Y345" s="723"/>
      <c r="Z345" s="714"/>
      <c r="AA345" s="715"/>
      <c r="AB345" s="708" t="s">
        <v>77</v>
      </c>
      <c r="AC345" s="708"/>
      <c r="AD345" s="708"/>
      <c r="AE345" s="690"/>
      <c r="AF345" s="690"/>
      <c r="AG345" s="690"/>
      <c r="AH345" s="690"/>
      <c r="AI345" s="690"/>
      <c r="AJ345" s="690"/>
      <c r="AK345" s="690"/>
      <c r="AL345" s="692"/>
      <c r="AM345" s="53"/>
      <c r="AN345" s="53"/>
      <c r="AO345" s="53"/>
      <c r="AP345" s="75"/>
      <c r="AQ345" s="75"/>
      <c r="AR345" s="75"/>
      <c r="AS345" s="75"/>
      <c r="AT345" s="86"/>
      <c r="AU345" s="86"/>
    </row>
    <row r="346" spans="1:47" ht="20.100000000000001" customHeight="1">
      <c r="A346" s="25"/>
      <c r="B346" s="25"/>
      <c r="C346" s="25"/>
      <c r="D346" s="28"/>
      <c r="E346" s="28"/>
      <c r="F346" s="519"/>
      <c r="G346" s="519"/>
      <c r="H346" s="519"/>
      <c r="I346" s="699"/>
      <c r="J346" s="700"/>
      <c r="K346" s="700"/>
      <c r="L346" s="700"/>
      <c r="M346" s="700"/>
      <c r="N346" s="700"/>
      <c r="O346" s="701"/>
      <c r="P346" s="722"/>
      <c r="Q346" s="690"/>
      <c r="R346" s="690"/>
      <c r="S346" s="690"/>
      <c r="T346" s="690"/>
      <c r="U346" s="690"/>
      <c r="V346" s="690"/>
      <c r="W346" s="690"/>
      <c r="X346" s="690"/>
      <c r="Y346" s="723"/>
      <c r="Z346" s="707" t="s">
        <v>78</v>
      </c>
      <c r="AA346" s="708"/>
      <c r="AB346" s="708"/>
      <c r="AC346" s="708"/>
      <c r="AD346" s="708"/>
      <c r="AE346" s="690"/>
      <c r="AF346" s="690"/>
      <c r="AG346" s="690"/>
      <c r="AH346" s="690"/>
      <c r="AI346" s="690"/>
      <c r="AJ346" s="690"/>
      <c r="AK346" s="690"/>
      <c r="AL346" s="692"/>
      <c r="AM346" s="53"/>
      <c r="AN346" s="53"/>
      <c r="AO346" s="53"/>
      <c r="AP346" s="75"/>
      <c r="AQ346" s="75"/>
      <c r="AR346" s="75"/>
      <c r="AS346" s="75"/>
      <c r="AT346" s="86"/>
      <c r="AU346" s="86"/>
    </row>
    <row r="347" spans="1:47" ht="20.100000000000001" customHeight="1" thickBot="1">
      <c r="A347" s="25"/>
      <c r="B347" s="25"/>
      <c r="C347" s="25"/>
      <c r="D347" s="28"/>
      <c r="E347" s="28"/>
      <c r="F347" s="519"/>
      <c r="G347" s="519"/>
      <c r="H347" s="519"/>
      <c r="I347" s="716"/>
      <c r="J347" s="717"/>
      <c r="K347" s="717"/>
      <c r="L347" s="717"/>
      <c r="M347" s="717"/>
      <c r="N347" s="717"/>
      <c r="O347" s="718"/>
      <c r="P347" s="724"/>
      <c r="Q347" s="725"/>
      <c r="R347" s="725"/>
      <c r="S347" s="725"/>
      <c r="T347" s="725"/>
      <c r="U347" s="725"/>
      <c r="V347" s="725"/>
      <c r="W347" s="725"/>
      <c r="X347" s="725"/>
      <c r="Y347" s="726"/>
      <c r="Z347" s="709" t="s">
        <v>79</v>
      </c>
      <c r="AA347" s="710"/>
      <c r="AB347" s="710"/>
      <c r="AC347" s="710"/>
      <c r="AD347" s="710"/>
      <c r="AE347" s="727" t="s">
        <v>242</v>
      </c>
      <c r="AF347" s="728"/>
      <c r="AG347" s="728"/>
      <c r="AH347" s="728"/>
      <c r="AI347" s="728"/>
      <c r="AJ347" s="728"/>
      <c r="AK347" s="728"/>
      <c r="AL347" s="729"/>
      <c r="AM347" s="53"/>
      <c r="AN347" s="53"/>
      <c r="AO347" s="53"/>
      <c r="AP347" s="75"/>
      <c r="AQ347" s="75"/>
      <c r="AR347" s="75"/>
      <c r="AS347" s="75"/>
      <c r="AT347" s="87"/>
      <c r="AU347" s="87"/>
    </row>
    <row r="348" spans="1:47" ht="15" customHeight="1" thickTop="1">
      <c r="A348" s="27"/>
      <c r="B348" s="27"/>
      <c r="C348" s="27"/>
      <c r="D348" s="27"/>
      <c r="E348" s="27"/>
      <c r="F348" s="382">
        <v>7</v>
      </c>
      <c r="G348" s="500" t="s">
        <v>308</v>
      </c>
      <c r="H348" s="502"/>
      <c r="I348" s="683" t="s">
        <v>70</v>
      </c>
      <c r="J348" s="684"/>
      <c r="K348" s="684"/>
      <c r="L348" s="684"/>
      <c r="M348" s="684"/>
      <c r="N348" s="684"/>
      <c r="O348" s="684"/>
      <c r="P348" s="684"/>
      <c r="Q348" s="684"/>
      <c r="R348" s="684"/>
      <c r="S348" s="684"/>
      <c r="T348" s="684"/>
      <c r="U348" s="684"/>
      <c r="V348" s="684"/>
      <c r="W348" s="684"/>
      <c r="X348" s="684"/>
      <c r="Y348" s="684" t="s">
        <v>71</v>
      </c>
      <c r="Z348" s="684"/>
      <c r="AA348" s="684"/>
      <c r="AB348" s="684"/>
      <c r="AC348" s="684"/>
      <c r="AD348" s="684"/>
      <c r="AE348" s="684"/>
      <c r="AF348" s="684" t="s">
        <v>72</v>
      </c>
      <c r="AG348" s="684"/>
      <c r="AH348" s="684"/>
      <c r="AI348" s="684"/>
      <c r="AJ348" s="684"/>
      <c r="AK348" s="684"/>
      <c r="AL348" s="685"/>
      <c r="AM348" s="52"/>
      <c r="AN348" s="52"/>
      <c r="AO348" s="53"/>
      <c r="AP348" s="75"/>
      <c r="AQ348" s="75"/>
      <c r="AR348" s="75"/>
      <c r="AS348" s="75"/>
      <c r="AT348" s="86"/>
      <c r="AU348" s="86"/>
    </row>
    <row r="349" spans="1:47" ht="20.100000000000001" customHeight="1" thickBot="1">
      <c r="A349" s="25"/>
      <c r="B349" s="25"/>
      <c r="C349" s="25"/>
      <c r="D349" s="28"/>
      <c r="E349" s="28"/>
      <c r="F349" s="686" t="str">
        <f>IF(I$290="※リストから選択してください","入力不要",IF(I$290&gt;=F348,IF(I349="","【※入力】","【入力済】"),"入力不要"))</f>
        <v>入力不要</v>
      </c>
      <c r="G349" s="687"/>
      <c r="H349" s="688"/>
      <c r="I349" s="689"/>
      <c r="J349" s="690"/>
      <c r="K349" s="690"/>
      <c r="L349" s="690"/>
      <c r="M349" s="690"/>
      <c r="N349" s="690"/>
      <c r="O349" s="690"/>
      <c r="P349" s="690"/>
      <c r="Q349" s="690"/>
      <c r="R349" s="690"/>
      <c r="S349" s="690"/>
      <c r="T349" s="691"/>
      <c r="U349" s="691"/>
      <c r="V349" s="691"/>
      <c r="W349" s="691"/>
      <c r="X349" s="691"/>
      <c r="Y349" s="691"/>
      <c r="Z349" s="691"/>
      <c r="AA349" s="691"/>
      <c r="AB349" s="691"/>
      <c r="AC349" s="691"/>
      <c r="AD349" s="690"/>
      <c r="AE349" s="690"/>
      <c r="AF349" s="690"/>
      <c r="AG349" s="690"/>
      <c r="AH349" s="690"/>
      <c r="AI349" s="690"/>
      <c r="AJ349" s="690"/>
      <c r="AK349" s="690"/>
      <c r="AL349" s="692"/>
      <c r="AM349" s="53"/>
      <c r="AN349" s="53"/>
      <c r="AO349" s="53"/>
      <c r="AP349" s="75"/>
      <c r="AQ349" s="75"/>
      <c r="AR349" s="76"/>
      <c r="AS349" s="76"/>
      <c r="AT349" s="86"/>
      <c r="AU349" s="86"/>
    </row>
    <row r="350" spans="1:47" ht="20.100000000000001" customHeight="1" thickTop="1" thickBot="1">
      <c r="A350" s="25"/>
      <c r="B350" s="25"/>
      <c r="C350" s="25"/>
      <c r="D350" s="28"/>
      <c r="E350" s="28"/>
      <c r="F350" s="519" t="str">
        <f>IF(I$290="※リストから選択してください","入力不要",IF(I$290&gt;=F348,IF(T350="※リストから選択してください","【※入力】","【入力済】"),"入力不要"))</f>
        <v>入力不要</v>
      </c>
      <c r="G350" s="519"/>
      <c r="H350" s="519"/>
      <c r="I350" s="693" t="s">
        <v>73</v>
      </c>
      <c r="J350" s="694"/>
      <c r="K350" s="694"/>
      <c r="L350" s="694"/>
      <c r="M350" s="694"/>
      <c r="N350" s="694"/>
      <c r="O350" s="694"/>
      <c r="P350" s="694"/>
      <c r="Q350" s="694"/>
      <c r="R350" s="694"/>
      <c r="S350" s="695"/>
      <c r="T350" s="567" t="s">
        <v>242</v>
      </c>
      <c r="U350" s="568"/>
      <c r="V350" s="568"/>
      <c r="W350" s="568"/>
      <c r="X350" s="568"/>
      <c r="Y350" s="568"/>
      <c r="Z350" s="568"/>
      <c r="AA350" s="568"/>
      <c r="AB350" s="568"/>
      <c r="AC350" s="569"/>
      <c r="AD350" s="696" t="str">
        <f>IF(T350="使用許諾の必要が無い","↓２．使用許諾の必要が無い場合へ入力",IF(T350="編曲使用許諾の必要がある","↓３．編曲使用許諾の必要な場合へ入力","－"))</f>
        <v>－</v>
      </c>
      <c r="AE350" s="697"/>
      <c r="AF350" s="697"/>
      <c r="AG350" s="697"/>
      <c r="AH350" s="697"/>
      <c r="AI350" s="697"/>
      <c r="AJ350" s="697"/>
      <c r="AK350" s="697"/>
      <c r="AL350" s="698"/>
      <c r="AM350" s="53"/>
      <c r="AN350" s="53"/>
      <c r="AO350" s="53"/>
      <c r="AP350" s="75"/>
      <c r="AQ350" s="75"/>
      <c r="AR350" s="75"/>
      <c r="AS350" s="75"/>
      <c r="AT350" s="86"/>
      <c r="AU350" s="86"/>
    </row>
    <row r="351" spans="1:47" ht="25.15" customHeight="1" thickTop="1" thickBot="1">
      <c r="A351" s="25"/>
      <c r="B351" s="25"/>
      <c r="C351" s="25"/>
      <c r="D351" s="28"/>
      <c r="E351" s="28"/>
      <c r="F351" s="519" t="str">
        <f>IF(I$290="※リストから選択してください","入力不要",IF(I$290&gt;=F348,IF(T350="編曲使用許諾の必要がある","入力不要",IF(P351="※リストから選択してください","【※入力】",IF(P351="その他（右欄に入力）",IF(Z351="","【※入力】","【入力済】"),"【入力済】"))),"入力不要"))</f>
        <v>入力不要</v>
      </c>
      <c r="G351" s="519"/>
      <c r="H351" s="519"/>
      <c r="I351" s="699" t="s">
        <v>306</v>
      </c>
      <c r="J351" s="700"/>
      <c r="K351" s="700"/>
      <c r="L351" s="700"/>
      <c r="M351" s="700"/>
      <c r="N351" s="700"/>
      <c r="O351" s="701"/>
      <c r="P351" s="702" t="s">
        <v>242</v>
      </c>
      <c r="Q351" s="703"/>
      <c r="R351" s="703"/>
      <c r="S351" s="703"/>
      <c r="T351" s="703"/>
      <c r="U351" s="703"/>
      <c r="V351" s="703"/>
      <c r="W351" s="703"/>
      <c r="X351" s="703"/>
      <c r="Y351" s="704"/>
      <c r="Z351" s="705"/>
      <c r="AA351" s="706"/>
      <c r="AB351" s="706"/>
      <c r="AC351" s="706"/>
      <c r="AD351" s="690"/>
      <c r="AE351" s="690"/>
      <c r="AF351" s="690"/>
      <c r="AG351" s="690"/>
      <c r="AH351" s="690"/>
      <c r="AI351" s="690"/>
      <c r="AJ351" s="690"/>
      <c r="AK351" s="690"/>
      <c r="AL351" s="692"/>
      <c r="AM351" s="53"/>
      <c r="AN351" s="53"/>
      <c r="AO351" s="53"/>
      <c r="AP351" s="75"/>
      <c r="AQ351" s="75"/>
      <c r="AR351" s="75"/>
      <c r="AS351" s="75"/>
      <c r="AT351" s="86"/>
      <c r="AU351" s="86"/>
    </row>
    <row r="352" spans="1:47" ht="20.100000000000001" customHeight="1" thickTop="1">
      <c r="A352" s="25"/>
      <c r="B352" s="25"/>
      <c r="C352" s="25"/>
      <c r="D352" s="28"/>
      <c r="E352" s="28"/>
      <c r="F352" s="519" t="str">
        <f>IF(I$290="※リストから選択してください","入力不要",IF(I$290&gt;=F348,IF(T350="使用許諾の必要が無い","入力不要",IF(P352="※リストから選択してください","【※入力】",IF(P352="口頭で確認（右欄に入力）",IF(AE356="※リストから選択してください","【※入力】","【入力済】"),"【入力済】"))),"入力不要"))</f>
        <v>入力不要</v>
      </c>
      <c r="G352" s="519"/>
      <c r="H352" s="519"/>
      <c r="I352" s="699" t="s">
        <v>355</v>
      </c>
      <c r="J352" s="700"/>
      <c r="K352" s="700"/>
      <c r="L352" s="700"/>
      <c r="M352" s="700"/>
      <c r="N352" s="700"/>
      <c r="O352" s="701"/>
      <c r="P352" s="719" t="s">
        <v>242</v>
      </c>
      <c r="Q352" s="720"/>
      <c r="R352" s="720"/>
      <c r="S352" s="720"/>
      <c r="T352" s="720"/>
      <c r="U352" s="720"/>
      <c r="V352" s="720"/>
      <c r="W352" s="720"/>
      <c r="X352" s="720"/>
      <c r="Y352" s="721"/>
      <c r="Z352" s="707" t="s">
        <v>74</v>
      </c>
      <c r="AA352" s="708"/>
      <c r="AB352" s="708"/>
      <c r="AC352" s="708"/>
      <c r="AD352" s="708"/>
      <c r="AE352" s="711"/>
      <c r="AF352" s="690"/>
      <c r="AG352" s="690"/>
      <c r="AH352" s="690"/>
      <c r="AI352" s="690"/>
      <c r="AJ352" s="690"/>
      <c r="AK352" s="690"/>
      <c r="AL352" s="692"/>
      <c r="AM352" s="53"/>
      <c r="AN352" s="53"/>
      <c r="AO352" s="53"/>
      <c r="AP352" s="75"/>
      <c r="AQ352" s="75"/>
      <c r="AR352" s="75"/>
      <c r="AS352" s="75"/>
      <c r="AT352" s="86"/>
      <c r="AU352" s="86"/>
    </row>
    <row r="353" spans="1:47" ht="20.100000000000001" customHeight="1">
      <c r="A353" s="25"/>
      <c r="B353" s="25"/>
      <c r="C353" s="25"/>
      <c r="D353" s="28"/>
      <c r="E353" s="28"/>
      <c r="F353" s="519"/>
      <c r="G353" s="519"/>
      <c r="H353" s="519"/>
      <c r="I353" s="699"/>
      <c r="J353" s="700"/>
      <c r="K353" s="700"/>
      <c r="L353" s="700"/>
      <c r="M353" s="700"/>
      <c r="N353" s="700"/>
      <c r="O353" s="701"/>
      <c r="P353" s="722"/>
      <c r="Q353" s="690"/>
      <c r="R353" s="690"/>
      <c r="S353" s="690"/>
      <c r="T353" s="690"/>
      <c r="U353" s="690"/>
      <c r="V353" s="690"/>
      <c r="W353" s="690"/>
      <c r="X353" s="690"/>
      <c r="Y353" s="723"/>
      <c r="Z353" s="712" t="s">
        <v>75</v>
      </c>
      <c r="AA353" s="713"/>
      <c r="AB353" s="708" t="s">
        <v>76</v>
      </c>
      <c r="AC353" s="708"/>
      <c r="AD353" s="708"/>
      <c r="AE353" s="690"/>
      <c r="AF353" s="690"/>
      <c r="AG353" s="690"/>
      <c r="AH353" s="690"/>
      <c r="AI353" s="690"/>
      <c r="AJ353" s="690"/>
      <c r="AK353" s="690"/>
      <c r="AL353" s="692"/>
      <c r="AM353" s="53"/>
      <c r="AN353" s="53"/>
      <c r="AO353" s="53"/>
      <c r="AP353" s="75"/>
      <c r="AQ353" s="75"/>
      <c r="AR353" s="75"/>
      <c r="AS353" s="75"/>
      <c r="AT353" s="86"/>
      <c r="AU353" s="86"/>
    </row>
    <row r="354" spans="1:47" ht="20.100000000000001" customHeight="1">
      <c r="A354" s="25"/>
      <c r="B354" s="25"/>
      <c r="C354" s="25"/>
      <c r="D354" s="28"/>
      <c r="E354" s="28"/>
      <c r="F354" s="519"/>
      <c r="G354" s="519"/>
      <c r="H354" s="519"/>
      <c r="I354" s="699"/>
      <c r="J354" s="700"/>
      <c r="K354" s="700"/>
      <c r="L354" s="700"/>
      <c r="M354" s="700"/>
      <c r="N354" s="700"/>
      <c r="O354" s="701"/>
      <c r="P354" s="722"/>
      <c r="Q354" s="690"/>
      <c r="R354" s="690"/>
      <c r="S354" s="690"/>
      <c r="T354" s="690"/>
      <c r="U354" s="690"/>
      <c r="V354" s="690"/>
      <c r="W354" s="690"/>
      <c r="X354" s="690"/>
      <c r="Y354" s="723"/>
      <c r="Z354" s="714"/>
      <c r="AA354" s="715"/>
      <c r="AB354" s="708" t="s">
        <v>77</v>
      </c>
      <c r="AC354" s="708"/>
      <c r="AD354" s="708"/>
      <c r="AE354" s="690"/>
      <c r="AF354" s="690"/>
      <c r="AG354" s="690"/>
      <c r="AH354" s="690"/>
      <c r="AI354" s="690"/>
      <c r="AJ354" s="690"/>
      <c r="AK354" s="690"/>
      <c r="AL354" s="692"/>
      <c r="AM354" s="53"/>
      <c r="AN354" s="53"/>
      <c r="AO354" s="53"/>
      <c r="AP354" s="75"/>
      <c r="AQ354" s="75"/>
      <c r="AR354" s="75"/>
      <c r="AS354" s="75"/>
      <c r="AT354" s="86"/>
      <c r="AU354" s="86"/>
    </row>
    <row r="355" spans="1:47" ht="20.100000000000001" customHeight="1">
      <c r="A355" s="25"/>
      <c r="B355" s="25"/>
      <c r="C355" s="25"/>
      <c r="D355" s="28"/>
      <c r="E355" s="28"/>
      <c r="F355" s="519"/>
      <c r="G355" s="519"/>
      <c r="H355" s="519"/>
      <c r="I355" s="699"/>
      <c r="J355" s="700"/>
      <c r="K355" s="700"/>
      <c r="L355" s="700"/>
      <c r="M355" s="700"/>
      <c r="N355" s="700"/>
      <c r="O355" s="701"/>
      <c r="P355" s="722"/>
      <c r="Q355" s="690"/>
      <c r="R355" s="690"/>
      <c r="S355" s="690"/>
      <c r="T355" s="690"/>
      <c r="U355" s="690"/>
      <c r="V355" s="690"/>
      <c r="W355" s="690"/>
      <c r="X355" s="690"/>
      <c r="Y355" s="723"/>
      <c r="Z355" s="707" t="s">
        <v>78</v>
      </c>
      <c r="AA355" s="708"/>
      <c r="AB355" s="708"/>
      <c r="AC355" s="708"/>
      <c r="AD355" s="708"/>
      <c r="AE355" s="690"/>
      <c r="AF355" s="690"/>
      <c r="AG355" s="690"/>
      <c r="AH355" s="690"/>
      <c r="AI355" s="690"/>
      <c r="AJ355" s="690"/>
      <c r="AK355" s="690"/>
      <c r="AL355" s="692"/>
      <c r="AM355" s="53"/>
      <c r="AN355" s="53"/>
      <c r="AO355" s="53"/>
      <c r="AP355" s="75"/>
      <c r="AQ355" s="75"/>
      <c r="AR355" s="75"/>
      <c r="AS355" s="75"/>
      <c r="AT355" s="86"/>
      <c r="AU355" s="86"/>
    </row>
    <row r="356" spans="1:47" ht="20.100000000000001" customHeight="1" thickBot="1">
      <c r="A356" s="25"/>
      <c r="B356" s="25"/>
      <c r="C356" s="25"/>
      <c r="D356" s="28"/>
      <c r="E356" s="28"/>
      <c r="F356" s="519"/>
      <c r="G356" s="519"/>
      <c r="H356" s="519"/>
      <c r="I356" s="716"/>
      <c r="J356" s="717"/>
      <c r="K356" s="717"/>
      <c r="L356" s="717"/>
      <c r="M356" s="717"/>
      <c r="N356" s="717"/>
      <c r="O356" s="718"/>
      <c r="P356" s="724"/>
      <c r="Q356" s="725"/>
      <c r="R356" s="725"/>
      <c r="S356" s="725"/>
      <c r="T356" s="725"/>
      <c r="U356" s="725"/>
      <c r="V356" s="725"/>
      <c r="W356" s="725"/>
      <c r="X356" s="725"/>
      <c r="Y356" s="726"/>
      <c r="Z356" s="709" t="s">
        <v>79</v>
      </c>
      <c r="AA356" s="710"/>
      <c r="AB356" s="710"/>
      <c r="AC356" s="710"/>
      <c r="AD356" s="710"/>
      <c r="AE356" s="727" t="s">
        <v>242</v>
      </c>
      <c r="AF356" s="728"/>
      <c r="AG356" s="728"/>
      <c r="AH356" s="728"/>
      <c r="AI356" s="728"/>
      <c r="AJ356" s="728"/>
      <c r="AK356" s="728"/>
      <c r="AL356" s="729"/>
      <c r="AM356" s="53"/>
      <c r="AN356" s="53"/>
      <c r="AO356" s="53"/>
      <c r="AP356" s="75"/>
      <c r="AQ356" s="75"/>
      <c r="AR356" s="75"/>
      <c r="AS356" s="75"/>
      <c r="AT356" s="87"/>
      <c r="AU356" s="87"/>
    </row>
    <row r="357" spans="1:47" ht="15" customHeight="1" thickTop="1">
      <c r="A357" s="27"/>
      <c r="B357" s="27"/>
      <c r="C357" s="27"/>
      <c r="D357" s="27"/>
      <c r="E357" s="27"/>
      <c r="F357" s="382">
        <v>8</v>
      </c>
      <c r="G357" s="500" t="s">
        <v>308</v>
      </c>
      <c r="H357" s="502"/>
      <c r="I357" s="683" t="s">
        <v>70</v>
      </c>
      <c r="J357" s="684"/>
      <c r="K357" s="684"/>
      <c r="L357" s="684"/>
      <c r="M357" s="684"/>
      <c r="N357" s="684"/>
      <c r="O357" s="684"/>
      <c r="P357" s="684"/>
      <c r="Q357" s="684"/>
      <c r="R357" s="684"/>
      <c r="S357" s="684"/>
      <c r="T357" s="684"/>
      <c r="U357" s="684"/>
      <c r="V357" s="684"/>
      <c r="W357" s="684"/>
      <c r="X357" s="684"/>
      <c r="Y357" s="684" t="s">
        <v>71</v>
      </c>
      <c r="Z357" s="684"/>
      <c r="AA357" s="684"/>
      <c r="AB357" s="684"/>
      <c r="AC357" s="684"/>
      <c r="AD357" s="684"/>
      <c r="AE357" s="684"/>
      <c r="AF357" s="684" t="s">
        <v>72</v>
      </c>
      <c r="AG357" s="684"/>
      <c r="AH357" s="684"/>
      <c r="AI357" s="684"/>
      <c r="AJ357" s="684"/>
      <c r="AK357" s="684"/>
      <c r="AL357" s="685"/>
      <c r="AM357" s="52"/>
      <c r="AN357" s="52"/>
      <c r="AO357" s="53"/>
      <c r="AP357" s="75"/>
      <c r="AQ357" s="75"/>
      <c r="AR357" s="75"/>
      <c r="AS357" s="75"/>
      <c r="AT357" s="86"/>
      <c r="AU357" s="86"/>
    </row>
    <row r="358" spans="1:47" ht="20.100000000000001" customHeight="1" thickBot="1">
      <c r="A358" s="25"/>
      <c r="B358" s="25"/>
      <c r="C358" s="25"/>
      <c r="D358" s="28"/>
      <c r="E358" s="28"/>
      <c r="F358" s="686" t="str">
        <f>IF(I$290="※リストから選択してください","入力不要",IF(I$290&gt;=F357,IF(I358="","【※入力】","【入力済】"),"入力不要"))</f>
        <v>入力不要</v>
      </c>
      <c r="G358" s="687"/>
      <c r="H358" s="688"/>
      <c r="I358" s="689"/>
      <c r="J358" s="690"/>
      <c r="K358" s="690"/>
      <c r="L358" s="690"/>
      <c r="M358" s="690"/>
      <c r="N358" s="690"/>
      <c r="O358" s="690"/>
      <c r="P358" s="690"/>
      <c r="Q358" s="690"/>
      <c r="R358" s="690"/>
      <c r="S358" s="690"/>
      <c r="T358" s="691"/>
      <c r="U358" s="691"/>
      <c r="V358" s="691"/>
      <c r="W358" s="691"/>
      <c r="X358" s="691"/>
      <c r="Y358" s="691"/>
      <c r="Z358" s="691"/>
      <c r="AA358" s="691"/>
      <c r="AB358" s="691"/>
      <c r="AC358" s="691"/>
      <c r="AD358" s="690"/>
      <c r="AE358" s="690"/>
      <c r="AF358" s="690"/>
      <c r="AG358" s="690"/>
      <c r="AH358" s="690"/>
      <c r="AI358" s="690"/>
      <c r="AJ358" s="690"/>
      <c r="AK358" s="690"/>
      <c r="AL358" s="692"/>
      <c r="AM358" s="53"/>
      <c r="AN358" s="53"/>
      <c r="AO358" s="53"/>
      <c r="AP358" s="75"/>
      <c r="AQ358" s="75"/>
      <c r="AR358" s="76"/>
      <c r="AS358" s="76"/>
      <c r="AT358" s="86"/>
      <c r="AU358" s="86"/>
    </row>
    <row r="359" spans="1:47" ht="20.100000000000001" customHeight="1" thickTop="1" thickBot="1">
      <c r="A359" s="25"/>
      <c r="B359" s="25"/>
      <c r="C359" s="25"/>
      <c r="D359" s="28"/>
      <c r="E359" s="28"/>
      <c r="F359" s="519" t="str">
        <f>IF(I$290="※リストから選択してください","入力不要",IF(I$290&gt;=F357,IF(T359="※リストから選択してください","【※入力】","【入力済】"),"入力不要"))</f>
        <v>入力不要</v>
      </c>
      <c r="G359" s="519"/>
      <c r="H359" s="519"/>
      <c r="I359" s="693" t="s">
        <v>73</v>
      </c>
      <c r="J359" s="694"/>
      <c r="K359" s="694"/>
      <c r="L359" s="694"/>
      <c r="M359" s="694"/>
      <c r="N359" s="694"/>
      <c r="O359" s="694"/>
      <c r="P359" s="694"/>
      <c r="Q359" s="694"/>
      <c r="R359" s="694"/>
      <c r="S359" s="695"/>
      <c r="T359" s="567" t="s">
        <v>242</v>
      </c>
      <c r="U359" s="568"/>
      <c r="V359" s="568"/>
      <c r="W359" s="568"/>
      <c r="X359" s="568"/>
      <c r="Y359" s="568"/>
      <c r="Z359" s="568"/>
      <c r="AA359" s="568"/>
      <c r="AB359" s="568"/>
      <c r="AC359" s="569"/>
      <c r="AD359" s="696" t="str">
        <f>IF(T359="使用許諾の必要が無い","↓２．使用許諾の必要が無い場合へ入力",IF(T359="編曲使用許諾の必要がある","↓３．編曲使用許諾の必要な場合へ入力","－"))</f>
        <v>－</v>
      </c>
      <c r="AE359" s="697"/>
      <c r="AF359" s="697"/>
      <c r="AG359" s="697"/>
      <c r="AH359" s="697"/>
      <c r="AI359" s="697"/>
      <c r="AJ359" s="697"/>
      <c r="AK359" s="697"/>
      <c r="AL359" s="698"/>
      <c r="AM359" s="53"/>
      <c r="AN359" s="53"/>
      <c r="AO359" s="53"/>
      <c r="AP359" s="75"/>
      <c r="AQ359" s="75"/>
      <c r="AR359" s="75"/>
      <c r="AS359" s="75"/>
      <c r="AT359" s="86"/>
      <c r="AU359" s="86"/>
    </row>
    <row r="360" spans="1:47" ht="25.15" customHeight="1" thickTop="1" thickBot="1">
      <c r="A360" s="25"/>
      <c r="B360" s="25"/>
      <c r="C360" s="25"/>
      <c r="D360" s="28"/>
      <c r="E360" s="28"/>
      <c r="F360" s="519" t="str">
        <f>IF(I$290="※リストから選択してください","入力不要",IF(I$290&gt;=F357,IF(T359="編曲使用許諾の必要がある","入力不要",IF(P360="※リストから選択してください","【※入力】",IF(P360="その他（右欄に入力）",IF(Z360="","【※入力】","【入力済】"),"【入力済】"))),"入力不要"))</f>
        <v>入力不要</v>
      </c>
      <c r="G360" s="519"/>
      <c r="H360" s="519"/>
      <c r="I360" s="699" t="s">
        <v>306</v>
      </c>
      <c r="J360" s="700"/>
      <c r="K360" s="700"/>
      <c r="L360" s="700"/>
      <c r="M360" s="700"/>
      <c r="N360" s="700"/>
      <c r="O360" s="701"/>
      <c r="P360" s="702" t="s">
        <v>242</v>
      </c>
      <c r="Q360" s="703"/>
      <c r="R360" s="703"/>
      <c r="S360" s="703"/>
      <c r="T360" s="703"/>
      <c r="U360" s="703"/>
      <c r="V360" s="703"/>
      <c r="W360" s="703"/>
      <c r="X360" s="703"/>
      <c r="Y360" s="704"/>
      <c r="Z360" s="705"/>
      <c r="AA360" s="706"/>
      <c r="AB360" s="706"/>
      <c r="AC360" s="706"/>
      <c r="AD360" s="690"/>
      <c r="AE360" s="690"/>
      <c r="AF360" s="690"/>
      <c r="AG360" s="690"/>
      <c r="AH360" s="690"/>
      <c r="AI360" s="690"/>
      <c r="AJ360" s="690"/>
      <c r="AK360" s="690"/>
      <c r="AL360" s="692"/>
      <c r="AM360" s="53"/>
      <c r="AN360" s="53"/>
      <c r="AO360" s="53"/>
      <c r="AP360" s="75"/>
      <c r="AQ360" s="75"/>
      <c r="AR360" s="75"/>
      <c r="AS360" s="75"/>
      <c r="AT360" s="86"/>
      <c r="AU360" s="86"/>
    </row>
    <row r="361" spans="1:47" ht="20.100000000000001" customHeight="1" thickTop="1">
      <c r="A361" s="25"/>
      <c r="B361" s="25"/>
      <c r="C361" s="25"/>
      <c r="D361" s="28"/>
      <c r="E361" s="28"/>
      <c r="F361" s="519" t="str">
        <f>IF(I$290="※リストから選択してください","入力不要",IF(I$290&gt;=F357,IF(T359="使用許諾の必要が無い","入力不要",IF(P361="※リストから選択してください","【※入力】",IF(P361="口頭で確認（右欄に入力）",IF(AE365="※リストから選択してください","【※入力】","【入力済】"),"【入力済】"))),"入力不要"))</f>
        <v>入力不要</v>
      </c>
      <c r="G361" s="519"/>
      <c r="H361" s="519"/>
      <c r="I361" s="699" t="s">
        <v>355</v>
      </c>
      <c r="J361" s="700"/>
      <c r="K361" s="700"/>
      <c r="L361" s="700"/>
      <c r="M361" s="700"/>
      <c r="N361" s="700"/>
      <c r="O361" s="701"/>
      <c r="P361" s="719" t="s">
        <v>242</v>
      </c>
      <c r="Q361" s="720"/>
      <c r="R361" s="720"/>
      <c r="S361" s="720"/>
      <c r="T361" s="720"/>
      <c r="U361" s="720"/>
      <c r="V361" s="720"/>
      <c r="W361" s="720"/>
      <c r="X361" s="720"/>
      <c r="Y361" s="721"/>
      <c r="Z361" s="707" t="s">
        <v>74</v>
      </c>
      <c r="AA361" s="708"/>
      <c r="AB361" s="708"/>
      <c r="AC361" s="708"/>
      <c r="AD361" s="708"/>
      <c r="AE361" s="711"/>
      <c r="AF361" s="690"/>
      <c r="AG361" s="690"/>
      <c r="AH361" s="690"/>
      <c r="AI361" s="690"/>
      <c r="AJ361" s="690"/>
      <c r="AK361" s="690"/>
      <c r="AL361" s="692"/>
      <c r="AM361" s="53"/>
      <c r="AN361" s="53"/>
      <c r="AO361" s="53"/>
      <c r="AP361" s="75"/>
      <c r="AQ361" s="75"/>
      <c r="AR361" s="75"/>
      <c r="AS361" s="75"/>
      <c r="AT361" s="86"/>
      <c r="AU361" s="86"/>
    </row>
    <row r="362" spans="1:47" ht="20.100000000000001" customHeight="1">
      <c r="A362" s="25"/>
      <c r="B362" s="25"/>
      <c r="C362" s="25"/>
      <c r="D362" s="28"/>
      <c r="E362" s="28"/>
      <c r="F362" s="519"/>
      <c r="G362" s="519"/>
      <c r="H362" s="519"/>
      <c r="I362" s="699"/>
      <c r="J362" s="700"/>
      <c r="K362" s="700"/>
      <c r="L362" s="700"/>
      <c r="M362" s="700"/>
      <c r="N362" s="700"/>
      <c r="O362" s="701"/>
      <c r="P362" s="722"/>
      <c r="Q362" s="690"/>
      <c r="R362" s="690"/>
      <c r="S362" s="690"/>
      <c r="T362" s="690"/>
      <c r="U362" s="690"/>
      <c r="V362" s="690"/>
      <c r="W362" s="690"/>
      <c r="X362" s="690"/>
      <c r="Y362" s="723"/>
      <c r="Z362" s="712" t="s">
        <v>75</v>
      </c>
      <c r="AA362" s="713"/>
      <c r="AB362" s="708" t="s">
        <v>76</v>
      </c>
      <c r="AC362" s="708"/>
      <c r="AD362" s="708"/>
      <c r="AE362" s="690"/>
      <c r="AF362" s="690"/>
      <c r="AG362" s="690"/>
      <c r="AH362" s="690"/>
      <c r="AI362" s="690"/>
      <c r="AJ362" s="690"/>
      <c r="AK362" s="690"/>
      <c r="AL362" s="692"/>
      <c r="AM362" s="53"/>
      <c r="AN362" s="53"/>
      <c r="AO362" s="53"/>
      <c r="AP362" s="75"/>
      <c r="AQ362" s="75"/>
      <c r="AR362" s="75"/>
      <c r="AS362" s="75"/>
      <c r="AT362" s="86"/>
      <c r="AU362" s="86"/>
    </row>
    <row r="363" spans="1:47" ht="20.100000000000001" customHeight="1">
      <c r="A363" s="25"/>
      <c r="B363" s="25"/>
      <c r="C363" s="25"/>
      <c r="D363" s="28"/>
      <c r="E363" s="28"/>
      <c r="F363" s="519"/>
      <c r="G363" s="519"/>
      <c r="H363" s="519"/>
      <c r="I363" s="699"/>
      <c r="J363" s="700"/>
      <c r="K363" s="700"/>
      <c r="L363" s="700"/>
      <c r="M363" s="700"/>
      <c r="N363" s="700"/>
      <c r="O363" s="701"/>
      <c r="P363" s="722"/>
      <c r="Q363" s="690"/>
      <c r="R363" s="690"/>
      <c r="S363" s="690"/>
      <c r="T363" s="690"/>
      <c r="U363" s="690"/>
      <c r="V363" s="690"/>
      <c r="W363" s="690"/>
      <c r="X363" s="690"/>
      <c r="Y363" s="723"/>
      <c r="Z363" s="714"/>
      <c r="AA363" s="715"/>
      <c r="AB363" s="708" t="s">
        <v>77</v>
      </c>
      <c r="AC363" s="708"/>
      <c r="AD363" s="708"/>
      <c r="AE363" s="690"/>
      <c r="AF363" s="690"/>
      <c r="AG363" s="690"/>
      <c r="AH363" s="690"/>
      <c r="AI363" s="690"/>
      <c r="AJ363" s="690"/>
      <c r="AK363" s="690"/>
      <c r="AL363" s="692"/>
      <c r="AM363" s="53"/>
      <c r="AN363" s="53"/>
      <c r="AO363" s="53"/>
      <c r="AP363" s="75"/>
      <c r="AQ363" s="75"/>
      <c r="AR363" s="75"/>
      <c r="AS363" s="75"/>
      <c r="AT363" s="86"/>
      <c r="AU363" s="86"/>
    </row>
    <row r="364" spans="1:47" ht="20.100000000000001" customHeight="1">
      <c r="A364" s="25"/>
      <c r="B364" s="25"/>
      <c r="C364" s="25"/>
      <c r="D364" s="28"/>
      <c r="E364" s="28"/>
      <c r="F364" s="519"/>
      <c r="G364" s="519"/>
      <c r="H364" s="519"/>
      <c r="I364" s="699"/>
      <c r="J364" s="700"/>
      <c r="K364" s="700"/>
      <c r="L364" s="700"/>
      <c r="M364" s="700"/>
      <c r="N364" s="700"/>
      <c r="O364" s="701"/>
      <c r="P364" s="722"/>
      <c r="Q364" s="690"/>
      <c r="R364" s="690"/>
      <c r="S364" s="690"/>
      <c r="T364" s="690"/>
      <c r="U364" s="690"/>
      <c r="V364" s="690"/>
      <c r="W364" s="690"/>
      <c r="X364" s="690"/>
      <c r="Y364" s="723"/>
      <c r="Z364" s="707" t="s">
        <v>78</v>
      </c>
      <c r="AA364" s="708"/>
      <c r="AB364" s="708"/>
      <c r="AC364" s="708"/>
      <c r="AD364" s="708"/>
      <c r="AE364" s="690"/>
      <c r="AF364" s="690"/>
      <c r="AG364" s="690"/>
      <c r="AH364" s="690"/>
      <c r="AI364" s="690"/>
      <c r="AJ364" s="690"/>
      <c r="AK364" s="690"/>
      <c r="AL364" s="692"/>
      <c r="AM364" s="53"/>
      <c r="AN364" s="53"/>
      <c r="AO364" s="53"/>
      <c r="AP364" s="75"/>
      <c r="AQ364" s="75"/>
      <c r="AR364" s="75"/>
      <c r="AS364" s="75"/>
      <c r="AT364" s="86"/>
      <c r="AU364" s="86"/>
    </row>
    <row r="365" spans="1:47" ht="20.100000000000001" customHeight="1" thickBot="1">
      <c r="A365" s="25"/>
      <c r="B365" s="25"/>
      <c r="C365" s="25"/>
      <c r="D365" s="28"/>
      <c r="E365" s="28"/>
      <c r="F365" s="519"/>
      <c r="G365" s="519"/>
      <c r="H365" s="519"/>
      <c r="I365" s="716"/>
      <c r="J365" s="717"/>
      <c r="K365" s="717"/>
      <c r="L365" s="717"/>
      <c r="M365" s="717"/>
      <c r="N365" s="717"/>
      <c r="O365" s="718"/>
      <c r="P365" s="724"/>
      <c r="Q365" s="725"/>
      <c r="R365" s="725"/>
      <c r="S365" s="725"/>
      <c r="T365" s="725"/>
      <c r="U365" s="725"/>
      <c r="V365" s="725"/>
      <c r="W365" s="725"/>
      <c r="X365" s="725"/>
      <c r="Y365" s="726"/>
      <c r="Z365" s="709" t="s">
        <v>79</v>
      </c>
      <c r="AA365" s="710"/>
      <c r="AB365" s="710"/>
      <c r="AC365" s="710"/>
      <c r="AD365" s="710"/>
      <c r="AE365" s="727" t="s">
        <v>242</v>
      </c>
      <c r="AF365" s="728"/>
      <c r="AG365" s="728"/>
      <c r="AH365" s="728"/>
      <c r="AI365" s="728"/>
      <c r="AJ365" s="728"/>
      <c r="AK365" s="728"/>
      <c r="AL365" s="729"/>
      <c r="AM365" s="53"/>
      <c r="AN365" s="53"/>
      <c r="AO365" s="53"/>
      <c r="AP365" s="75"/>
      <c r="AQ365" s="75"/>
      <c r="AR365" s="75"/>
      <c r="AS365" s="75"/>
      <c r="AT365" s="87"/>
      <c r="AU365" s="87"/>
    </row>
    <row r="366" spans="1:47" ht="15" customHeight="1" thickTop="1">
      <c r="A366" s="27"/>
      <c r="B366" s="27"/>
      <c r="C366" s="27"/>
      <c r="D366" s="27"/>
      <c r="E366" s="27"/>
      <c r="F366" s="382">
        <v>9</v>
      </c>
      <c r="G366" s="500" t="s">
        <v>308</v>
      </c>
      <c r="H366" s="502"/>
      <c r="I366" s="683" t="s">
        <v>70</v>
      </c>
      <c r="J366" s="684"/>
      <c r="K366" s="684"/>
      <c r="L366" s="684"/>
      <c r="M366" s="684"/>
      <c r="N366" s="684"/>
      <c r="O366" s="684"/>
      <c r="P366" s="684"/>
      <c r="Q366" s="684"/>
      <c r="R366" s="684"/>
      <c r="S366" s="684"/>
      <c r="T366" s="684"/>
      <c r="U366" s="684"/>
      <c r="V366" s="684"/>
      <c r="W366" s="684"/>
      <c r="X366" s="684"/>
      <c r="Y366" s="684" t="s">
        <v>71</v>
      </c>
      <c r="Z366" s="684"/>
      <c r="AA366" s="684"/>
      <c r="AB366" s="684"/>
      <c r="AC366" s="684"/>
      <c r="AD366" s="684"/>
      <c r="AE366" s="684"/>
      <c r="AF366" s="684" t="s">
        <v>72</v>
      </c>
      <c r="AG366" s="684"/>
      <c r="AH366" s="684"/>
      <c r="AI366" s="684"/>
      <c r="AJ366" s="684"/>
      <c r="AK366" s="684"/>
      <c r="AL366" s="685"/>
      <c r="AM366" s="52"/>
      <c r="AN366" s="52"/>
      <c r="AO366" s="53"/>
      <c r="AP366" s="75"/>
      <c r="AQ366" s="75"/>
      <c r="AR366" s="75"/>
      <c r="AS366" s="75"/>
      <c r="AT366" s="86"/>
      <c r="AU366" s="86"/>
    </row>
    <row r="367" spans="1:47" ht="20.100000000000001" customHeight="1" thickBot="1">
      <c r="A367" s="25"/>
      <c r="B367" s="25"/>
      <c r="C367" s="25"/>
      <c r="D367" s="28"/>
      <c r="E367" s="28"/>
      <c r="F367" s="686" t="str">
        <f>IF(I$290="※リストから選択してください","入力不要",IF(I$290&gt;=F366,IF(I367="","【※入力】","【入力済】"),"入力不要"))</f>
        <v>入力不要</v>
      </c>
      <c r="G367" s="687"/>
      <c r="H367" s="688"/>
      <c r="I367" s="689"/>
      <c r="J367" s="690"/>
      <c r="K367" s="690"/>
      <c r="L367" s="690"/>
      <c r="M367" s="690"/>
      <c r="N367" s="690"/>
      <c r="O367" s="690"/>
      <c r="P367" s="690"/>
      <c r="Q367" s="690"/>
      <c r="R367" s="690"/>
      <c r="S367" s="690"/>
      <c r="T367" s="691"/>
      <c r="U367" s="691"/>
      <c r="V367" s="691"/>
      <c r="W367" s="691"/>
      <c r="X367" s="691"/>
      <c r="Y367" s="691"/>
      <c r="Z367" s="691"/>
      <c r="AA367" s="691"/>
      <c r="AB367" s="691"/>
      <c r="AC367" s="691"/>
      <c r="AD367" s="690"/>
      <c r="AE367" s="690"/>
      <c r="AF367" s="690"/>
      <c r="AG367" s="690"/>
      <c r="AH367" s="690"/>
      <c r="AI367" s="690"/>
      <c r="AJ367" s="690"/>
      <c r="AK367" s="690"/>
      <c r="AL367" s="692"/>
      <c r="AM367" s="53"/>
      <c r="AN367" s="53"/>
      <c r="AO367" s="53"/>
      <c r="AP367" s="75"/>
      <c r="AQ367" s="75"/>
      <c r="AR367" s="76"/>
      <c r="AS367" s="76"/>
      <c r="AT367" s="86"/>
      <c r="AU367" s="86"/>
    </row>
    <row r="368" spans="1:47" ht="20.100000000000001" customHeight="1" thickTop="1" thickBot="1">
      <c r="A368" s="25"/>
      <c r="B368" s="25"/>
      <c r="C368" s="25"/>
      <c r="D368" s="28"/>
      <c r="E368" s="28"/>
      <c r="F368" s="519" t="str">
        <f>IF(I$290="※リストから選択してください","入力不要",IF(I$290&gt;=F366,IF(T368="※リストから選択してください","【※入力】","【入力済】"),"入力不要"))</f>
        <v>入力不要</v>
      </c>
      <c r="G368" s="519"/>
      <c r="H368" s="519"/>
      <c r="I368" s="693" t="s">
        <v>73</v>
      </c>
      <c r="J368" s="694"/>
      <c r="K368" s="694"/>
      <c r="L368" s="694"/>
      <c r="M368" s="694"/>
      <c r="N368" s="694"/>
      <c r="O368" s="694"/>
      <c r="P368" s="694"/>
      <c r="Q368" s="694"/>
      <c r="R368" s="694"/>
      <c r="S368" s="695"/>
      <c r="T368" s="567" t="s">
        <v>242</v>
      </c>
      <c r="U368" s="568"/>
      <c r="V368" s="568"/>
      <c r="W368" s="568"/>
      <c r="X368" s="568"/>
      <c r="Y368" s="568"/>
      <c r="Z368" s="568"/>
      <c r="AA368" s="568"/>
      <c r="AB368" s="568"/>
      <c r="AC368" s="569"/>
      <c r="AD368" s="696" t="str">
        <f>IF(T368="使用許諾の必要が無い","↓２．使用許諾の必要が無い場合へ入力",IF(T368="編曲使用許諾の必要がある","↓３．編曲使用許諾の必要な場合へ入力","－"))</f>
        <v>－</v>
      </c>
      <c r="AE368" s="697"/>
      <c r="AF368" s="697"/>
      <c r="AG368" s="697"/>
      <c r="AH368" s="697"/>
      <c r="AI368" s="697"/>
      <c r="AJ368" s="697"/>
      <c r="AK368" s="697"/>
      <c r="AL368" s="698"/>
      <c r="AM368" s="53"/>
      <c r="AN368" s="53"/>
      <c r="AO368" s="53"/>
      <c r="AP368" s="75"/>
      <c r="AQ368" s="75"/>
      <c r="AR368" s="75"/>
      <c r="AS368" s="75"/>
      <c r="AT368" s="86"/>
      <c r="AU368" s="86"/>
    </row>
    <row r="369" spans="1:47" ht="25.15" customHeight="1" thickTop="1" thickBot="1">
      <c r="A369" s="25"/>
      <c r="B369" s="25"/>
      <c r="C369" s="25"/>
      <c r="D369" s="28"/>
      <c r="E369" s="28"/>
      <c r="F369" s="519" t="str">
        <f>IF(I$290="※リストから選択してください","入力不要",IF(I$290&gt;=F366,IF(T368="編曲使用許諾の必要がある","入力不要",IF(P369="※リストから選択してください","【※入力】",IF(P369="その他（右欄に入力）",IF(Z369="","【※入力】","【入力済】"),"【入力済】"))),"入力不要"))</f>
        <v>入力不要</v>
      </c>
      <c r="G369" s="519"/>
      <c r="H369" s="519"/>
      <c r="I369" s="699" t="s">
        <v>306</v>
      </c>
      <c r="J369" s="700"/>
      <c r="K369" s="700"/>
      <c r="L369" s="700"/>
      <c r="M369" s="700"/>
      <c r="N369" s="700"/>
      <c r="O369" s="701"/>
      <c r="P369" s="702" t="s">
        <v>242</v>
      </c>
      <c r="Q369" s="703"/>
      <c r="R369" s="703"/>
      <c r="S369" s="703"/>
      <c r="T369" s="703"/>
      <c r="U369" s="703"/>
      <c r="V369" s="703"/>
      <c r="W369" s="703"/>
      <c r="X369" s="703"/>
      <c r="Y369" s="704"/>
      <c r="Z369" s="705"/>
      <c r="AA369" s="706"/>
      <c r="AB369" s="706"/>
      <c r="AC369" s="706"/>
      <c r="AD369" s="690"/>
      <c r="AE369" s="690"/>
      <c r="AF369" s="690"/>
      <c r="AG369" s="690"/>
      <c r="AH369" s="690"/>
      <c r="AI369" s="690"/>
      <c r="AJ369" s="690"/>
      <c r="AK369" s="690"/>
      <c r="AL369" s="692"/>
      <c r="AM369" s="53"/>
      <c r="AN369" s="53"/>
      <c r="AO369" s="53"/>
      <c r="AP369" s="75"/>
      <c r="AQ369" s="75"/>
      <c r="AR369" s="75"/>
      <c r="AS369" s="75"/>
      <c r="AT369" s="86"/>
      <c r="AU369" s="86"/>
    </row>
    <row r="370" spans="1:47" ht="20.100000000000001" customHeight="1" thickTop="1">
      <c r="A370" s="25"/>
      <c r="B370" s="25"/>
      <c r="C370" s="25"/>
      <c r="D370" s="28"/>
      <c r="E370" s="28"/>
      <c r="F370" s="519" t="str">
        <f>IF(I$290="※リストから選択してください","入力不要",IF(I$290&gt;=F366,IF(T368="使用許諾の必要が無い","入力不要",IF(P370="※リストから選択してください","【※入力】",IF(P370="口頭で確認（右欄に入力）",IF(AE374="※リストから選択してください","【※入力】","【入力済】"),"【入力済】"))),"入力不要"))</f>
        <v>入力不要</v>
      </c>
      <c r="G370" s="519"/>
      <c r="H370" s="519"/>
      <c r="I370" s="699" t="s">
        <v>355</v>
      </c>
      <c r="J370" s="700"/>
      <c r="K370" s="700"/>
      <c r="L370" s="700"/>
      <c r="M370" s="700"/>
      <c r="N370" s="700"/>
      <c r="O370" s="701"/>
      <c r="P370" s="719" t="s">
        <v>242</v>
      </c>
      <c r="Q370" s="720"/>
      <c r="R370" s="720"/>
      <c r="S370" s="720"/>
      <c r="T370" s="720"/>
      <c r="U370" s="720"/>
      <c r="V370" s="720"/>
      <c r="W370" s="720"/>
      <c r="X370" s="720"/>
      <c r="Y370" s="721"/>
      <c r="Z370" s="707" t="s">
        <v>74</v>
      </c>
      <c r="AA370" s="708"/>
      <c r="AB370" s="708"/>
      <c r="AC370" s="708"/>
      <c r="AD370" s="708"/>
      <c r="AE370" s="711"/>
      <c r="AF370" s="690"/>
      <c r="AG370" s="690"/>
      <c r="AH370" s="690"/>
      <c r="AI370" s="690"/>
      <c r="AJ370" s="690"/>
      <c r="AK370" s="690"/>
      <c r="AL370" s="692"/>
      <c r="AM370" s="53"/>
      <c r="AN370" s="53"/>
      <c r="AO370" s="53"/>
      <c r="AP370" s="75"/>
      <c r="AQ370" s="75"/>
      <c r="AR370" s="75"/>
      <c r="AS370" s="75"/>
      <c r="AT370" s="86"/>
      <c r="AU370" s="86"/>
    </row>
    <row r="371" spans="1:47" ht="20.100000000000001" customHeight="1">
      <c r="A371" s="25"/>
      <c r="B371" s="25"/>
      <c r="C371" s="25"/>
      <c r="D371" s="28"/>
      <c r="E371" s="28"/>
      <c r="F371" s="519"/>
      <c r="G371" s="519"/>
      <c r="H371" s="519"/>
      <c r="I371" s="699"/>
      <c r="J371" s="700"/>
      <c r="K371" s="700"/>
      <c r="L371" s="700"/>
      <c r="M371" s="700"/>
      <c r="N371" s="700"/>
      <c r="O371" s="701"/>
      <c r="P371" s="722"/>
      <c r="Q371" s="690"/>
      <c r="R371" s="690"/>
      <c r="S371" s="690"/>
      <c r="T371" s="690"/>
      <c r="U371" s="690"/>
      <c r="V371" s="690"/>
      <c r="W371" s="690"/>
      <c r="X371" s="690"/>
      <c r="Y371" s="723"/>
      <c r="Z371" s="712" t="s">
        <v>75</v>
      </c>
      <c r="AA371" s="713"/>
      <c r="AB371" s="708" t="s">
        <v>76</v>
      </c>
      <c r="AC371" s="708"/>
      <c r="AD371" s="708"/>
      <c r="AE371" s="690"/>
      <c r="AF371" s="690"/>
      <c r="AG371" s="690"/>
      <c r="AH371" s="690"/>
      <c r="AI371" s="690"/>
      <c r="AJ371" s="690"/>
      <c r="AK371" s="690"/>
      <c r="AL371" s="692"/>
      <c r="AM371" s="53"/>
      <c r="AN371" s="53"/>
      <c r="AO371" s="53"/>
      <c r="AP371" s="75"/>
      <c r="AQ371" s="75"/>
      <c r="AR371" s="75"/>
      <c r="AS371" s="75"/>
      <c r="AT371" s="86"/>
      <c r="AU371" s="86"/>
    </row>
    <row r="372" spans="1:47" ht="20.100000000000001" customHeight="1">
      <c r="A372" s="25"/>
      <c r="B372" s="25"/>
      <c r="C372" s="25"/>
      <c r="D372" s="28"/>
      <c r="E372" s="28"/>
      <c r="F372" s="519"/>
      <c r="G372" s="519"/>
      <c r="H372" s="519"/>
      <c r="I372" s="699"/>
      <c r="J372" s="700"/>
      <c r="K372" s="700"/>
      <c r="L372" s="700"/>
      <c r="M372" s="700"/>
      <c r="N372" s="700"/>
      <c r="O372" s="701"/>
      <c r="P372" s="722"/>
      <c r="Q372" s="690"/>
      <c r="R372" s="690"/>
      <c r="S372" s="690"/>
      <c r="T372" s="690"/>
      <c r="U372" s="690"/>
      <c r="V372" s="690"/>
      <c r="W372" s="690"/>
      <c r="X372" s="690"/>
      <c r="Y372" s="723"/>
      <c r="Z372" s="714"/>
      <c r="AA372" s="715"/>
      <c r="AB372" s="708" t="s">
        <v>77</v>
      </c>
      <c r="AC372" s="708"/>
      <c r="AD372" s="708"/>
      <c r="AE372" s="690"/>
      <c r="AF372" s="690"/>
      <c r="AG372" s="690"/>
      <c r="AH372" s="690"/>
      <c r="AI372" s="690"/>
      <c r="AJ372" s="690"/>
      <c r="AK372" s="690"/>
      <c r="AL372" s="692"/>
      <c r="AM372" s="53"/>
      <c r="AN372" s="53"/>
      <c r="AO372" s="53"/>
      <c r="AP372" s="75"/>
      <c r="AQ372" s="75"/>
      <c r="AR372" s="75"/>
      <c r="AS372" s="75"/>
      <c r="AT372" s="86"/>
      <c r="AU372" s="86"/>
    </row>
    <row r="373" spans="1:47" ht="20.100000000000001" customHeight="1">
      <c r="A373" s="25"/>
      <c r="B373" s="25"/>
      <c r="C373" s="25"/>
      <c r="D373" s="28"/>
      <c r="E373" s="28"/>
      <c r="F373" s="519"/>
      <c r="G373" s="519"/>
      <c r="H373" s="519"/>
      <c r="I373" s="699"/>
      <c r="J373" s="700"/>
      <c r="K373" s="700"/>
      <c r="L373" s="700"/>
      <c r="M373" s="700"/>
      <c r="N373" s="700"/>
      <c r="O373" s="701"/>
      <c r="P373" s="722"/>
      <c r="Q373" s="690"/>
      <c r="R373" s="690"/>
      <c r="S373" s="690"/>
      <c r="T373" s="690"/>
      <c r="U373" s="690"/>
      <c r="V373" s="690"/>
      <c r="W373" s="690"/>
      <c r="X373" s="690"/>
      <c r="Y373" s="723"/>
      <c r="Z373" s="707" t="s">
        <v>78</v>
      </c>
      <c r="AA373" s="708"/>
      <c r="AB373" s="708"/>
      <c r="AC373" s="708"/>
      <c r="AD373" s="708"/>
      <c r="AE373" s="690"/>
      <c r="AF373" s="690"/>
      <c r="AG373" s="690"/>
      <c r="AH373" s="690"/>
      <c r="AI373" s="690"/>
      <c r="AJ373" s="690"/>
      <c r="AK373" s="690"/>
      <c r="AL373" s="692"/>
      <c r="AM373" s="53"/>
      <c r="AN373" s="53"/>
      <c r="AO373" s="53"/>
      <c r="AP373" s="75"/>
      <c r="AQ373" s="75"/>
      <c r="AR373" s="75"/>
      <c r="AS373" s="75"/>
      <c r="AT373" s="86"/>
      <c r="AU373" s="86"/>
    </row>
    <row r="374" spans="1:47" ht="20.100000000000001" customHeight="1" thickBot="1">
      <c r="A374" s="25"/>
      <c r="B374" s="25"/>
      <c r="C374" s="25"/>
      <c r="D374" s="28"/>
      <c r="E374" s="28"/>
      <c r="F374" s="519"/>
      <c r="G374" s="519"/>
      <c r="H374" s="519"/>
      <c r="I374" s="716"/>
      <c r="J374" s="717"/>
      <c r="K374" s="717"/>
      <c r="L374" s="717"/>
      <c r="M374" s="717"/>
      <c r="N374" s="717"/>
      <c r="O374" s="718"/>
      <c r="P374" s="724"/>
      <c r="Q374" s="725"/>
      <c r="R374" s="725"/>
      <c r="S374" s="725"/>
      <c r="T374" s="725"/>
      <c r="U374" s="725"/>
      <c r="V374" s="725"/>
      <c r="W374" s="725"/>
      <c r="X374" s="725"/>
      <c r="Y374" s="726"/>
      <c r="Z374" s="709" t="s">
        <v>79</v>
      </c>
      <c r="AA374" s="710"/>
      <c r="AB374" s="710"/>
      <c r="AC374" s="710"/>
      <c r="AD374" s="710"/>
      <c r="AE374" s="727" t="s">
        <v>242</v>
      </c>
      <c r="AF374" s="728"/>
      <c r="AG374" s="728"/>
      <c r="AH374" s="728"/>
      <c r="AI374" s="728"/>
      <c r="AJ374" s="728"/>
      <c r="AK374" s="728"/>
      <c r="AL374" s="729"/>
      <c r="AM374" s="53"/>
      <c r="AN374" s="53"/>
      <c r="AO374" s="53"/>
      <c r="AP374" s="75"/>
      <c r="AQ374" s="75"/>
      <c r="AR374" s="75"/>
      <c r="AS374" s="75"/>
      <c r="AT374" s="87"/>
      <c r="AU374" s="87"/>
    </row>
    <row r="375" spans="1:47" ht="15" customHeight="1" thickTop="1">
      <c r="A375" s="27"/>
      <c r="B375" s="27"/>
      <c r="C375" s="27"/>
      <c r="D375" s="27"/>
      <c r="E375" s="27"/>
      <c r="F375" s="424">
        <v>10</v>
      </c>
      <c r="G375" s="500" t="s">
        <v>308</v>
      </c>
      <c r="H375" s="501"/>
      <c r="I375" s="683" t="s">
        <v>70</v>
      </c>
      <c r="J375" s="684"/>
      <c r="K375" s="684"/>
      <c r="L375" s="684"/>
      <c r="M375" s="684"/>
      <c r="N375" s="684"/>
      <c r="O375" s="684"/>
      <c r="P375" s="684"/>
      <c r="Q375" s="684"/>
      <c r="R375" s="684"/>
      <c r="S375" s="684"/>
      <c r="T375" s="684"/>
      <c r="U375" s="684"/>
      <c r="V375" s="684"/>
      <c r="W375" s="684"/>
      <c r="X375" s="684"/>
      <c r="Y375" s="684" t="s">
        <v>71</v>
      </c>
      <c r="Z375" s="684"/>
      <c r="AA375" s="684"/>
      <c r="AB375" s="684"/>
      <c r="AC375" s="684"/>
      <c r="AD375" s="684"/>
      <c r="AE375" s="684"/>
      <c r="AF375" s="684" t="s">
        <v>72</v>
      </c>
      <c r="AG375" s="684"/>
      <c r="AH375" s="684"/>
      <c r="AI375" s="684"/>
      <c r="AJ375" s="684"/>
      <c r="AK375" s="684"/>
      <c r="AL375" s="685"/>
      <c r="AM375" s="52"/>
      <c r="AN375" s="52"/>
      <c r="AO375" s="53"/>
      <c r="AP375" s="75"/>
      <c r="AQ375" s="75"/>
      <c r="AR375" s="75"/>
      <c r="AS375" s="75"/>
      <c r="AT375" s="86"/>
      <c r="AU375" s="86"/>
    </row>
    <row r="376" spans="1:47" ht="20.100000000000001" customHeight="1" thickBot="1">
      <c r="A376" s="25"/>
      <c r="B376" s="25"/>
      <c r="C376" s="25"/>
      <c r="D376" s="28"/>
      <c r="E376" s="28"/>
      <c r="F376" s="686" t="str">
        <f>IF(I$290="※リストから選択してください","入力不要",IF(I$290&gt;=F375,IF(I376="","【※入力】","【入力済】"),"入力不要"))</f>
        <v>入力不要</v>
      </c>
      <c r="G376" s="687"/>
      <c r="H376" s="688"/>
      <c r="I376" s="689"/>
      <c r="J376" s="690"/>
      <c r="K376" s="690"/>
      <c r="L376" s="690"/>
      <c r="M376" s="690"/>
      <c r="N376" s="690"/>
      <c r="O376" s="690"/>
      <c r="P376" s="690"/>
      <c r="Q376" s="690"/>
      <c r="R376" s="690"/>
      <c r="S376" s="690"/>
      <c r="T376" s="691"/>
      <c r="U376" s="691"/>
      <c r="V376" s="691"/>
      <c r="W376" s="691"/>
      <c r="X376" s="691"/>
      <c r="Y376" s="691"/>
      <c r="Z376" s="691"/>
      <c r="AA376" s="691"/>
      <c r="AB376" s="691"/>
      <c r="AC376" s="691"/>
      <c r="AD376" s="690"/>
      <c r="AE376" s="690"/>
      <c r="AF376" s="690"/>
      <c r="AG376" s="690"/>
      <c r="AH376" s="690"/>
      <c r="AI376" s="690"/>
      <c r="AJ376" s="690"/>
      <c r="AK376" s="690"/>
      <c r="AL376" s="692"/>
      <c r="AM376" s="53"/>
      <c r="AN376" s="53"/>
      <c r="AO376" s="53"/>
      <c r="AP376" s="75"/>
      <c r="AQ376" s="75"/>
      <c r="AR376" s="76"/>
      <c r="AS376" s="76"/>
      <c r="AT376" s="86"/>
      <c r="AU376" s="86"/>
    </row>
    <row r="377" spans="1:47" ht="20.100000000000001" customHeight="1" thickTop="1" thickBot="1">
      <c r="A377" s="25"/>
      <c r="B377" s="25"/>
      <c r="C377" s="25"/>
      <c r="D377" s="28"/>
      <c r="E377" s="28"/>
      <c r="F377" s="519" t="str">
        <f>IF(I$290="※リストから選択してください","入力不要",IF(I$290&gt;=F375,IF(T377="※リストから選択してください","【※入力】","【入力済】"),"入力不要"))</f>
        <v>入力不要</v>
      </c>
      <c r="G377" s="519"/>
      <c r="H377" s="519"/>
      <c r="I377" s="693" t="s">
        <v>73</v>
      </c>
      <c r="J377" s="694"/>
      <c r="K377" s="694"/>
      <c r="L377" s="694"/>
      <c r="M377" s="694"/>
      <c r="N377" s="694"/>
      <c r="O377" s="694"/>
      <c r="P377" s="694"/>
      <c r="Q377" s="694"/>
      <c r="R377" s="694"/>
      <c r="S377" s="695"/>
      <c r="T377" s="567" t="s">
        <v>242</v>
      </c>
      <c r="U377" s="568"/>
      <c r="V377" s="568"/>
      <c r="W377" s="568"/>
      <c r="X377" s="568"/>
      <c r="Y377" s="568"/>
      <c r="Z377" s="568"/>
      <c r="AA377" s="568"/>
      <c r="AB377" s="568"/>
      <c r="AC377" s="569"/>
      <c r="AD377" s="696" t="str">
        <f>IF(T377="使用許諾の必要が無い","↓２．使用許諾の必要が無い場合へ入力",IF(T377="編曲使用許諾の必要がある","↓３．編曲使用許諾の必要な場合へ入力","－"))</f>
        <v>－</v>
      </c>
      <c r="AE377" s="697"/>
      <c r="AF377" s="697"/>
      <c r="AG377" s="697"/>
      <c r="AH377" s="697"/>
      <c r="AI377" s="697"/>
      <c r="AJ377" s="697"/>
      <c r="AK377" s="697"/>
      <c r="AL377" s="698"/>
      <c r="AM377" s="53"/>
      <c r="AN377" s="53"/>
      <c r="AO377" s="53"/>
      <c r="AP377" s="75"/>
      <c r="AQ377" s="75"/>
      <c r="AR377" s="75"/>
      <c r="AS377" s="75"/>
      <c r="AT377" s="86"/>
      <c r="AU377" s="86"/>
    </row>
    <row r="378" spans="1:47" ht="25.15" customHeight="1" thickTop="1" thickBot="1">
      <c r="A378" s="25"/>
      <c r="B378" s="25"/>
      <c r="C378" s="25"/>
      <c r="D378" s="28"/>
      <c r="E378" s="28"/>
      <c r="F378" s="519" t="str">
        <f>IF(I$290="※リストから選択してください","入力不要",IF(I$290&gt;=F375,IF(T377="編曲使用許諾の必要がある","入力不要",IF(P378="※リストから選択してください","【※入力】",IF(P378="その他（右欄に入力）",IF(Z378="","【※入力】","【入力済】"),"【入力済】"))),"入力不要"))</f>
        <v>入力不要</v>
      </c>
      <c r="G378" s="519"/>
      <c r="H378" s="519"/>
      <c r="I378" s="699" t="s">
        <v>306</v>
      </c>
      <c r="J378" s="700"/>
      <c r="K378" s="700"/>
      <c r="L378" s="700"/>
      <c r="M378" s="700"/>
      <c r="N378" s="700"/>
      <c r="O378" s="701"/>
      <c r="P378" s="702" t="s">
        <v>242</v>
      </c>
      <c r="Q378" s="703"/>
      <c r="R378" s="703"/>
      <c r="S378" s="703"/>
      <c r="T378" s="703"/>
      <c r="U378" s="703"/>
      <c r="V378" s="703"/>
      <c r="W378" s="703"/>
      <c r="X378" s="703"/>
      <c r="Y378" s="704"/>
      <c r="Z378" s="705"/>
      <c r="AA378" s="706"/>
      <c r="AB378" s="706"/>
      <c r="AC378" s="706"/>
      <c r="AD378" s="690"/>
      <c r="AE378" s="690"/>
      <c r="AF378" s="690"/>
      <c r="AG378" s="690"/>
      <c r="AH378" s="690"/>
      <c r="AI378" s="690"/>
      <c r="AJ378" s="690"/>
      <c r="AK378" s="690"/>
      <c r="AL378" s="692"/>
      <c r="AM378" s="53"/>
      <c r="AN378" s="53"/>
      <c r="AO378" s="53"/>
      <c r="AP378" s="75"/>
      <c r="AQ378" s="75"/>
      <c r="AR378" s="75"/>
      <c r="AS378" s="75"/>
      <c r="AT378" s="86"/>
      <c r="AU378" s="86"/>
    </row>
    <row r="379" spans="1:47" ht="20.100000000000001" customHeight="1" thickTop="1">
      <c r="A379" s="25"/>
      <c r="B379" s="25"/>
      <c r="C379" s="25"/>
      <c r="D379" s="28"/>
      <c r="E379" s="28"/>
      <c r="F379" s="519" t="str">
        <f>IF(I$290="※リストから選択してください","入力不要",IF(I$290&gt;=F375,IF(T377="使用許諾の必要が無い","入力不要",IF(P379="※リストから選択してください","【※入力】",IF(P379="口頭で確認（右欄に入力）",IF(AE383="※リストから選択してください","【※入力】","【入力済】"),"【入力済】"))),"入力不要"))</f>
        <v>入力不要</v>
      </c>
      <c r="G379" s="519"/>
      <c r="H379" s="519"/>
      <c r="I379" s="699" t="s">
        <v>355</v>
      </c>
      <c r="J379" s="700"/>
      <c r="K379" s="700"/>
      <c r="L379" s="700"/>
      <c r="M379" s="700"/>
      <c r="N379" s="700"/>
      <c r="O379" s="701"/>
      <c r="P379" s="719" t="s">
        <v>242</v>
      </c>
      <c r="Q379" s="720"/>
      <c r="R379" s="720"/>
      <c r="S379" s="720"/>
      <c r="T379" s="720"/>
      <c r="U379" s="720"/>
      <c r="V379" s="720"/>
      <c r="W379" s="720"/>
      <c r="X379" s="720"/>
      <c r="Y379" s="721"/>
      <c r="Z379" s="707" t="s">
        <v>74</v>
      </c>
      <c r="AA379" s="708"/>
      <c r="AB379" s="708"/>
      <c r="AC379" s="708"/>
      <c r="AD379" s="708"/>
      <c r="AE379" s="711"/>
      <c r="AF379" s="690"/>
      <c r="AG379" s="690"/>
      <c r="AH379" s="690"/>
      <c r="AI379" s="690"/>
      <c r="AJ379" s="690"/>
      <c r="AK379" s="690"/>
      <c r="AL379" s="692"/>
      <c r="AM379" s="53"/>
      <c r="AN379" s="53"/>
      <c r="AO379" s="53"/>
      <c r="AP379" s="75"/>
      <c r="AQ379" s="75"/>
      <c r="AR379" s="75"/>
      <c r="AS379" s="75"/>
      <c r="AT379" s="86"/>
      <c r="AU379" s="86"/>
    </row>
    <row r="380" spans="1:47" ht="20.100000000000001" customHeight="1">
      <c r="A380" s="25"/>
      <c r="B380" s="25"/>
      <c r="C380" s="25"/>
      <c r="D380" s="28"/>
      <c r="E380" s="28"/>
      <c r="F380" s="519"/>
      <c r="G380" s="519"/>
      <c r="H380" s="519"/>
      <c r="I380" s="699"/>
      <c r="J380" s="700"/>
      <c r="K380" s="700"/>
      <c r="L380" s="700"/>
      <c r="M380" s="700"/>
      <c r="N380" s="700"/>
      <c r="O380" s="701"/>
      <c r="P380" s="722"/>
      <c r="Q380" s="690"/>
      <c r="R380" s="690"/>
      <c r="S380" s="690"/>
      <c r="T380" s="690"/>
      <c r="U380" s="690"/>
      <c r="V380" s="690"/>
      <c r="W380" s="690"/>
      <c r="X380" s="690"/>
      <c r="Y380" s="723"/>
      <c r="Z380" s="712" t="s">
        <v>75</v>
      </c>
      <c r="AA380" s="713"/>
      <c r="AB380" s="708" t="s">
        <v>76</v>
      </c>
      <c r="AC380" s="708"/>
      <c r="AD380" s="708"/>
      <c r="AE380" s="690"/>
      <c r="AF380" s="690"/>
      <c r="AG380" s="690"/>
      <c r="AH380" s="690"/>
      <c r="AI380" s="690"/>
      <c r="AJ380" s="690"/>
      <c r="AK380" s="690"/>
      <c r="AL380" s="692"/>
      <c r="AM380" s="53"/>
      <c r="AN380" s="53"/>
      <c r="AO380" s="53"/>
      <c r="AP380" s="75"/>
      <c r="AQ380" s="75"/>
      <c r="AR380" s="75"/>
      <c r="AS380" s="75"/>
      <c r="AT380" s="86"/>
      <c r="AU380" s="86"/>
    </row>
    <row r="381" spans="1:47" ht="20.100000000000001" customHeight="1">
      <c r="A381" s="25"/>
      <c r="B381" s="25"/>
      <c r="C381" s="25"/>
      <c r="D381" s="28"/>
      <c r="E381" s="28"/>
      <c r="F381" s="519"/>
      <c r="G381" s="519"/>
      <c r="H381" s="519"/>
      <c r="I381" s="699"/>
      <c r="J381" s="700"/>
      <c r="K381" s="700"/>
      <c r="L381" s="700"/>
      <c r="M381" s="700"/>
      <c r="N381" s="700"/>
      <c r="O381" s="701"/>
      <c r="P381" s="722"/>
      <c r="Q381" s="690"/>
      <c r="R381" s="690"/>
      <c r="S381" s="690"/>
      <c r="T381" s="690"/>
      <c r="U381" s="690"/>
      <c r="V381" s="690"/>
      <c r="W381" s="690"/>
      <c r="X381" s="690"/>
      <c r="Y381" s="723"/>
      <c r="Z381" s="714"/>
      <c r="AA381" s="715"/>
      <c r="AB381" s="708" t="s">
        <v>77</v>
      </c>
      <c r="AC381" s="708"/>
      <c r="AD381" s="708"/>
      <c r="AE381" s="690"/>
      <c r="AF381" s="690"/>
      <c r="AG381" s="690"/>
      <c r="AH381" s="690"/>
      <c r="AI381" s="690"/>
      <c r="AJ381" s="690"/>
      <c r="AK381" s="690"/>
      <c r="AL381" s="692"/>
      <c r="AM381" s="53"/>
      <c r="AN381" s="53"/>
      <c r="AO381" s="53"/>
      <c r="AP381" s="75"/>
      <c r="AQ381" s="75"/>
      <c r="AR381" s="75"/>
      <c r="AS381" s="75"/>
      <c r="AT381" s="86"/>
      <c r="AU381" s="86"/>
    </row>
    <row r="382" spans="1:47" ht="20.100000000000001" customHeight="1">
      <c r="A382" s="25"/>
      <c r="B382" s="25"/>
      <c r="C382" s="25"/>
      <c r="D382" s="28"/>
      <c r="E382" s="28"/>
      <c r="F382" s="519"/>
      <c r="G382" s="519"/>
      <c r="H382" s="519"/>
      <c r="I382" s="699"/>
      <c r="J382" s="700"/>
      <c r="K382" s="700"/>
      <c r="L382" s="700"/>
      <c r="M382" s="700"/>
      <c r="N382" s="700"/>
      <c r="O382" s="701"/>
      <c r="P382" s="722"/>
      <c r="Q382" s="690"/>
      <c r="R382" s="690"/>
      <c r="S382" s="690"/>
      <c r="T382" s="690"/>
      <c r="U382" s="690"/>
      <c r="V382" s="690"/>
      <c r="W382" s="690"/>
      <c r="X382" s="690"/>
      <c r="Y382" s="723"/>
      <c r="Z382" s="707" t="s">
        <v>78</v>
      </c>
      <c r="AA382" s="708"/>
      <c r="AB382" s="708"/>
      <c r="AC382" s="708"/>
      <c r="AD382" s="708"/>
      <c r="AE382" s="690"/>
      <c r="AF382" s="690"/>
      <c r="AG382" s="690"/>
      <c r="AH382" s="690"/>
      <c r="AI382" s="690"/>
      <c r="AJ382" s="690"/>
      <c r="AK382" s="690"/>
      <c r="AL382" s="692"/>
      <c r="AM382" s="53"/>
      <c r="AN382" s="53"/>
      <c r="AO382" s="53"/>
      <c r="AP382" s="75"/>
      <c r="AQ382" s="75"/>
      <c r="AR382" s="75"/>
      <c r="AS382" s="75"/>
      <c r="AT382" s="86"/>
      <c r="AU382" s="86"/>
    </row>
    <row r="383" spans="1:47" ht="20.100000000000001" customHeight="1" thickBot="1">
      <c r="A383" s="25"/>
      <c r="B383" s="25"/>
      <c r="C383" s="25"/>
      <c r="D383" s="28"/>
      <c r="E383" s="28"/>
      <c r="F383" s="519"/>
      <c r="G383" s="519"/>
      <c r="H383" s="519"/>
      <c r="I383" s="716"/>
      <c r="J383" s="717"/>
      <c r="K383" s="717"/>
      <c r="L383" s="717"/>
      <c r="M383" s="717"/>
      <c r="N383" s="717"/>
      <c r="O383" s="718"/>
      <c r="P383" s="724"/>
      <c r="Q383" s="725"/>
      <c r="R383" s="725"/>
      <c r="S383" s="725"/>
      <c r="T383" s="725"/>
      <c r="U383" s="725"/>
      <c r="V383" s="725"/>
      <c r="W383" s="725"/>
      <c r="X383" s="725"/>
      <c r="Y383" s="726"/>
      <c r="Z383" s="709" t="s">
        <v>79</v>
      </c>
      <c r="AA383" s="710"/>
      <c r="AB383" s="710"/>
      <c r="AC383" s="710"/>
      <c r="AD383" s="710"/>
      <c r="AE383" s="727" t="s">
        <v>242</v>
      </c>
      <c r="AF383" s="728"/>
      <c r="AG383" s="728"/>
      <c r="AH383" s="728"/>
      <c r="AI383" s="728"/>
      <c r="AJ383" s="728"/>
      <c r="AK383" s="728"/>
      <c r="AL383" s="729"/>
      <c r="AM383" s="53"/>
      <c r="AN383" s="53"/>
      <c r="AO383" s="53"/>
      <c r="AP383" s="75"/>
      <c r="AQ383" s="75"/>
      <c r="AR383" s="75"/>
      <c r="AS383" s="75"/>
    </row>
    <row r="384" spans="1:47" ht="14.25" thickTop="1">
      <c r="A384" s="25"/>
      <c r="B384" s="25"/>
      <c r="C384" s="25"/>
      <c r="D384" s="25"/>
      <c r="E384" s="25"/>
      <c r="F384" s="25"/>
      <c r="G384" s="25"/>
      <c r="H384" s="25"/>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75"/>
      <c r="AQ384" s="75"/>
      <c r="AR384" s="75"/>
      <c r="AS384" s="75"/>
    </row>
    <row r="385" spans="1:56" ht="10.1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row>
    <row r="386" spans="1:56" ht="28.5" hidden="1" customHeight="1">
      <c r="A386" s="111" t="s">
        <v>211</v>
      </c>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c r="AP386" s="112"/>
      <c r="AQ386" s="112"/>
      <c r="AR386" s="112"/>
      <c r="AS386" s="112"/>
    </row>
    <row r="387" spans="1:56" ht="15" hidden="1" customHeight="1">
      <c r="A387" s="112"/>
      <c r="B387" s="730" t="s">
        <v>269</v>
      </c>
      <c r="C387" s="730"/>
      <c r="D387" s="730"/>
      <c r="E387" s="730"/>
      <c r="F387" s="730"/>
      <c r="G387" s="730"/>
      <c r="H387" s="730"/>
      <c r="I387" s="730"/>
      <c r="J387" s="730"/>
      <c r="K387" s="730"/>
      <c r="L387" s="730"/>
      <c r="M387" s="730"/>
      <c r="N387" s="730"/>
      <c r="O387" s="730"/>
      <c r="P387" s="730"/>
      <c r="Q387" s="730"/>
      <c r="R387" s="730"/>
      <c r="S387" s="730"/>
      <c r="T387" s="730"/>
      <c r="U387" s="730"/>
      <c r="V387" s="730"/>
      <c r="W387" s="730"/>
      <c r="X387" s="730"/>
      <c r="Y387" s="730"/>
      <c r="Z387" s="730"/>
      <c r="AA387" s="730"/>
      <c r="AB387" s="730"/>
      <c r="AC387" s="730"/>
      <c r="AD387" s="730"/>
      <c r="AE387" s="730"/>
      <c r="AF387" s="730"/>
      <c r="AG387" s="730"/>
      <c r="AH387" s="730"/>
      <c r="AI387" s="730"/>
      <c r="AJ387" s="730"/>
      <c r="AK387" s="730"/>
      <c r="AL387" s="730"/>
      <c r="AM387" s="730"/>
      <c r="AN387" s="730"/>
      <c r="AO387" s="730"/>
      <c r="AP387" s="730"/>
      <c r="AQ387" s="730"/>
      <c r="AR387" s="730"/>
      <c r="AS387" s="112"/>
    </row>
    <row r="388" spans="1:56" ht="10.15" hidden="1"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c r="AO388" s="112"/>
      <c r="AP388" s="112"/>
      <c r="AQ388" s="112"/>
      <c r="AR388" s="112"/>
      <c r="AS388" s="112"/>
    </row>
    <row r="389" spans="1:56" ht="10.15" hidden="1"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row>
    <row r="390" spans="1:56" ht="28.5" customHeight="1">
      <c r="A390" s="114" t="s">
        <v>216</v>
      </c>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V390" s="239"/>
    </row>
    <row r="391" spans="1:56" ht="13.5" customHeight="1">
      <c r="A391" s="29"/>
      <c r="B391" s="30"/>
      <c r="C391" s="30"/>
      <c r="D391" s="30"/>
      <c r="E391" s="30"/>
      <c r="F391" s="30"/>
      <c r="G391" s="30"/>
      <c r="H391" s="30"/>
      <c r="I391" s="30"/>
      <c r="J391" s="30"/>
      <c r="K391" s="30"/>
      <c r="L391" s="30"/>
      <c r="M391" s="30"/>
      <c r="N391" s="30"/>
      <c r="O391" s="30"/>
      <c r="P391" s="30"/>
      <c r="Q391" s="30"/>
      <c r="R391" s="30"/>
      <c r="S391" s="30"/>
      <c r="T391" s="37" t="s">
        <v>80</v>
      </c>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V391" s="239"/>
    </row>
    <row r="392" spans="1:56" ht="13.5" customHeight="1">
      <c r="A392" s="29"/>
      <c r="B392" s="30"/>
      <c r="C392" s="30"/>
      <c r="D392" s="30"/>
      <c r="E392" s="30"/>
      <c r="F392" s="30"/>
      <c r="G392" s="30"/>
      <c r="H392" s="30"/>
      <c r="I392" s="30"/>
      <c r="J392" s="30"/>
      <c r="K392" s="30"/>
      <c r="L392" s="30"/>
      <c r="M392" s="30"/>
      <c r="N392" s="30"/>
      <c r="O392" s="30"/>
      <c r="P392" s="30"/>
      <c r="Q392" s="30"/>
      <c r="R392" s="30"/>
      <c r="S392" s="30"/>
      <c r="T392" s="30"/>
      <c r="U392" s="30" t="s">
        <v>81</v>
      </c>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V392" s="239"/>
    </row>
    <row r="393" spans="1:56" ht="13.5" customHeight="1" thickBot="1">
      <c r="A393" s="30"/>
      <c r="B393" s="30"/>
      <c r="C393" s="30"/>
      <c r="D393" s="30"/>
      <c r="E393" s="30"/>
      <c r="F393" s="30"/>
      <c r="G393" s="30"/>
      <c r="H393" s="30"/>
      <c r="I393" s="30"/>
      <c r="J393" s="30"/>
      <c r="K393" s="30"/>
      <c r="L393" s="30"/>
      <c r="M393" s="30"/>
      <c r="N393" s="30"/>
      <c r="O393" s="30"/>
      <c r="P393" s="30"/>
      <c r="Q393" s="30"/>
      <c r="R393" s="30"/>
      <c r="S393" s="30"/>
      <c r="T393" s="30"/>
      <c r="U393" s="30" t="s">
        <v>236</v>
      </c>
      <c r="V393" s="38"/>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V393" s="239"/>
    </row>
    <row r="394" spans="1:56" ht="20.100000000000001" customHeight="1" thickTop="1" thickBot="1">
      <c r="A394" s="30"/>
      <c r="B394" s="31" t="s">
        <v>82</v>
      </c>
      <c r="C394" s="32"/>
      <c r="D394" s="32"/>
      <c r="E394" s="32"/>
      <c r="F394" s="32"/>
      <c r="G394" s="32"/>
      <c r="H394" s="32"/>
      <c r="I394" s="838" t="str">
        <f>IF(L394="※リストから選択してください","【※選択】","【入力済】")</f>
        <v>【※選択】</v>
      </c>
      <c r="J394" s="838"/>
      <c r="K394" s="731"/>
      <c r="L394" s="530" t="s">
        <v>242</v>
      </c>
      <c r="M394" s="531"/>
      <c r="N394" s="531"/>
      <c r="O394" s="531"/>
      <c r="P394" s="531"/>
      <c r="Q394" s="531"/>
      <c r="R394" s="532"/>
      <c r="S394" s="30"/>
      <c r="T394" s="30"/>
      <c r="U394" s="360" t="s">
        <v>270</v>
      </c>
      <c r="V394" s="38"/>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V394" s="239"/>
      <c r="AX394" s="239"/>
      <c r="AY394" s="239"/>
      <c r="AZ394" s="239"/>
      <c r="BA394" s="239"/>
      <c r="BB394" s="239"/>
      <c r="BC394" s="239"/>
      <c r="BD394" s="239"/>
    </row>
    <row r="395" spans="1:56" ht="14.25" thickTop="1">
      <c r="A395" s="30"/>
      <c r="B395" s="32"/>
      <c r="C395" s="113" t="s">
        <v>145</v>
      </c>
      <c r="D395" s="33"/>
      <c r="E395" s="33"/>
      <c r="F395" s="33"/>
      <c r="G395" s="33"/>
      <c r="H395" s="33"/>
      <c r="I395" s="33"/>
      <c r="J395" s="33"/>
      <c r="K395" s="33"/>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V395" s="239"/>
      <c r="AX395" s="239"/>
      <c r="AY395" s="239"/>
      <c r="AZ395" s="239"/>
      <c r="BA395" s="239"/>
      <c r="BB395" s="239"/>
      <c r="BC395" s="239"/>
      <c r="BD395" s="239"/>
    </row>
    <row r="396" spans="1:56" ht="36" customHeight="1">
      <c r="A396" s="30"/>
      <c r="B396" s="30"/>
      <c r="C396" s="30"/>
      <c r="D396" s="30"/>
      <c r="E396" s="30"/>
      <c r="F396" s="733" t="s">
        <v>331</v>
      </c>
      <c r="G396" s="734"/>
      <c r="H396" s="734"/>
      <c r="I396" s="734"/>
      <c r="J396" s="734"/>
      <c r="K396" s="734"/>
      <c r="L396" s="734"/>
      <c r="M396" s="734"/>
      <c r="N396" s="734"/>
      <c r="O396" s="734"/>
      <c r="P396" s="734"/>
      <c r="Q396" s="734" t="s">
        <v>84</v>
      </c>
      <c r="R396" s="734"/>
      <c r="S396" s="734"/>
      <c r="T396" s="734"/>
      <c r="U396" s="734"/>
      <c r="V396" s="734"/>
      <c r="W396" s="734"/>
      <c r="X396" s="734"/>
      <c r="Y396" s="734"/>
      <c r="Z396" s="734"/>
      <c r="AA396" s="734"/>
      <c r="AB396" s="734"/>
      <c r="AC396" s="734"/>
      <c r="AD396" s="734"/>
      <c r="AE396" s="734"/>
      <c r="AF396" s="863" t="s">
        <v>330</v>
      </c>
      <c r="AG396" s="863"/>
      <c r="AH396" s="863"/>
      <c r="AI396" s="863"/>
      <c r="AJ396" s="863"/>
      <c r="AK396" s="863"/>
      <c r="AL396" s="863"/>
      <c r="AM396" s="863"/>
      <c r="AN396" s="863"/>
      <c r="AO396" s="863"/>
      <c r="AP396" s="34"/>
      <c r="AQ396" s="34"/>
      <c r="AR396" s="34"/>
      <c r="AS396" s="30"/>
      <c r="AT396" s="378" t="s">
        <v>310</v>
      </c>
      <c r="AV396" s="239"/>
      <c r="AX396" s="239"/>
      <c r="AY396" s="239"/>
      <c r="AZ396" s="239"/>
      <c r="BA396" s="239"/>
      <c r="BB396" s="239"/>
      <c r="BC396" s="239"/>
      <c r="BD396" s="239"/>
    </row>
    <row r="397" spans="1:56" ht="20.100000000000001" customHeight="1">
      <c r="A397" s="30"/>
      <c r="B397" s="30"/>
      <c r="C397" s="731"/>
      <c r="D397" s="731"/>
      <c r="E397" s="731"/>
      <c r="F397" s="732"/>
      <c r="G397" s="732"/>
      <c r="H397" s="732"/>
      <c r="I397" s="732"/>
      <c r="J397" s="732"/>
      <c r="K397" s="732"/>
      <c r="L397" s="732"/>
      <c r="M397" s="732"/>
      <c r="N397" s="732"/>
      <c r="O397" s="732"/>
      <c r="P397" s="732"/>
      <c r="Q397" s="732"/>
      <c r="R397" s="732"/>
      <c r="S397" s="732"/>
      <c r="T397" s="732"/>
      <c r="U397" s="732"/>
      <c r="V397" s="732"/>
      <c r="W397" s="732"/>
      <c r="X397" s="732"/>
      <c r="Y397" s="732"/>
      <c r="Z397" s="732"/>
      <c r="AA397" s="732"/>
      <c r="AB397" s="732"/>
      <c r="AC397" s="732"/>
      <c r="AD397" s="732"/>
      <c r="AE397" s="732"/>
      <c r="AF397" s="837"/>
      <c r="AG397" s="837"/>
      <c r="AH397" s="837"/>
      <c r="AI397" s="837"/>
      <c r="AJ397" s="837"/>
      <c r="AK397" s="837"/>
      <c r="AL397" s="837"/>
      <c r="AM397" s="837"/>
      <c r="AN397" s="837"/>
      <c r="AO397" s="837"/>
      <c r="AP397" s="34"/>
      <c r="AQ397" s="34"/>
      <c r="AR397" s="34"/>
      <c r="AS397" s="30"/>
      <c r="AT397" s="472" t="s">
        <v>242</v>
      </c>
      <c r="AV397" s="239"/>
      <c r="AX397" s="239"/>
      <c r="AY397" s="239"/>
      <c r="AZ397" s="239"/>
      <c r="BA397" s="239"/>
      <c r="BB397" s="239"/>
      <c r="BC397" s="239"/>
      <c r="BD397" s="239"/>
    </row>
    <row r="398" spans="1:56" ht="20.100000000000001" customHeight="1">
      <c r="A398" s="30"/>
      <c r="B398" s="30"/>
      <c r="C398" s="731"/>
      <c r="D398" s="731"/>
      <c r="E398" s="731"/>
      <c r="F398" s="732"/>
      <c r="G398" s="732"/>
      <c r="H398" s="732"/>
      <c r="I398" s="732"/>
      <c r="J398" s="732"/>
      <c r="K398" s="732"/>
      <c r="L398" s="732"/>
      <c r="M398" s="732"/>
      <c r="N398" s="732"/>
      <c r="O398" s="732"/>
      <c r="P398" s="732"/>
      <c r="Q398" s="732"/>
      <c r="R398" s="732"/>
      <c r="S398" s="732"/>
      <c r="T398" s="732"/>
      <c r="U398" s="732"/>
      <c r="V398" s="732"/>
      <c r="W398" s="732"/>
      <c r="X398" s="732"/>
      <c r="Y398" s="732"/>
      <c r="Z398" s="732"/>
      <c r="AA398" s="732"/>
      <c r="AB398" s="732"/>
      <c r="AC398" s="732"/>
      <c r="AD398" s="732"/>
      <c r="AE398" s="732"/>
      <c r="AF398" s="837"/>
      <c r="AG398" s="837"/>
      <c r="AH398" s="837"/>
      <c r="AI398" s="837"/>
      <c r="AJ398" s="837"/>
      <c r="AK398" s="837"/>
      <c r="AL398" s="837"/>
      <c r="AM398" s="837"/>
      <c r="AN398" s="837"/>
      <c r="AO398" s="837"/>
      <c r="AP398" s="34"/>
      <c r="AQ398" s="34"/>
      <c r="AR398" s="34"/>
      <c r="AS398" s="30"/>
      <c r="AT398" s="472" t="s">
        <v>325</v>
      </c>
      <c r="AV398" s="239"/>
      <c r="AX398" s="239"/>
      <c r="AY398" s="239"/>
      <c r="AZ398" s="239"/>
      <c r="BA398" s="239"/>
      <c r="BB398" s="239"/>
      <c r="BC398" s="239"/>
      <c r="BD398" s="239"/>
    </row>
    <row r="399" spans="1:56" ht="20.100000000000001" customHeight="1">
      <c r="A399" s="30"/>
      <c r="B399" s="30"/>
      <c r="C399" s="731"/>
      <c r="D399" s="731"/>
      <c r="E399" s="731"/>
      <c r="F399" s="732"/>
      <c r="G399" s="732"/>
      <c r="H399" s="732"/>
      <c r="I399" s="732"/>
      <c r="J399" s="732"/>
      <c r="K399" s="732"/>
      <c r="L399" s="732"/>
      <c r="M399" s="732"/>
      <c r="N399" s="732"/>
      <c r="O399" s="732"/>
      <c r="P399" s="732"/>
      <c r="Q399" s="735"/>
      <c r="R399" s="732"/>
      <c r="S399" s="732"/>
      <c r="T399" s="732"/>
      <c r="U399" s="732"/>
      <c r="V399" s="732"/>
      <c r="W399" s="732"/>
      <c r="X399" s="732"/>
      <c r="Y399" s="732"/>
      <c r="Z399" s="732"/>
      <c r="AA399" s="732"/>
      <c r="AB399" s="732"/>
      <c r="AC399" s="732"/>
      <c r="AD399" s="732"/>
      <c r="AE399" s="732"/>
      <c r="AF399" s="837"/>
      <c r="AG399" s="837"/>
      <c r="AH399" s="837"/>
      <c r="AI399" s="837"/>
      <c r="AJ399" s="837"/>
      <c r="AK399" s="837"/>
      <c r="AL399" s="837"/>
      <c r="AM399" s="837"/>
      <c r="AN399" s="837"/>
      <c r="AO399" s="837"/>
      <c r="AP399" s="34"/>
      <c r="AQ399" s="34"/>
      <c r="AR399" s="34"/>
      <c r="AS399" s="30"/>
      <c r="AT399" s="472" t="s">
        <v>16</v>
      </c>
      <c r="AV399" s="239"/>
      <c r="AX399" s="239"/>
      <c r="AY399" s="239"/>
      <c r="AZ399" s="239"/>
      <c r="BA399" s="239"/>
      <c r="BB399" s="239"/>
      <c r="BC399" s="239"/>
      <c r="BD399" s="239"/>
    </row>
    <row r="400" spans="1:56" ht="20.100000000000001" customHeight="1">
      <c r="A400" s="30"/>
      <c r="B400" s="30"/>
      <c r="C400" s="731"/>
      <c r="D400" s="731"/>
      <c r="E400" s="731"/>
      <c r="F400" s="732"/>
      <c r="G400" s="732"/>
      <c r="H400" s="732"/>
      <c r="I400" s="732"/>
      <c r="J400" s="732"/>
      <c r="K400" s="732"/>
      <c r="L400" s="732"/>
      <c r="M400" s="732"/>
      <c r="N400" s="732"/>
      <c r="O400" s="732"/>
      <c r="P400" s="732"/>
      <c r="Q400" s="732"/>
      <c r="R400" s="732"/>
      <c r="S400" s="732"/>
      <c r="T400" s="732"/>
      <c r="U400" s="732"/>
      <c r="V400" s="732"/>
      <c r="W400" s="732"/>
      <c r="X400" s="732"/>
      <c r="Y400" s="732"/>
      <c r="Z400" s="732"/>
      <c r="AA400" s="732"/>
      <c r="AB400" s="732"/>
      <c r="AC400" s="732"/>
      <c r="AD400" s="732"/>
      <c r="AE400" s="732"/>
      <c r="AF400" s="837"/>
      <c r="AG400" s="837"/>
      <c r="AH400" s="837"/>
      <c r="AI400" s="837"/>
      <c r="AJ400" s="837"/>
      <c r="AK400" s="837"/>
      <c r="AL400" s="837"/>
      <c r="AM400" s="837"/>
      <c r="AN400" s="837"/>
      <c r="AO400" s="837"/>
      <c r="AP400" s="34"/>
      <c r="AQ400" s="34"/>
      <c r="AR400" s="34"/>
      <c r="AS400" s="30"/>
      <c r="AV400" s="239"/>
      <c r="AX400" s="239"/>
      <c r="AY400" s="239"/>
      <c r="AZ400" s="239"/>
      <c r="BA400" s="239"/>
      <c r="BB400" s="239"/>
      <c r="BC400" s="239"/>
      <c r="BD400" s="239"/>
    </row>
    <row r="401" spans="1:56" ht="20.100000000000001" customHeight="1">
      <c r="A401" s="30"/>
      <c r="B401" s="30"/>
      <c r="C401" s="731"/>
      <c r="D401" s="731"/>
      <c r="E401" s="731"/>
      <c r="F401" s="732"/>
      <c r="G401" s="732"/>
      <c r="H401" s="732"/>
      <c r="I401" s="732"/>
      <c r="J401" s="732"/>
      <c r="K401" s="732"/>
      <c r="L401" s="732"/>
      <c r="M401" s="732"/>
      <c r="N401" s="732"/>
      <c r="O401" s="732"/>
      <c r="P401" s="732"/>
      <c r="Q401" s="732"/>
      <c r="R401" s="732"/>
      <c r="S401" s="732"/>
      <c r="T401" s="732"/>
      <c r="U401" s="732"/>
      <c r="V401" s="732"/>
      <c r="W401" s="732"/>
      <c r="X401" s="732"/>
      <c r="Y401" s="732"/>
      <c r="Z401" s="732"/>
      <c r="AA401" s="732"/>
      <c r="AB401" s="732"/>
      <c r="AC401" s="732"/>
      <c r="AD401" s="732"/>
      <c r="AE401" s="732"/>
      <c r="AF401" s="837"/>
      <c r="AG401" s="837"/>
      <c r="AH401" s="837"/>
      <c r="AI401" s="837"/>
      <c r="AJ401" s="837"/>
      <c r="AK401" s="837"/>
      <c r="AL401" s="837"/>
      <c r="AM401" s="837"/>
      <c r="AN401" s="837"/>
      <c r="AO401" s="837"/>
      <c r="AP401" s="34"/>
      <c r="AQ401" s="34"/>
      <c r="AR401" s="34"/>
      <c r="AS401" s="30"/>
      <c r="AV401" s="239"/>
      <c r="AX401" s="239"/>
      <c r="AY401" s="239"/>
      <c r="AZ401" s="239"/>
      <c r="BA401" s="239"/>
      <c r="BB401" s="239"/>
      <c r="BC401" s="239"/>
      <c r="BD401" s="239"/>
    </row>
    <row r="402" spans="1:56" ht="20.100000000000001" customHeight="1">
      <c r="A402" s="30"/>
      <c r="B402" s="30"/>
      <c r="C402" s="731"/>
      <c r="D402" s="731"/>
      <c r="E402" s="731"/>
      <c r="F402" s="732"/>
      <c r="G402" s="732"/>
      <c r="H402" s="732"/>
      <c r="I402" s="732"/>
      <c r="J402" s="732"/>
      <c r="K402" s="732"/>
      <c r="L402" s="732"/>
      <c r="M402" s="732"/>
      <c r="N402" s="732"/>
      <c r="O402" s="732"/>
      <c r="P402" s="732"/>
      <c r="Q402" s="732"/>
      <c r="R402" s="732"/>
      <c r="S402" s="732"/>
      <c r="T402" s="732"/>
      <c r="U402" s="732"/>
      <c r="V402" s="732"/>
      <c r="W402" s="732"/>
      <c r="X402" s="732"/>
      <c r="Y402" s="732"/>
      <c r="Z402" s="732"/>
      <c r="AA402" s="732"/>
      <c r="AB402" s="732"/>
      <c r="AC402" s="732"/>
      <c r="AD402" s="732"/>
      <c r="AE402" s="732"/>
      <c r="AF402" s="837"/>
      <c r="AG402" s="837"/>
      <c r="AH402" s="837"/>
      <c r="AI402" s="837"/>
      <c r="AJ402" s="837"/>
      <c r="AK402" s="837"/>
      <c r="AL402" s="837"/>
      <c r="AM402" s="837"/>
      <c r="AN402" s="837"/>
      <c r="AO402" s="837"/>
      <c r="AP402" s="34"/>
      <c r="AQ402" s="34"/>
      <c r="AR402" s="34"/>
      <c r="AS402" s="30"/>
      <c r="AV402" s="239"/>
      <c r="AX402" s="239"/>
      <c r="AY402" s="239"/>
      <c r="AZ402" s="239"/>
      <c r="BA402" s="239"/>
      <c r="BB402" s="239"/>
      <c r="BC402" s="239"/>
      <c r="BD402" s="239"/>
    </row>
    <row r="403" spans="1:56" ht="20.100000000000001" customHeight="1">
      <c r="A403" s="30"/>
      <c r="B403" s="30"/>
      <c r="C403" s="731"/>
      <c r="D403" s="731"/>
      <c r="E403" s="731"/>
      <c r="F403" s="732"/>
      <c r="G403" s="732"/>
      <c r="H403" s="732"/>
      <c r="I403" s="732"/>
      <c r="J403" s="732"/>
      <c r="K403" s="732"/>
      <c r="L403" s="732"/>
      <c r="M403" s="732"/>
      <c r="N403" s="732"/>
      <c r="O403" s="732"/>
      <c r="P403" s="732"/>
      <c r="Q403" s="732"/>
      <c r="R403" s="732"/>
      <c r="S403" s="732"/>
      <c r="T403" s="732"/>
      <c r="U403" s="732"/>
      <c r="V403" s="732"/>
      <c r="W403" s="732"/>
      <c r="X403" s="732"/>
      <c r="Y403" s="732"/>
      <c r="Z403" s="732"/>
      <c r="AA403" s="732"/>
      <c r="AB403" s="732"/>
      <c r="AC403" s="732"/>
      <c r="AD403" s="732"/>
      <c r="AE403" s="732"/>
      <c r="AF403" s="837"/>
      <c r="AG403" s="837"/>
      <c r="AH403" s="837"/>
      <c r="AI403" s="837"/>
      <c r="AJ403" s="837"/>
      <c r="AK403" s="837"/>
      <c r="AL403" s="837"/>
      <c r="AM403" s="837"/>
      <c r="AN403" s="837"/>
      <c r="AO403" s="837"/>
      <c r="AP403" s="34"/>
      <c r="AQ403" s="34"/>
      <c r="AR403" s="34"/>
      <c r="AS403" s="30"/>
      <c r="AV403" s="239"/>
      <c r="AX403" s="239"/>
      <c r="AY403" s="239"/>
      <c r="AZ403" s="239"/>
      <c r="BA403" s="239"/>
      <c r="BB403" s="239"/>
      <c r="BC403" s="239"/>
      <c r="BD403" s="239"/>
    </row>
    <row r="404" spans="1:56" ht="20.100000000000001" customHeight="1">
      <c r="A404" s="30"/>
      <c r="B404" s="30"/>
      <c r="C404" s="731"/>
      <c r="D404" s="731"/>
      <c r="E404" s="731"/>
      <c r="F404" s="732"/>
      <c r="G404" s="732"/>
      <c r="H404" s="732"/>
      <c r="I404" s="732"/>
      <c r="J404" s="732"/>
      <c r="K404" s="732"/>
      <c r="L404" s="732"/>
      <c r="M404" s="732"/>
      <c r="N404" s="732"/>
      <c r="O404" s="732"/>
      <c r="P404" s="732"/>
      <c r="Q404" s="732"/>
      <c r="R404" s="732"/>
      <c r="S404" s="732"/>
      <c r="T404" s="732"/>
      <c r="U404" s="732"/>
      <c r="V404" s="732"/>
      <c r="W404" s="732"/>
      <c r="X404" s="732"/>
      <c r="Y404" s="732"/>
      <c r="Z404" s="732"/>
      <c r="AA404" s="732"/>
      <c r="AB404" s="732"/>
      <c r="AC404" s="732"/>
      <c r="AD404" s="732"/>
      <c r="AE404" s="732"/>
      <c r="AF404" s="837"/>
      <c r="AG404" s="837"/>
      <c r="AH404" s="837"/>
      <c r="AI404" s="837"/>
      <c r="AJ404" s="837"/>
      <c r="AK404" s="837"/>
      <c r="AL404" s="837"/>
      <c r="AM404" s="837"/>
      <c r="AN404" s="837"/>
      <c r="AO404" s="837"/>
      <c r="AP404" s="34"/>
      <c r="AQ404" s="34"/>
      <c r="AR404" s="34"/>
      <c r="AS404" s="30"/>
      <c r="AV404" s="239"/>
      <c r="AW404" s="239"/>
      <c r="AX404" s="239"/>
      <c r="AY404" s="239"/>
      <c r="AZ404" s="239"/>
      <c r="BA404" s="239"/>
      <c r="BB404" s="239"/>
      <c r="BC404" s="239"/>
      <c r="BD404" s="239"/>
    </row>
    <row r="405" spans="1:56" ht="20.100000000000001" customHeight="1">
      <c r="A405" s="30"/>
      <c r="B405" s="30"/>
      <c r="C405" s="731"/>
      <c r="D405" s="731"/>
      <c r="E405" s="731"/>
      <c r="F405" s="732"/>
      <c r="G405" s="732"/>
      <c r="H405" s="732"/>
      <c r="I405" s="732"/>
      <c r="J405" s="732"/>
      <c r="K405" s="732"/>
      <c r="L405" s="732"/>
      <c r="M405" s="732"/>
      <c r="N405" s="732"/>
      <c r="O405" s="732"/>
      <c r="P405" s="732"/>
      <c r="Q405" s="732"/>
      <c r="R405" s="732"/>
      <c r="S405" s="732"/>
      <c r="T405" s="732"/>
      <c r="U405" s="732"/>
      <c r="V405" s="732"/>
      <c r="W405" s="732"/>
      <c r="X405" s="732"/>
      <c r="Y405" s="732"/>
      <c r="Z405" s="732"/>
      <c r="AA405" s="732"/>
      <c r="AB405" s="732"/>
      <c r="AC405" s="732"/>
      <c r="AD405" s="732"/>
      <c r="AE405" s="732"/>
      <c r="AF405" s="837"/>
      <c r="AG405" s="837"/>
      <c r="AH405" s="837"/>
      <c r="AI405" s="837"/>
      <c r="AJ405" s="837"/>
      <c r="AK405" s="837"/>
      <c r="AL405" s="837"/>
      <c r="AM405" s="837"/>
      <c r="AN405" s="837"/>
      <c r="AO405" s="837"/>
      <c r="AP405" s="34"/>
      <c r="AQ405" s="34"/>
      <c r="AR405" s="34"/>
      <c r="AS405" s="30"/>
      <c r="AV405" s="239"/>
      <c r="AW405" s="239"/>
      <c r="AX405" s="239"/>
      <c r="AY405" s="239"/>
      <c r="AZ405" s="239"/>
      <c r="BA405" s="239"/>
      <c r="BB405" s="239"/>
      <c r="BC405" s="239"/>
      <c r="BD405" s="239"/>
    </row>
    <row r="406" spans="1:56" ht="20.100000000000001" customHeight="1">
      <c r="A406" s="30"/>
      <c r="B406" s="30"/>
      <c r="C406" s="731"/>
      <c r="D406" s="731"/>
      <c r="E406" s="731"/>
      <c r="F406" s="732"/>
      <c r="G406" s="732"/>
      <c r="H406" s="732"/>
      <c r="I406" s="732"/>
      <c r="J406" s="732"/>
      <c r="K406" s="732"/>
      <c r="L406" s="732"/>
      <c r="M406" s="732"/>
      <c r="N406" s="732"/>
      <c r="O406" s="732"/>
      <c r="P406" s="732"/>
      <c r="Q406" s="732"/>
      <c r="R406" s="732"/>
      <c r="S406" s="732"/>
      <c r="T406" s="732"/>
      <c r="U406" s="732"/>
      <c r="V406" s="732"/>
      <c r="W406" s="732"/>
      <c r="X406" s="732"/>
      <c r="Y406" s="732"/>
      <c r="Z406" s="732"/>
      <c r="AA406" s="732"/>
      <c r="AB406" s="732"/>
      <c r="AC406" s="732"/>
      <c r="AD406" s="732"/>
      <c r="AE406" s="732"/>
      <c r="AF406" s="837"/>
      <c r="AG406" s="837"/>
      <c r="AH406" s="837"/>
      <c r="AI406" s="837"/>
      <c r="AJ406" s="837"/>
      <c r="AK406" s="837"/>
      <c r="AL406" s="837"/>
      <c r="AM406" s="837"/>
      <c r="AN406" s="837"/>
      <c r="AO406" s="837"/>
      <c r="AP406" s="34"/>
      <c r="AQ406" s="34"/>
      <c r="AR406" s="34"/>
      <c r="AS406" s="30"/>
      <c r="AV406" s="239"/>
      <c r="AW406" s="239"/>
      <c r="AX406" s="239"/>
      <c r="AY406" s="239"/>
      <c r="AZ406" s="239"/>
      <c r="BA406" s="239"/>
      <c r="BB406" s="239"/>
      <c r="BC406" s="239"/>
      <c r="BD406" s="239"/>
    </row>
    <row r="407" spans="1:56">
      <c r="A407" s="30"/>
      <c r="B407" s="30"/>
      <c r="C407" s="30"/>
      <c r="D407" s="30"/>
      <c r="E407" s="30"/>
      <c r="F407" s="36"/>
      <c r="G407" s="36"/>
      <c r="H407" s="36"/>
      <c r="I407" s="30"/>
      <c r="J407" s="30"/>
      <c r="K407" s="30"/>
      <c r="L407" s="30"/>
      <c r="M407" s="30"/>
      <c r="N407" s="30"/>
      <c r="O407" s="30"/>
      <c r="P407" s="30"/>
      <c r="Q407" s="30"/>
      <c r="R407" s="30"/>
      <c r="S407" s="30"/>
      <c r="T407" s="30"/>
      <c r="U407" s="30"/>
      <c r="V407" s="30"/>
      <c r="W407" s="30"/>
      <c r="X407" s="30"/>
      <c r="Y407" s="30"/>
      <c r="Z407" s="30"/>
      <c r="AA407" s="30"/>
      <c r="AB407" s="30"/>
      <c r="AC407" s="34"/>
      <c r="AD407" s="34"/>
      <c r="AE407" s="34"/>
      <c r="AF407" s="34"/>
      <c r="AG407" s="34"/>
      <c r="AH407" s="34"/>
      <c r="AI407" s="34"/>
      <c r="AJ407" s="34"/>
      <c r="AK407" s="35"/>
      <c r="AL407" s="35"/>
      <c r="AM407" s="35"/>
      <c r="AN407" s="35"/>
      <c r="AO407" s="34"/>
      <c r="AP407" s="34"/>
      <c r="AQ407" s="34"/>
      <c r="AR407" s="34"/>
      <c r="AS407" s="30"/>
      <c r="AT407" s="72"/>
      <c r="AU407" s="72"/>
      <c r="AV407" s="239"/>
      <c r="AW407" s="239"/>
      <c r="AX407" s="239"/>
      <c r="AY407" s="239"/>
      <c r="AZ407" s="239"/>
      <c r="BA407" s="239"/>
      <c r="BB407" s="239"/>
      <c r="BC407" s="239"/>
      <c r="BD407" s="239"/>
    </row>
    <row r="408" spans="1:56" ht="10.1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72"/>
      <c r="AU408" s="72"/>
      <c r="AV408" s="239"/>
      <c r="AW408" s="239"/>
      <c r="AX408" s="239"/>
      <c r="AY408" s="239"/>
      <c r="AZ408" s="239"/>
      <c r="BA408" s="239"/>
      <c r="BB408" s="239"/>
      <c r="BC408" s="239"/>
      <c r="BD408" s="239"/>
    </row>
    <row r="409" spans="1:56" ht="28.5">
      <c r="A409" s="115" t="s">
        <v>217</v>
      </c>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c r="AT409" s="88"/>
      <c r="AU409" s="88"/>
      <c r="AV409" s="239"/>
      <c r="AW409" s="239"/>
      <c r="AX409" s="239"/>
      <c r="AY409" s="239"/>
      <c r="AZ409" s="239"/>
      <c r="BA409" s="239"/>
      <c r="BB409" s="239"/>
      <c r="BC409" s="239"/>
      <c r="BD409" s="239"/>
    </row>
    <row r="410" spans="1:56" ht="13.5"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54"/>
      <c r="AT410" s="88"/>
      <c r="AU410" s="88"/>
      <c r="AV410" s="239"/>
      <c r="AW410" s="239"/>
      <c r="AX410" s="239"/>
      <c r="AY410" s="239"/>
      <c r="AZ410" s="239"/>
      <c r="BA410" s="239"/>
      <c r="BB410" s="239"/>
      <c r="BC410" s="239"/>
      <c r="BD410" s="239"/>
    </row>
    <row r="411" spans="1:56" ht="13.5" customHeight="1">
      <c r="A411" s="54"/>
      <c r="B411" s="117" t="s">
        <v>212</v>
      </c>
      <c r="C411" s="116"/>
      <c r="D411" s="116"/>
      <c r="E411" s="116"/>
      <c r="F411" s="116"/>
      <c r="G411" s="116"/>
      <c r="H411" s="116"/>
      <c r="I411" s="54"/>
      <c r="J411" s="54"/>
      <c r="K411" s="54"/>
      <c r="L411" s="54"/>
      <c r="M411" s="54"/>
      <c r="N411" s="54"/>
      <c r="O411" s="54"/>
      <c r="P411" s="54"/>
      <c r="Q411" s="54"/>
      <c r="R411" s="54"/>
      <c r="S411" s="130" t="s">
        <v>85</v>
      </c>
      <c r="T411" s="862" t="s">
        <v>434</v>
      </c>
      <c r="U411" s="862"/>
      <c r="V411" s="862"/>
      <c r="W411" s="862"/>
      <c r="X411" s="862"/>
      <c r="Y411" s="862"/>
      <c r="Z411" s="862"/>
      <c r="AA411" s="862"/>
      <c r="AB411" s="862"/>
      <c r="AC411" s="862"/>
      <c r="AD411" s="862"/>
      <c r="AE411" s="862"/>
      <c r="AF411" s="862"/>
      <c r="AG411" s="862"/>
      <c r="AH411" s="131"/>
      <c r="AI411" s="132" t="s">
        <v>435</v>
      </c>
      <c r="AJ411" s="133"/>
      <c r="AK411" s="133"/>
      <c r="AL411" s="133"/>
      <c r="AM411" s="134"/>
      <c r="AN411" s="131"/>
      <c r="AO411" s="131"/>
      <c r="AP411" s="25"/>
      <c r="AQ411" s="25"/>
      <c r="AR411" s="25"/>
      <c r="AS411" s="25"/>
      <c r="AT411" s="89"/>
      <c r="AU411" s="348"/>
      <c r="AV411" s="239"/>
      <c r="AW411" s="239"/>
      <c r="AX411" s="239"/>
      <c r="AY411" s="239"/>
      <c r="AZ411" s="239"/>
      <c r="BA411" s="239"/>
      <c r="BB411" s="239"/>
      <c r="BC411" s="239"/>
      <c r="BD411" s="239"/>
    </row>
    <row r="412" spans="1:56" ht="13.5" customHeight="1" thickBot="1">
      <c r="A412" s="54"/>
      <c r="B412" s="117"/>
      <c r="C412" s="116"/>
      <c r="D412" s="116"/>
      <c r="E412" s="116"/>
      <c r="F412" s="116"/>
      <c r="G412" s="116"/>
      <c r="H412" s="116"/>
      <c r="I412" s="54"/>
      <c r="J412" s="54"/>
      <c r="K412" s="54"/>
      <c r="L412" s="54"/>
      <c r="M412" s="54"/>
      <c r="N412" s="54"/>
      <c r="O412" s="54"/>
      <c r="P412" s="54"/>
      <c r="Q412" s="54"/>
      <c r="R412" s="54"/>
      <c r="S412" s="130"/>
      <c r="T412" s="862"/>
      <c r="U412" s="862"/>
      <c r="V412" s="862"/>
      <c r="W412" s="862"/>
      <c r="X412" s="862"/>
      <c r="Y412" s="862"/>
      <c r="Z412" s="862"/>
      <c r="AA412" s="862"/>
      <c r="AB412" s="862"/>
      <c r="AC412" s="862"/>
      <c r="AD412" s="862"/>
      <c r="AE412" s="862"/>
      <c r="AF412" s="862"/>
      <c r="AG412" s="862"/>
      <c r="AH412" s="131"/>
      <c r="AI412" s="835" t="s">
        <v>215</v>
      </c>
      <c r="AJ412" s="836"/>
      <c r="AK412" s="836"/>
      <c r="AL412" s="836"/>
      <c r="AM412" s="525" t="s">
        <v>436</v>
      </c>
      <c r="AN412" s="525"/>
      <c r="AO412" s="525"/>
      <c r="AP412" s="525"/>
      <c r="AQ412" s="525"/>
      <c r="AR412" s="525"/>
      <c r="AS412" s="25"/>
      <c r="AT412" s="89"/>
      <c r="AU412" s="348"/>
      <c r="AV412" s="239"/>
      <c r="AW412" s="239"/>
      <c r="AX412" s="239"/>
      <c r="AY412" s="239"/>
      <c r="AZ412" s="239"/>
      <c r="BA412" s="239"/>
      <c r="BB412" s="239"/>
      <c r="BC412" s="239"/>
      <c r="BD412" s="239"/>
    </row>
    <row r="413" spans="1:56" ht="20.100000000000001" customHeight="1" thickTop="1" thickBot="1">
      <c r="A413" s="54"/>
      <c r="B413" s="116"/>
      <c r="C413" s="117"/>
      <c r="D413" s="116"/>
      <c r="E413" s="116"/>
      <c r="F413" s="116"/>
      <c r="G413" s="116"/>
      <c r="H413" s="116"/>
      <c r="I413" s="812" t="str">
        <f>IF(L413="※リストから選択してください","【※選択】","【選択済】")</f>
        <v>【※選択】</v>
      </c>
      <c r="J413" s="812"/>
      <c r="K413" s="813"/>
      <c r="L413" s="853" t="s">
        <v>242</v>
      </c>
      <c r="M413" s="854"/>
      <c r="N413" s="854"/>
      <c r="O413" s="854"/>
      <c r="P413" s="854"/>
      <c r="Q413" s="855"/>
      <c r="R413" s="364" t="s">
        <v>272</v>
      </c>
      <c r="S413" s="135" t="s">
        <v>85</v>
      </c>
      <c r="T413" s="736" t="s">
        <v>443</v>
      </c>
      <c r="U413" s="736"/>
      <c r="V413" s="736"/>
      <c r="W413" s="736"/>
      <c r="X413" s="736"/>
      <c r="Y413" s="736"/>
      <c r="Z413" s="736"/>
      <c r="AA413" s="736"/>
      <c r="AB413" s="736"/>
      <c r="AC413" s="736"/>
      <c r="AD413" s="736"/>
      <c r="AE413" s="736"/>
      <c r="AF413" s="736"/>
      <c r="AG413" s="736"/>
      <c r="AH413" s="133"/>
      <c r="AI413" s="136"/>
      <c r="AJ413" s="136"/>
      <c r="AK413" s="136"/>
      <c r="AL413" s="136"/>
      <c r="AM413" s="136"/>
      <c r="AN413" s="136"/>
      <c r="AO413" s="136"/>
      <c r="AP413" s="121"/>
      <c r="AQ413" s="121"/>
      <c r="AR413" s="121"/>
      <c r="AS413" s="25"/>
      <c r="AT413" s="375" t="s">
        <v>311</v>
      </c>
      <c r="AU413" s="384" t="s">
        <v>312</v>
      </c>
      <c r="AV413" s="375" t="s">
        <v>86</v>
      </c>
      <c r="AW413" s="375" t="s">
        <v>368</v>
      </c>
      <c r="AX413" s="239"/>
      <c r="AY413" s="239"/>
      <c r="AZ413" s="239"/>
      <c r="BA413" s="239"/>
      <c r="BB413" s="239"/>
      <c r="BC413" s="239"/>
      <c r="BD413" s="239"/>
    </row>
    <row r="414" spans="1:56" ht="16.149999999999999" customHeight="1" thickTop="1">
      <c r="A414" s="54"/>
      <c r="B414" s="116"/>
      <c r="C414" s="116"/>
      <c r="D414" s="116"/>
      <c r="E414" s="116"/>
      <c r="F414" s="116"/>
      <c r="G414" s="116"/>
      <c r="H414" s="116"/>
      <c r="I414" s="118"/>
      <c r="J414" s="118"/>
      <c r="K414" s="119"/>
      <c r="L414" s="123"/>
      <c r="M414" s="123"/>
      <c r="N414" s="123"/>
      <c r="O414" s="123"/>
      <c r="P414" s="123"/>
      <c r="Q414" s="123"/>
      <c r="R414" s="123"/>
      <c r="S414" s="133"/>
      <c r="T414" s="736"/>
      <c r="U414" s="736"/>
      <c r="V414" s="736"/>
      <c r="W414" s="736"/>
      <c r="X414" s="736"/>
      <c r="Y414" s="736"/>
      <c r="Z414" s="736"/>
      <c r="AA414" s="736"/>
      <c r="AB414" s="736"/>
      <c r="AC414" s="736"/>
      <c r="AD414" s="736"/>
      <c r="AE414" s="736"/>
      <c r="AF414" s="736"/>
      <c r="AG414" s="736"/>
      <c r="AH414" s="136"/>
      <c r="AI414" s="136"/>
      <c r="AJ414" s="136"/>
      <c r="AK414" s="136"/>
      <c r="AL414" s="136"/>
      <c r="AM414" s="136"/>
      <c r="AN414" s="136"/>
      <c r="AO414" s="136"/>
      <c r="AP414" s="121"/>
      <c r="AQ414" s="121"/>
      <c r="AR414" s="121"/>
      <c r="AS414" s="121"/>
      <c r="AT414" s="458" t="s">
        <v>242</v>
      </c>
      <c r="AU414" s="462" t="s">
        <v>242</v>
      </c>
      <c r="AV414" s="385" t="s">
        <v>259</v>
      </c>
      <c r="AW414" s="385" t="s">
        <v>259</v>
      </c>
      <c r="AX414" s="239"/>
      <c r="AY414" s="239"/>
      <c r="AZ414" s="239"/>
      <c r="BA414" s="239"/>
      <c r="BB414" s="239"/>
      <c r="BC414" s="239"/>
      <c r="BD414" s="239"/>
    </row>
    <row r="415" spans="1:56" ht="31.15" customHeight="1" thickBot="1">
      <c r="A415" s="54"/>
      <c r="B415" s="116"/>
      <c r="C415" s="116"/>
      <c r="D415" s="116"/>
      <c r="E415" s="116"/>
      <c r="F415" s="116"/>
      <c r="G415" s="116"/>
      <c r="H415" s="116"/>
      <c r="I415" s="118"/>
      <c r="J415" s="118"/>
      <c r="K415" s="119"/>
      <c r="L415" s="123"/>
      <c r="M415" s="123"/>
      <c r="N415" s="123"/>
      <c r="O415" s="123"/>
      <c r="P415" s="123"/>
      <c r="Q415" s="123"/>
      <c r="R415" s="123"/>
      <c r="S415" s="133"/>
      <c r="T415" s="736"/>
      <c r="U415" s="736"/>
      <c r="V415" s="736"/>
      <c r="W415" s="736"/>
      <c r="X415" s="736"/>
      <c r="Y415" s="736"/>
      <c r="Z415" s="736"/>
      <c r="AA415" s="736"/>
      <c r="AB415" s="736"/>
      <c r="AC415" s="736"/>
      <c r="AD415" s="736"/>
      <c r="AE415" s="736"/>
      <c r="AF415" s="736"/>
      <c r="AG415" s="736"/>
      <c r="AH415" s="136"/>
      <c r="AI415" s="136"/>
      <c r="AJ415" s="136"/>
      <c r="AK415" s="136"/>
      <c r="AL415" s="136"/>
      <c r="AM415" s="136"/>
      <c r="AN415" s="136"/>
      <c r="AO415" s="136"/>
      <c r="AP415" s="121"/>
      <c r="AQ415" s="121"/>
      <c r="AR415" s="121"/>
      <c r="AS415" s="121"/>
      <c r="AT415" s="473">
        <v>0</v>
      </c>
      <c r="AU415" s="462" t="s">
        <v>219</v>
      </c>
      <c r="AV415" s="385">
        <v>0</v>
      </c>
      <c r="AW415" s="466" t="s">
        <v>369</v>
      </c>
      <c r="AX415" s="239"/>
      <c r="AY415" s="239"/>
      <c r="AZ415" s="239"/>
      <c r="BA415" s="239"/>
      <c r="BB415" s="239"/>
      <c r="BC415" s="239"/>
      <c r="BD415" s="239"/>
    </row>
    <row r="416" spans="1:56" ht="16.149999999999999" customHeight="1" thickTop="1" thickBot="1">
      <c r="A416" s="54"/>
      <c r="B416" s="321" t="s">
        <v>391</v>
      </c>
      <c r="C416" s="428"/>
      <c r="D416" s="428"/>
      <c r="E416" s="428"/>
      <c r="F416" s="428"/>
      <c r="G416" s="428"/>
      <c r="H416" s="428"/>
      <c r="I416" s="826" t="str">
        <f>IF(L416="※リストから選択してください","【※選択】","【選択済】")</f>
        <v>【※選択】</v>
      </c>
      <c r="J416" s="826"/>
      <c r="K416" s="826"/>
      <c r="L416" s="530" t="s">
        <v>259</v>
      </c>
      <c r="M416" s="531"/>
      <c r="N416" s="531"/>
      <c r="O416" s="531"/>
      <c r="P416" s="531"/>
      <c r="Q416" s="531"/>
      <c r="R416" s="532"/>
      <c r="S416" s="429"/>
      <c r="T416" s="870" t="s">
        <v>445</v>
      </c>
      <c r="U416" s="870"/>
      <c r="V416" s="870"/>
      <c r="W416" s="870"/>
      <c r="X416" s="870"/>
      <c r="Y416" s="870"/>
      <c r="Z416" s="870"/>
      <c r="AA416" s="870"/>
      <c r="AB416" s="870"/>
      <c r="AC416" s="871"/>
      <c r="AD416" s="841"/>
      <c r="AE416" s="842"/>
      <c r="AF416" s="842"/>
      <c r="AG416" s="842"/>
      <c r="AH416" s="842"/>
      <c r="AI416" s="842"/>
      <c r="AJ416" s="842"/>
      <c r="AK416" s="842"/>
      <c r="AL416" s="842"/>
      <c r="AM416" s="842"/>
      <c r="AN416" s="842"/>
      <c r="AO416" s="842"/>
      <c r="AP416" s="842"/>
      <c r="AQ416" s="842"/>
      <c r="AR416" s="843"/>
      <c r="AS416" s="54"/>
      <c r="AT416" s="473">
        <v>1</v>
      </c>
      <c r="AU416" s="462" t="s">
        <v>220</v>
      </c>
      <c r="AV416" s="385">
        <v>1</v>
      </c>
      <c r="AW416" s="466" t="s">
        <v>370</v>
      </c>
      <c r="AX416" s="239"/>
      <c r="AY416" s="239"/>
      <c r="AZ416" s="239"/>
      <c r="BA416" s="239"/>
      <c r="BB416" s="239"/>
      <c r="BC416" s="239"/>
      <c r="BD416" s="239"/>
    </row>
    <row r="417" spans="1:86" ht="16.149999999999999" customHeight="1" thickTop="1">
      <c r="A417" s="54"/>
      <c r="B417" s="456"/>
      <c r="C417" s="120"/>
      <c r="D417" s="120"/>
      <c r="E417" s="120"/>
      <c r="F417" s="120"/>
      <c r="G417" s="120"/>
      <c r="H417" s="120"/>
      <c r="I417" s="54"/>
      <c r="J417" s="54"/>
      <c r="K417" s="54"/>
      <c r="L417" s="54"/>
      <c r="M417" s="54"/>
      <c r="N417" s="54"/>
      <c r="O417" s="54"/>
      <c r="P417" s="54"/>
      <c r="Q417" s="54"/>
      <c r="R417" s="54"/>
      <c r="S417" s="122"/>
      <c r="T417" s="122"/>
      <c r="U417" s="122"/>
      <c r="V417" s="122"/>
      <c r="W417" s="122"/>
      <c r="X417" s="122"/>
      <c r="Y417" s="122"/>
      <c r="Z417" s="122"/>
      <c r="AA417" s="122"/>
      <c r="AB417" s="122"/>
      <c r="AC417" s="122"/>
      <c r="AD417" s="122"/>
      <c r="AE417" s="122"/>
      <c r="AF417" s="122"/>
      <c r="AG417" s="122"/>
      <c r="AH417" s="122"/>
      <c r="AI417" s="122"/>
      <c r="AJ417" s="122"/>
      <c r="AK417" s="122"/>
      <c r="AL417" s="122"/>
      <c r="AM417" s="122"/>
      <c r="AN417" s="122"/>
      <c r="AO417" s="122"/>
      <c r="AP417" s="122"/>
      <c r="AQ417" s="122"/>
      <c r="AR417" s="54"/>
      <c r="AS417" s="54"/>
      <c r="AT417" s="473">
        <v>2</v>
      </c>
      <c r="AU417" s="347"/>
      <c r="AV417" s="386">
        <v>2</v>
      </c>
      <c r="AW417" s="468"/>
      <c r="AX417" s="239"/>
      <c r="AY417" s="239"/>
      <c r="AZ417" s="239"/>
      <c r="BA417" s="239"/>
      <c r="BB417" s="239"/>
      <c r="BC417" s="239"/>
      <c r="BD417" s="239"/>
    </row>
    <row r="418" spans="1:86" ht="16.149999999999999" customHeight="1">
      <c r="A418" s="54"/>
      <c r="B418" s="125"/>
      <c r="C418" s="125"/>
      <c r="D418" s="125"/>
      <c r="E418" s="125"/>
      <c r="F418" s="125"/>
      <c r="G418" s="125"/>
      <c r="H418" s="125"/>
      <c r="I418" s="126"/>
      <c r="J418" s="126"/>
      <c r="K418" s="126"/>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54"/>
      <c r="AT418" s="473">
        <v>3</v>
      </c>
      <c r="AU418" s="476"/>
      <c r="AV418" s="468"/>
      <c r="AW418" s="468"/>
      <c r="AX418" s="239"/>
      <c r="AY418" s="239"/>
      <c r="AZ418" s="239"/>
      <c r="BA418" s="239"/>
      <c r="BB418" s="239"/>
      <c r="BC418" s="239"/>
      <c r="BD418" s="239"/>
    </row>
    <row r="419" spans="1:86" ht="16.149999999999999" customHeight="1">
      <c r="A419" s="54"/>
      <c r="B419" s="321" t="s">
        <v>86</v>
      </c>
      <c r="C419" s="54"/>
      <c r="D419" s="54"/>
      <c r="E419" s="54"/>
      <c r="F419" s="54"/>
      <c r="G419" s="54"/>
      <c r="H419" s="54"/>
      <c r="I419" s="54"/>
      <c r="J419" s="54"/>
      <c r="K419" s="54"/>
      <c r="L419" s="54"/>
      <c r="M419" s="54"/>
      <c r="N419" s="54"/>
      <c r="O419" s="54"/>
      <c r="P419" s="54"/>
      <c r="Q419" s="54"/>
      <c r="R419" s="54"/>
      <c r="S419" s="409" t="s">
        <v>85</v>
      </c>
      <c r="T419" s="410" t="s">
        <v>334</v>
      </c>
      <c r="U419" s="411"/>
      <c r="V419" s="412"/>
      <c r="W419" s="412"/>
      <c r="X419" s="412"/>
      <c r="Y419" s="412"/>
      <c r="Z419" s="412"/>
      <c r="AA419" s="412"/>
      <c r="AB419" s="412"/>
      <c r="AC419" s="412"/>
      <c r="AD419" s="412"/>
      <c r="AE419" s="412"/>
      <c r="AF419" s="412"/>
      <c r="AG419" s="412"/>
      <c r="AH419" s="412"/>
      <c r="AI419" s="412"/>
      <c r="AJ419" s="412"/>
      <c r="AK419" s="412"/>
      <c r="AL419" s="412"/>
      <c r="AM419" s="412"/>
      <c r="AN419" s="412"/>
      <c r="AO419" s="412"/>
      <c r="AP419" s="412"/>
      <c r="AQ419" s="137"/>
      <c r="AR419" s="137"/>
      <c r="AS419" s="127"/>
      <c r="AT419" s="473">
        <v>4</v>
      </c>
      <c r="AU419" s="476"/>
      <c r="AV419" s="468"/>
      <c r="AW419" s="468"/>
      <c r="AX419" s="239"/>
      <c r="AY419" s="239"/>
      <c r="AZ419" s="239"/>
      <c r="BA419" s="239"/>
      <c r="BB419" s="239"/>
      <c r="BC419" s="239"/>
      <c r="BD419" s="239"/>
    </row>
    <row r="420" spans="1:86" ht="16.149999999999999" customHeight="1" thickBot="1">
      <c r="A420" s="54"/>
      <c r="B420" s="54" t="s">
        <v>260</v>
      </c>
      <c r="C420" s="54"/>
      <c r="D420" s="54"/>
      <c r="E420" s="118"/>
      <c r="F420" s="118"/>
      <c r="G420" s="118"/>
      <c r="H420" s="54"/>
      <c r="I420" s="54"/>
      <c r="J420" s="54"/>
      <c r="K420" s="54"/>
      <c r="L420" s="54"/>
      <c r="M420" s="54"/>
      <c r="N420" s="54"/>
      <c r="O420" s="54"/>
      <c r="P420" s="54"/>
      <c r="Q420" s="54"/>
      <c r="R420" s="54"/>
      <c r="S420" s="409" t="s">
        <v>85</v>
      </c>
      <c r="T420" s="410" t="s">
        <v>421</v>
      </c>
      <c r="U420" s="413"/>
      <c r="V420" s="414"/>
      <c r="W420" s="414"/>
      <c r="X420" s="414"/>
      <c r="Y420" s="414"/>
      <c r="Z420" s="414"/>
      <c r="AA420" s="414"/>
      <c r="AB420" s="414"/>
      <c r="AC420" s="414"/>
      <c r="AD420" s="414"/>
      <c r="AE420" s="414"/>
      <c r="AF420" s="414"/>
      <c r="AG420" s="414"/>
      <c r="AH420" s="414"/>
      <c r="AI420" s="414"/>
      <c r="AJ420" s="412"/>
      <c r="AK420" s="412"/>
      <c r="AL420" s="412"/>
      <c r="AM420" s="412"/>
      <c r="AN420" s="412"/>
      <c r="AO420" s="412"/>
      <c r="AP420" s="412"/>
      <c r="AQ420" s="137"/>
      <c r="AR420" s="137"/>
      <c r="AS420" s="127"/>
      <c r="AT420" s="473">
        <v>5</v>
      </c>
      <c r="AU420" s="90"/>
      <c r="AV420" s="90"/>
      <c r="AW420" s="468"/>
      <c r="AX420" s="239"/>
      <c r="AY420" s="239"/>
      <c r="AZ420" s="239"/>
      <c r="BA420" s="239"/>
      <c r="BB420" s="239"/>
      <c r="BC420" s="239"/>
      <c r="BD420" s="239"/>
    </row>
    <row r="421" spans="1:86" ht="16.149999999999999" customHeight="1" thickTop="1" thickBot="1">
      <c r="A421" s="54"/>
      <c r="B421" s="54"/>
      <c r="C421" s="27"/>
      <c r="D421" s="27"/>
      <c r="E421" s="27"/>
      <c r="F421" s="27"/>
      <c r="G421" s="27"/>
      <c r="H421" s="27"/>
      <c r="I421" s="826" t="str">
        <f>IF(L421="※リストから選択してください","【※選択】","【選択済】")</f>
        <v>【※選択】</v>
      </c>
      <c r="J421" s="826"/>
      <c r="K421" s="828"/>
      <c r="L421" s="737" t="s">
        <v>259</v>
      </c>
      <c r="M421" s="738"/>
      <c r="N421" s="738"/>
      <c r="O421" s="738"/>
      <c r="P421" s="738"/>
      <c r="Q421" s="739"/>
      <c r="R421" s="364" t="s">
        <v>272</v>
      </c>
      <c r="S421" s="28"/>
      <c r="T421" s="415" t="s">
        <v>422</v>
      </c>
      <c r="U421" s="412"/>
      <c r="V421" s="412"/>
      <c r="W421" s="412"/>
      <c r="X421" s="412"/>
      <c r="Y421" s="412"/>
      <c r="Z421" s="412"/>
      <c r="AA421" s="412"/>
      <c r="AB421" s="412"/>
      <c r="AC421" s="412"/>
      <c r="AD421" s="412"/>
      <c r="AE421" s="412"/>
      <c r="AF421" s="412"/>
      <c r="AG421" s="412"/>
      <c r="AH421" s="412"/>
      <c r="AI421" s="412"/>
      <c r="AJ421" s="412"/>
      <c r="AK421" s="412"/>
      <c r="AL421" s="412"/>
      <c r="AM421" s="412"/>
      <c r="AN421" s="412"/>
      <c r="AO421" s="412"/>
      <c r="AP421" s="412"/>
      <c r="AQ421" s="137"/>
      <c r="AR421" s="137"/>
      <c r="AS421" s="127"/>
      <c r="AT421" s="473">
        <v>6</v>
      </c>
      <c r="AU421" s="90"/>
      <c r="AV421" s="90"/>
      <c r="AW421" s="468"/>
      <c r="AX421" s="239"/>
      <c r="AY421" s="239"/>
      <c r="AZ421" s="239"/>
      <c r="BA421" s="239"/>
      <c r="BB421" s="239"/>
      <c r="BC421" s="239"/>
      <c r="BD421" s="239"/>
    </row>
    <row r="422" spans="1:86" ht="16.149999999999999" customHeight="1" thickTop="1">
      <c r="A422" s="54"/>
      <c r="B422" s="54"/>
      <c r="C422" s="363"/>
      <c r="D422" s="363"/>
      <c r="E422" s="363"/>
      <c r="F422" s="363"/>
      <c r="G422" s="363"/>
      <c r="H422" s="363"/>
      <c r="I422" s="363"/>
      <c r="J422" s="363"/>
      <c r="K422" s="363"/>
      <c r="L422" s="363"/>
      <c r="M422" s="363"/>
      <c r="N422" s="363"/>
      <c r="O422" s="129"/>
      <c r="P422" s="129"/>
      <c r="Q422" s="129"/>
      <c r="R422" s="129"/>
      <c r="S422" s="409" t="s">
        <v>85</v>
      </c>
      <c r="T422" s="415" t="s">
        <v>444</v>
      </c>
      <c r="U422" s="411"/>
      <c r="V422" s="412"/>
      <c r="W422" s="412"/>
      <c r="X422" s="412"/>
      <c r="Y422" s="412"/>
      <c r="Z422" s="412"/>
      <c r="AA422" s="412"/>
      <c r="AB422" s="412"/>
      <c r="AC422" s="412"/>
      <c r="AD422" s="412"/>
      <c r="AE422" s="412"/>
      <c r="AF422" s="412"/>
      <c r="AG422" s="412"/>
      <c r="AH422" s="412"/>
      <c r="AI422" s="412"/>
      <c r="AJ422" s="412"/>
      <c r="AK422" s="412"/>
      <c r="AL422" s="412"/>
      <c r="AM422" s="412"/>
      <c r="AN422" s="412"/>
      <c r="AO422" s="412"/>
      <c r="AP422" s="412"/>
      <c r="AQ422" s="137"/>
      <c r="AR422" s="137"/>
      <c r="AS422" s="127"/>
      <c r="AT422" s="473">
        <v>7</v>
      </c>
      <c r="AU422" s="90"/>
      <c r="AV422" s="90"/>
      <c r="AW422" s="468"/>
      <c r="AX422" s="239"/>
      <c r="AY422" s="239"/>
      <c r="AZ422" s="239"/>
      <c r="BA422" s="239"/>
      <c r="BB422" s="239"/>
      <c r="BC422" s="239"/>
      <c r="BD422" s="239"/>
    </row>
    <row r="423" spans="1:86" ht="16.149999999999999" customHeight="1">
      <c r="A423" s="54"/>
      <c r="B423" s="54"/>
      <c r="C423" s="129"/>
      <c r="D423" s="129"/>
      <c r="E423" s="129"/>
      <c r="F423" s="129"/>
      <c r="G423" s="129"/>
      <c r="H423" s="363"/>
      <c r="I423" s="363"/>
      <c r="J423" s="363"/>
      <c r="K423" s="363"/>
      <c r="L423" s="363"/>
      <c r="M423" s="363"/>
      <c r="N423" s="129"/>
      <c r="O423" s="129"/>
      <c r="P423" s="129"/>
      <c r="Q423" s="129"/>
      <c r="R423" s="129"/>
      <c r="S423" s="409" t="s">
        <v>85</v>
      </c>
      <c r="T423" s="415" t="s">
        <v>335</v>
      </c>
      <c r="U423" s="411"/>
      <c r="V423" s="416"/>
      <c r="W423" s="416"/>
      <c r="X423" s="412"/>
      <c r="Y423" s="412"/>
      <c r="Z423" s="412"/>
      <c r="AA423" s="412"/>
      <c r="AB423" s="412"/>
      <c r="AC423" s="412"/>
      <c r="AD423" s="412"/>
      <c r="AE423" s="412"/>
      <c r="AF423" s="412"/>
      <c r="AG423" s="412"/>
      <c r="AH423" s="412"/>
      <c r="AI423" s="412"/>
      <c r="AJ423" s="412"/>
      <c r="AK423" s="412"/>
      <c r="AL423" s="412"/>
      <c r="AM423" s="412"/>
      <c r="AN423" s="412"/>
      <c r="AO423" s="412"/>
      <c r="AP423" s="412"/>
      <c r="AQ423" s="137"/>
      <c r="AR423" s="137"/>
      <c r="AS423" s="127"/>
      <c r="AT423" s="481">
        <v>8</v>
      </c>
      <c r="AU423" s="476"/>
      <c r="AV423" s="347"/>
      <c r="AW423" s="468"/>
      <c r="AX423" s="239"/>
      <c r="AY423" s="239"/>
      <c r="AZ423" s="239"/>
      <c r="BA423" s="239"/>
      <c r="BB423" s="239"/>
      <c r="BC423" s="239"/>
      <c r="BD423" s="239"/>
    </row>
    <row r="424" spans="1:86" ht="16.149999999999999" customHeight="1">
      <c r="A424" s="54"/>
      <c r="B424" s="54"/>
      <c r="C424" s="129"/>
      <c r="D424" s="129"/>
      <c r="E424" s="129"/>
      <c r="F424" s="129"/>
      <c r="G424" s="129"/>
      <c r="H424" s="129"/>
      <c r="I424" s="129"/>
      <c r="J424" s="129"/>
      <c r="K424" s="129"/>
      <c r="L424" s="129"/>
      <c r="M424" s="129"/>
      <c r="N424" s="129"/>
      <c r="O424" s="129"/>
      <c r="P424" s="129"/>
      <c r="Q424" s="129"/>
      <c r="R424" s="129"/>
      <c r="S424" s="409" t="s">
        <v>85</v>
      </c>
      <c r="T424" s="415" t="s">
        <v>336</v>
      </c>
      <c r="U424" s="411"/>
      <c r="V424" s="416"/>
      <c r="W424" s="416"/>
      <c r="X424" s="412"/>
      <c r="Y424" s="412"/>
      <c r="Z424" s="412"/>
      <c r="AA424" s="412"/>
      <c r="AB424" s="412"/>
      <c r="AC424" s="412"/>
      <c r="AD424" s="412"/>
      <c r="AE424" s="412"/>
      <c r="AF424" s="412"/>
      <c r="AG424" s="412"/>
      <c r="AH424" s="412"/>
      <c r="AI424" s="412"/>
      <c r="AJ424" s="412"/>
      <c r="AK424" s="412"/>
      <c r="AL424" s="412"/>
      <c r="AM424" s="412"/>
      <c r="AN424" s="412"/>
      <c r="AO424" s="412"/>
      <c r="AP424" s="412"/>
      <c r="AQ424" s="137"/>
      <c r="AR424" s="137"/>
      <c r="AS424" s="127"/>
      <c r="AT424" s="481">
        <v>9</v>
      </c>
      <c r="AU424" s="375" t="s">
        <v>383</v>
      </c>
      <c r="AV424" s="239"/>
      <c r="AW424" s="239"/>
      <c r="AX424" s="239"/>
      <c r="AY424" s="239"/>
      <c r="AZ424" s="239"/>
      <c r="BA424" s="239"/>
      <c r="BB424" s="239"/>
      <c r="BC424" s="239"/>
      <c r="BD424" s="239"/>
      <c r="BF424" s="339"/>
      <c r="BG424" s="339"/>
      <c r="BH424" s="339"/>
      <c r="BI424" s="339"/>
      <c r="BJ424" s="339"/>
      <c r="BK424" s="339"/>
      <c r="BL424" s="339"/>
      <c r="BM424" s="339"/>
      <c r="BN424" s="339"/>
      <c r="BO424" s="339"/>
      <c r="BP424" s="339"/>
      <c r="BQ424" s="339"/>
      <c r="BR424" s="339"/>
      <c r="BS424" s="339"/>
      <c r="BT424" s="339"/>
      <c r="BU424" s="339"/>
      <c r="BV424" s="339"/>
      <c r="BW424" s="339"/>
      <c r="BX424" s="339"/>
      <c r="BY424" s="339"/>
      <c r="BZ424" s="339"/>
      <c r="CA424" s="339"/>
    </row>
    <row r="425" spans="1:86" ht="16.149999999999999" customHeight="1">
      <c r="A425" s="54"/>
      <c r="B425" s="54"/>
      <c r="C425" s="129"/>
      <c r="D425" s="129"/>
      <c r="E425" s="129"/>
      <c r="F425" s="129"/>
      <c r="G425" s="129"/>
      <c r="H425" s="129"/>
      <c r="I425" s="129"/>
      <c r="J425" s="129"/>
      <c r="K425" s="129"/>
      <c r="L425" s="129"/>
      <c r="M425" s="129"/>
      <c r="N425" s="129"/>
      <c r="O425" s="129"/>
      <c r="P425" s="129"/>
      <c r="Q425" s="129"/>
      <c r="R425" s="129"/>
      <c r="S425" s="28"/>
      <c r="T425" s="28"/>
      <c r="U425" s="28"/>
      <c r="V425" s="28"/>
      <c r="W425" s="28"/>
      <c r="X425" s="415"/>
      <c r="Y425" s="25"/>
      <c r="Z425" s="25"/>
      <c r="AA425" s="25"/>
      <c r="AB425" s="25"/>
      <c r="AC425" s="25"/>
      <c r="AD425" s="25"/>
      <c r="AE425" s="25"/>
      <c r="AF425" s="25"/>
      <c r="AG425" s="25"/>
      <c r="AH425" s="25"/>
      <c r="AI425" s="25"/>
      <c r="AJ425" s="25"/>
      <c r="AK425" s="25"/>
      <c r="AL425" s="25"/>
      <c r="AM425" s="25"/>
      <c r="AN425" s="25"/>
      <c r="AO425" s="25"/>
      <c r="AP425" s="25"/>
      <c r="AQ425" s="54"/>
      <c r="AR425" s="54"/>
      <c r="AS425" s="54"/>
      <c r="AT425" s="481">
        <v>10</v>
      </c>
      <c r="AU425" s="489" t="s">
        <v>242</v>
      </c>
      <c r="AV425" s="239"/>
      <c r="AW425" s="239"/>
      <c r="AX425" s="239"/>
      <c r="AY425" s="239"/>
      <c r="AZ425" s="239"/>
      <c r="BA425" s="239"/>
      <c r="BB425" s="239"/>
      <c r="BC425" s="239"/>
      <c r="BD425" s="239"/>
      <c r="BF425" s="39"/>
      <c r="BG425" s="39"/>
      <c r="BH425" s="39"/>
      <c r="BI425" s="39"/>
      <c r="BJ425" s="39"/>
      <c r="BK425" s="39"/>
      <c r="BL425" s="39"/>
      <c r="BM425" s="39"/>
      <c r="BN425" s="39"/>
      <c r="BO425" s="39"/>
      <c r="BP425" s="39"/>
      <c r="BQ425" s="39"/>
      <c r="BR425" s="39"/>
      <c r="BS425" s="39"/>
      <c r="BT425" s="39"/>
      <c r="BU425" s="39"/>
      <c r="BV425" s="39"/>
      <c r="BW425" s="39"/>
      <c r="BX425" s="39"/>
      <c r="BY425" s="39"/>
      <c r="BZ425" s="39"/>
      <c r="CA425" s="39"/>
      <c r="CB425" s="39"/>
      <c r="CC425" s="39"/>
      <c r="CD425" s="39"/>
      <c r="CE425" s="39"/>
      <c r="CF425" s="39"/>
      <c r="CG425" s="39"/>
      <c r="CH425" s="39"/>
    </row>
    <row r="426" spans="1:86" ht="16.149999999999999" customHeight="1" thickBot="1">
      <c r="A426" s="54"/>
      <c r="B426" s="54"/>
      <c r="C426" s="129"/>
      <c r="D426" s="129"/>
      <c r="E426" s="129"/>
      <c r="F426" s="129"/>
      <c r="G426" s="129"/>
      <c r="H426" s="129"/>
      <c r="I426" s="129"/>
      <c r="J426" s="129"/>
      <c r="K426" s="129"/>
      <c r="L426" s="129"/>
      <c r="M426" s="129"/>
      <c r="N426" s="129"/>
      <c r="O426" s="129"/>
      <c r="P426" s="129"/>
      <c r="Q426" s="129"/>
      <c r="R426" s="129"/>
      <c r="S426" s="28"/>
      <c r="T426" s="28"/>
      <c r="U426" s="28"/>
      <c r="V426" s="28"/>
      <c r="W426" s="28"/>
      <c r="X426" s="415"/>
      <c r="Y426" s="25"/>
      <c r="Z426" s="25"/>
      <c r="AA426" s="25"/>
      <c r="AB426" s="25"/>
      <c r="AC426" s="25"/>
      <c r="AD426" s="25"/>
      <c r="AE426" s="25"/>
      <c r="AF426" s="25"/>
      <c r="AG426" s="25"/>
      <c r="AH426" s="25"/>
      <c r="AI426" s="25"/>
      <c r="AJ426" s="25"/>
      <c r="AK426" s="25"/>
      <c r="AL426" s="25"/>
      <c r="AM426" s="25"/>
      <c r="AN426" s="25"/>
      <c r="AO426" s="25"/>
      <c r="AP426" s="25"/>
      <c r="AQ426" s="54"/>
      <c r="AR426" s="54"/>
      <c r="AS426" s="54"/>
      <c r="AT426" s="439"/>
      <c r="AU426" s="489" t="s">
        <v>384</v>
      </c>
      <c r="AV426" s="239"/>
      <c r="AW426" s="239"/>
      <c r="AX426" s="239"/>
      <c r="AY426" s="239"/>
      <c r="AZ426" s="239"/>
      <c r="BA426" s="239"/>
      <c r="BB426" s="239"/>
      <c r="BC426" s="239"/>
      <c r="BD426" s="239"/>
      <c r="BF426" s="39"/>
      <c r="BG426" s="39"/>
      <c r="BH426" s="39"/>
      <c r="BI426" s="39"/>
      <c r="BJ426" s="39"/>
      <c r="BK426" s="39"/>
      <c r="BL426" s="39"/>
      <c r="BM426" s="39"/>
      <c r="BN426" s="39"/>
      <c r="BO426" s="39"/>
      <c r="BP426" s="39"/>
      <c r="BQ426" s="39"/>
      <c r="BR426" s="39"/>
      <c r="BS426" s="39"/>
      <c r="BT426" s="39"/>
      <c r="BU426" s="39"/>
      <c r="BV426" s="39"/>
      <c r="BW426" s="39"/>
      <c r="BX426" s="39"/>
      <c r="BY426" s="39"/>
      <c r="BZ426" s="39"/>
      <c r="CA426" s="39"/>
      <c r="CB426" s="39"/>
      <c r="CC426" s="39"/>
      <c r="CD426" s="39"/>
      <c r="CE426" s="39"/>
      <c r="CF426" s="39"/>
      <c r="CG426" s="39"/>
      <c r="CH426" s="39"/>
    </row>
    <row r="427" spans="1:86" ht="16.149999999999999" customHeight="1" thickTop="1" thickBot="1">
      <c r="A427" s="54"/>
      <c r="B427" s="321" t="s">
        <v>381</v>
      </c>
      <c r="C427" s="54"/>
      <c r="D427" s="54"/>
      <c r="E427" s="54"/>
      <c r="F427" s="54"/>
      <c r="G427" s="54"/>
      <c r="H427" s="54"/>
      <c r="I427" s="826" t="str">
        <f>IF(L427="※リストから選択してください","【※選択】","【選択済】")</f>
        <v>【※選択】</v>
      </c>
      <c r="J427" s="826"/>
      <c r="K427" s="828"/>
      <c r="L427" s="737" t="s">
        <v>242</v>
      </c>
      <c r="M427" s="738"/>
      <c r="N427" s="738"/>
      <c r="O427" s="738"/>
      <c r="P427" s="738"/>
      <c r="Q427" s="739"/>
      <c r="R427" s="54"/>
      <c r="S427" s="409" t="s">
        <v>85</v>
      </c>
      <c r="T427" s="415" t="s">
        <v>382</v>
      </c>
      <c r="U427" s="411"/>
      <c r="V427" s="412"/>
      <c r="W427" s="412"/>
      <c r="X427" s="412"/>
      <c r="Y427" s="412"/>
      <c r="Z427" s="412"/>
      <c r="AA427" s="412"/>
      <c r="AB427" s="412"/>
      <c r="AC427" s="412"/>
      <c r="AD427" s="412"/>
      <c r="AE427" s="412"/>
      <c r="AF427" s="412"/>
      <c r="AG427" s="412"/>
      <c r="AH427" s="412"/>
      <c r="AI427" s="412"/>
      <c r="AJ427" s="412"/>
      <c r="AK427" s="412"/>
      <c r="AL427" s="412"/>
      <c r="AM427" s="412"/>
      <c r="AN427" s="412"/>
      <c r="AO427" s="412"/>
      <c r="AP427" s="412"/>
      <c r="AQ427" s="137"/>
      <c r="AR427" s="137"/>
      <c r="AS427" s="127"/>
      <c r="AU427" s="489" t="s">
        <v>385</v>
      </c>
      <c r="AV427" s="239"/>
      <c r="AW427" s="239"/>
      <c r="AX427" s="239"/>
      <c r="AY427" s="239"/>
      <c r="AZ427" s="239"/>
      <c r="BA427" s="239"/>
      <c r="BB427" s="239"/>
      <c r="BC427" s="239"/>
      <c r="BD427" s="239"/>
    </row>
    <row r="428" spans="1:86" ht="16.149999999999999" customHeight="1" thickTop="1">
      <c r="A428" s="54"/>
      <c r="B428" s="54"/>
      <c r="C428" s="54"/>
      <c r="D428" s="54"/>
      <c r="E428" s="118"/>
      <c r="F428" s="118"/>
      <c r="G428" s="118"/>
      <c r="H428" s="54"/>
      <c r="I428" s="54"/>
      <c r="J428" s="54"/>
      <c r="K428" s="54"/>
      <c r="L428" s="54"/>
      <c r="M428" s="54"/>
      <c r="N428" s="54"/>
      <c r="O428" s="54"/>
      <c r="P428" s="54"/>
      <c r="Q428" s="54"/>
      <c r="R428" s="54"/>
      <c r="S428" s="409"/>
      <c r="T428" s="410"/>
      <c r="U428" s="413"/>
      <c r="V428" s="414"/>
      <c r="W428" s="414"/>
      <c r="X428" s="414"/>
      <c r="Y428" s="414"/>
      <c r="Z428" s="414"/>
      <c r="AA428" s="414"/>
      <c r="AB428" s="414"/>
      <c r="AC428" s="414"/>
      <c r="AD428" s="414"/>
      <c r="AE428" s="414"/>
      <c r="AF428" s="414"/>
      <c r="AG428" s="414"/>
      <c r="AH428" s="414"/>
      <c r="AI428" s="414"/>
      <c r="AJ428" s="412"/>
      <c r="AK428" s="412"/>
      <c r="AL428" s="412"/>
      <c r="AM428" s="412"/>
      <c r="AN428" s="412"/>
      <c r="AO428" s="412"/>
      <c r="AP428" s="412"/>
      <c r="AQ428" s="137"/>
      <c r="AR428" s="137"/>
      <c r="AS428" s="127"/>
      <c r="AU428" s="490" t="s">
        <v>386</v>
      </c>
      <c r="AV428" s="348"/>
      <c r="AW428" s="239"/>
      <c r="AX428" s="239"/>
      <c r="AY428" s="239"/>
      <c r="AZ428" s="239"/>
      <c r="BA428" s="239"/>
      <c r="BB428" s="239"/>
      <c r="BC428" s="239"/>
      <c r="BD428" s="239"/>
    </row>
    <row r="429" spans="1:86" ht="16.149999999999999" customHeight="1">
      <c r="A429" s="54"/>
      <c r="B429" s="54"/>
      <c r="C429" s="129"/>
      <c r="D429" s="129"/>
      <c r="E429" s="129"/>
      <c r="F429" s="129"/>
      <c r="G429" s="129"/>
      <c r="H429" s="129"/>
      <c r="I429" s="129"/>
      <c r="J429" s="129"/>
      <c r="K429" s="129"/>
      <c r="L429" s="129"/>
      <c r="M429" s="129"/>
      <c r="N429" s="129"/>
      <c r="O429" s="129"/>
      <c r="P429" s="129"/>
      <c r="Q429" s="129"/>
      <c r="R429" s="129"/>
      <c r="S429" s="28"/>
      <c r="T429" s="28"/>
      <c r="U429" s="28"/>
      <c r="V429" s="28"/>
      <c r="W429" s="28"/>
      <c r="X429" s="415"/>
      <c r="Y429" s="25"/>
      <c r="Z429" s="25"/>
      <c r="AA429" s="25"/>
      <c r="AB429" s="25"/>
      <c r="AC429" s="25"/>
      <c r="AD429" s="25"/>
      <c r="AE429" s="25"/>
      <c r="AF429" s="25"/>
      <c r="AG429" s="25"/>
      <c r="AH429" s="25"/>
      <c r="AI429" s="25"/>
      <c r="AJ429" s="25"/>
      <c r="AK429" s="25"/>
      <c r="AL429" s="25"/>
      <c r="AM429" s="25"/>
      <c r="AN429" s="25"/>
      <c r="AO429" s="25"/>
      <c r="AP429" s="25"/>
      <c r="AQ429" s="54"/>
      <c r="AR429" s="54"/>
      <c r="AS429" s="54"/>
      <c r="AU429" s="490" t="s">
        <v>387</v>
      </c>
      <c r="AV429" s="239"/>
      <c r="AW429" s="239"/>
      <c r="AX429" s="239"/>
      <c r="AY429" s="239"/>
      <c r="AZ429" s="239"/>
      <c r="BA429" s="239"/>
      <c r="BB429" s="239"/>
      <c r="BC429" s="239"/>
      <c r="BD429" s="239"/>
      <c r="BF429" s="39"/>
      <c r="BG429" s="39"/>
      <c r="BH429" s="39"/>
      <c r="BI429" s="39"/>
      <c r="BJ429" s="39"/>
      <c r="BK429" s="39"/>
      <c r="BL429" s="39"/>
      <c r="BM429" s="39"/>
      <c r="BN429" s="39"/>
      <c r="BO429" s="39"/>
      <c r="BP429" s="39"/>
      <c r="BQ429" s="39"/>
      <c r="BR429" s="39"/>
      <c r="BS429" s="39"/>
      <c r="BT429" s="39"/>
      <c r="BU429" s="39"/>
      <c r="BV429" s="39"/>
      <c r="BW429" s="39"/>
      <c r="BX429" s="39"/>
      <c r="BY429" s="39"/>
      <c r="BZ429" s="39"/>
      <c r="CA429" s="39"/>
      <c r="CB429" s="39"/>
      <c r="CC429" s="39"/>
      <c r="CD429" s="39"/>
      <c r="CE429" s="39"/>
      <c r="CF429" s="39"/>
      <c r="CG429" s="39"/>
      <c r="CH429" s="39"/>
    </row>
    <row r="430" spans="1:86" s="39" customFormat="1" ht="15" customHeight="1">
      <c r="A430" s="124"/>
      <c r="B430" s="140" t="s">
        <v>87</v>
      </c>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c r="AO430" s="124"/>
      <c r="AP430" s="124"/>
      <c r="AQ430" s="124"/>
      <c r="AR430" s="124"/>
      <c r="AS430" s="124"/>
      <c r="AU430" s="490" t="s">
        <v>388</v>
      </c>
      <c r="AV430" s="239"/>
      <c r="AW430" s="239"/>
      <c r="AX430" s="239"/>
      <c r="AY430" s="239"/>
      <c r="AZ430" s="239"/>
      <c r="BA430" s="239"/>
      <c r="BB430" s="239"/>
      <c r="BC430" s="239"/>
      <c r="BD430" s="239"/>
      <c r="BE430"/>
    </row>
    <row r="431" spans="1:86" s="39" customFormat="1" ht="13.5" customHeight="1">
      <c r="A431" s="124"/>
      <c r="B431" s="138"/>
      <c r="C431" s="401" t="s">
        <v>176</v>
      </c>
      <c r="D431" s="402"/>
      <c r="E431" s="402"/>
      <c r="F431" s="402"/>
      <c r="G431" s="402"/>
      <c r="H431" s="402"/>
      <c r="I431" s="402"/>
      <c r="J431" s="402"/>
      <c r="K431" s="402"/>
      <c r="L431" s="402"/>
      <c r="M431" s="402"/>
      <c r="N431" s="402"/>
      <c r="O431" s="402"/>
      <c r="P431" s="402"/>
      <c r="Q431" s="402"/>
      <c r="R431" s="402"/>
      <c r="S431" s="402"/>
      <c r="T431" s="402"/>
      <c r="U431" s="402"/>
      <c r="V431" s="402"/>
      <c r="W431" s="402"/>
      <c r="X431" s="124"/>
      <c r="Y431" s="124"/>
      <c r="Z431" s="124"/>
      <c r="AA431" s="124"/>
      <c r="AB431" s="124"/>
      <c r="AC431" s="124"/>
      <c r="AD431" s="124"/>
      <c r="AE431" s="124"/>
      <c r="AF431" s="124"/>
      <c r="AG431" s="124"/>
      <c r="AH431" s="124"/>
      <c r="AI431" s="124"/>
      <c r="AJ431" s="124"/>
      <c r="AK431" s="124"/>
      <c r="AL431" s="124"/>
      <c r="AM431" s="124"/>
      <c r="AN431" s="124"/>
      <c r="AO431" s="124"/>
      <c r="AP431" s="124"/>
      <c r="AQ431" s="124"/>
      <c r="AR431" s="124"/>
      <c r="AS431" s="124"/>
      <c r="AU431" s="491" t="s">
        <v>389</v>
      </c>
      <c r="AV431" s="239"/>
      <c r="AW431" s="239"/>
      <c r="AX431" s="239"/>
      <c r="AY431" s="239"/>
      <c r="AZ431" s="239"/>
      <c r="BA431" s="239"/>
      <c r="BB431" s="239"/>
      <c r="BC431" s="239"/>
      <c r="BD431" s="239"/>
      <c r="BE431"/>
    </row>
    <row r="432" spans="1:86" s="39" customFormat="1" ht="13.5" customHeight="1">
      <c r="A432" s="124"/>
      <c r="B432" s="138"/>
      <c r="C432" s="401" t="s">
        <v>213</v>
      </c>
      <c r="D432" s="402"/>
      <c r="E432" s="402"/>
      <c r="F432" s="402"/>
      <c r="G432" s="402"/>
      <c r="H432" s="402"/>
      <c r="I432" s="402"/>
      <c r="J432" s="402"/>
      <c r="K432" s="402"/>
      <c r="L432" s="402"/>
      <c r="M432" s="402"/>
      <c r="N432" s="402"/>
      <c r="O432" s="402"/>
      <c r="P432" s="402"/>
      <c r="Q432" s="402"/>
      <c r="R432" s="402"/>
      <c r="S432" s="402"/>
      <c r="T432" s="402"/>
      <c r="U432" s="402"/>
      <c r="V432" s="402"/>
      <c r="W432" s="402"/>
      <c r="X432" s="124"/>
      <c r="Y432" s="124"/>
      <c r="Z432" s="124"/>
      <c r="AA432" s="124"/>
      <c r="AB432" s="124"/>
      <c r="AC432" s="124"/>
      <c r="AD432" s="124"/>
      <c r="AE432" s="124"/>
      <c r="AF432" s="124"/>
      <c r="AG432" s="124"/>
      <c r="AH432" s="124"/>
      <c r="AI432" s="124"/>
      <c r="AJ432" s="124"/>
      <c r="AK432" s="124"/>
      <c r="AL432" s="124"/>
      <c r="AM432" s="124"/>
      <c r="AN432" s="124"/>
      <c r="AO432" s="124"/>
      <c r="AP432" s="124"/>
      <c r="AQ432" s="124"/>
      <c r="AR432" s="124"/>
      <c r="AS432" s="124"/>
      <c r="AU432" s="491" t="s">
        <v>390</v>
      </c>
      <c r="AV432" s="239"/>
      <c r="AW432" s="239"/>
      <c r="AX432" s="239"/>
      <c r="AY432" s="239"/>
      <c r="AZ432" s="239"/>
      <c r="BA432" s="239"/>
      <c r="BB432" s="239"/>
      <c r="BC432" s="239"/>
      <c r="BD432" s="239"/>
      <c r="BE432"/>
    </row>
    <row r="433" spans="1:86" s="39" customFormat="1" ht="13.5" customHeight="1">
      <c r="A433" s="124"/>
      <c r="B433" s="138"/>
      <c r="C433" s="401" t="s">
        <v>88</v>
      </c>
      <c r="D433" s="402"/>
      <c r="E433" s="402"/>
      <c r="F433" s="402"/>
      <c r="G433" s="402"/>
      <c r="H433" s="402"/>
      <c r="I433" s="402"/>
      <c r="J433" s="402"/>
      <c r="K433" s="402"/>
      <c r="L433" s="402"/>
      <c r="M433" s="402"/>
      <c r="N433" s="402"/>
      <c r="O433" s="402"/>
      <c r="P433" s="402"/>
      <c r="Q433" s="402"/>
      <c r="R433" s="402"/>
      <c r="S433" s="402"/>
      <c r="T433" s="402"/>
      <c r="U433" s="402"/>
      <c r="V433" s="402"/>
      <c r="W433" s="402"/>
      <c r="X433" s="124"/>
      <c r="Y433" s="124"/>
      <c r="Z433" s="124"/>
      <c r="AA433" s="124"/>
      <c r="AB433" s="124"/>
      <c r="AC433" s="124"/>
      <c r="AD433" s="124"/>
      <c r="AE433" s="124"/>
      <c r="AF433" s="124"/>
      <c r="AG433" s="124"/>
      <c r="AH433" s="124"/>
      <c r="AI433" s="124"/>
      <c r="AJ433" s="124"/>
      <c r="AK433" s="124"/>
      <c r="AL433" s="124"/>
      <c r="AM433" s="124"/>
      <c r="AN433" s="124"/>
      <c r="AO433" s="124"/>
      <c r="AP433" s="124"/>
      <c r="AQ433" s="124"/>
      <c r="AR433" s="124"/>
      <c r="AS433" s="124"/>
      <c r="AT433" s="91"/>
      <c r="AU433" s="91"/>
      <c r="AV433" s="239"/>
      <c r="AW433" s="239"/>
      <c r="AX433" s="239"/>
      <c r="AY433" s="239"/>
      <c r="AZ433" s="239"/>
      <c r="BA433" s="239"/>
      <c r="BB433" s="239"/>
      <c r="BC433" s="239"/>
      <c r="BD433" s="239"/>
      <c r="BE433"/>
    </row>
    <row r="434" spans="1:86" s="39" customFormat="1" ht="19.350000000000001" customHeight="1" thickBot="1">
      <c r="A434" s="124"/>
      <c r="B434" s="124"/>
      <c r="C434" s="321" t="s">
        <v>454</v>
      </c>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c r="AO434" s="124"/>
      <c r="AP434" s="124"/>
      <c r="AQ434" s="124"/>
      <c r="AR434" s="124"/>
      <c r="AS434" s="124"/>
      <c r="AT434" s="373" t="s">
        <v>313</v>
      </c>
      <c r="AU434" s="373" t="s">
        <v>314</v>
      </c>
      <c r="AV434" s="239"/>
      <c r="AW434" s="239"/>
      <c r="AX434" s="239"/>
      <c r="AY434" s="239"/>
      <c r="AZ434" s="239"/>
      <c r="BA434" s="239"/>
      <c r="BB434" s="239"/>
      <c r="BC434" s="239"/>
      <c r="BD434" s="239"/>
      <c r="BE434"/>
      <c r="BF434"/>
      <c r="BG434"/>
      <c r="BH434"/>
      <c r="BI434"/>
      <c r="BJ434"/>
      <c r="BK434"/>
      <c r="BL434"/>
      <c r="BM434"/>
      <c r="BN434"/>
      <c r="BO434"/>
      <c r="BP434"/>
      <c r="BQ434"/>
      <c r="BR434"/>
      <c r="BS434"/>
      <c r="BT434"/>
      <c r="BU434"/>
      <c r="BV434"/>
      <c r="BW434"/>
      <c r="BX434"/>
      <c r="BY434"/>
      <c r="BZ434"/>
      <c r="CA434"/>
    </row>
    <row r="435" spans="1:86" s="39" customFormat="1" ht="19.350000000000001" customHeight="1" thickTop="1" thickBot="1">
      <c r="A435" s="124"/>
      <c r="B435" s="124"/>
      <c r="C435" s="124"/>
      <c r="D435" s="806" t="s">
        <v>359</v>
      </c>
      <c r="E435" s="807"/>
      <c r="F435" s="807"/>
      <c r="G435" s="807"/>
      <c r="H435" s="807"/>
      <c r="I435" s="807"/>
      <c r="J435" s="807"/>
      <c r="K435" s="807"/>
      <c r="L435" s="807"/>
      <c r="M435" s="807"/>
      <c r="N435" s="807"/>
      <c r="O435" s="807"/>
      <c r="P435" s="807"/>
      <c r="Q435" s="807"/>
      <c r="R435" s="807"/>
      <c r="S435" s="807"/>
      <c r="T435" s="807"/>
      <c r="U435" s="807"/>
      <c r="V435" s="807"/>
      <c r="W435" s="807"/>
      <c r="X435" s="807"/>
      <c r="Y435" s="808"/>
      <c r="Z435" s="829" t="s">
        <v>242</v>
      </c>
      <c r="AA435" s="830"/>
      <c r="AB435" s="830"/>
      <c r="AC435" s="830"/>
      <c r="AD435" s="830"/>
      <c r="AE435" s="830"/>
      <c r="AF435" s="830"/>
      <c r="AG435" s="831"/>
      <c r="AH435" s="119" t="str">
        <f>IF(Z435="※リストから選択してください","【※選択】","【入力済】")</f>
        <v>【※選択】</v>
      </c>
      <c r="AI435" s="124"/>
      <c r="AJ435" s="124"/>
      <c r="AK435" s="124"/>
      <c r="AL435" s="124"/>
      <c r="AM435" s="124"/>
      <c r="AN435" s="124"/>
      <c r="AO435" s="124"/>
      <c r="AP435" s="124"/>
      <c r="AQ435" s="124"/>
      <c r="AR435" s="124"/>
      <c r="AS435" s="124"/>
      <c r="AT435" s="458" t="s">
        <v>242</v>
      </c>
      <c r="AU435" s="458" t="s">
        <v>242</v>
      </c>
      <c r="AV435" s="239"/>
      <c r="AW435" s="239"/>
      <c r="AX435" s="239"/>
      <c r="AY435" s="239"/>
      <c r="AZ435" s="239"/>
      <c r="BA435" s="239"/>
      <c r="BB435" s="239"/>
      <c r="BC435" s="239"/>
      <c r="BD435" s="239"/>
      <c r="BE435"/>
      <c r="BF435"/>
      <c r="BG435"/>
      <c r="BH435"/>
      <c r="BI435"/>
      <c r="BJ435"/>
      <c r="BK435"/>
      <c r="BL435"/>
      <c r="BM435"/>
      <c r="BN435"/>
      <c r="BO435"/>
      <c r="BP435"/>
      <c r="BQ435"/>
      <c r="BR435"/>
      <c r="BS435"/>
      <c r="BT435"/>
      <c r="BU435"/>
      <c r="BV435"/>
      <c r="BW435"/>
      <c r="BX435"/>
      <c r="BY435"/>
      <c r="BZ435"/>
      <c r="CA435"/>
      <c r="CB435"/>
      <c r="CC435"/>
      <c r="CD435"/>
      <c r="CE435"/>
      <c r="CF435"/>
      <c r="CG435"/>
      <c r="CH435"/>
    </row>
    <row r="436" spans="1:86" s="39" customFormat="1" ht="19.350000000000001" customHeight="1" thickTop="1" thickBot="1">
      <c r="A436" s="124"/>
      <c r="B436" s="124"/>
      <c r="C436" s="124"/>
      <c r="D436" s="806" t="s">
        <v>361</v>
      </c>
      <c r="E436" s="806"/>
      <c r="F436" s="806"/>
      <c r="G436" s="806"/>
      <c r="H436" s="806"/>
      <c r="I436" s="806"/>
      <c r="J436" s="806"/>
      <c r="K436" s="806"/>
      <c r="L436" s="806"/>
      <c r="M436" s="806"/>
      <c r="N436" s="806"/>
      <c r="O436" s="806"/>
      <c r="P436" s="806"/>
      <c r="Q436" s="806"/>
      <c r="R436" s="806"/>
      <c r="S436" s="806"/>
      <c r="T436" s="806"/>
      <c r="U436" s="806"/>
      <c r="V436" s="806"/>
      <c r="W436" s="806"/>
      <c r="X436" s="806"/>
      <c r="Y436" s="891"/>
      <c r="Z436" s="829" t="s">
        <v>242</v>
      </c>
      <c r="AA436" s="830"/>
      <c r="AB436" s="830"/>
      <c r="AC436" s="830"/>
      <c r="AD436" s="830"/>
      <c r="AE436" s="830"/>
      <c r="AF436" s="830"/>
      <c r="AG436" s="831"/>
      <c r="AH436" s="119" t="str">
        <f>IF(Z436="※リストから選択してください","【※選択】","【入力済】")</f>
        <v>【※選択】</v>
      </c>
      <c r="AI436" s="124"/>
      <c r="AJ436" s="124"/>
      <c r="AK436" s="124"/>
      <c r="AL436" s="124"/>
      <c r="AM436" s="124"/>
      <c r="AN436" s="124"/>
      <c r="AO436" s="124"/>
      <c r="AP436" s="124"/>
      <c r="AQ436" s="124"/>
      <c r="AR436" s="124"/>
      <c r="AS436" s="124"/>
      <c r="AT436" s="458" t="s">
        <v>9</v>
      </c>
      <c r="AU436" s="458" t="s">
        <v>9</v>
      </c>
      <c r="AV436" s="239"/>
      <c r="AW436" s="239"/>
      <c r="AX436" s="239"/>
      <c r="AY436" s="239"/>
      <c r="AZ436" s="239"/>
      <c r="BA436" s="239"/>
      <c r="BB436" s="239"/>
      <c r="BC436" s="239"/>
      <c r="BD436" s="239"/>
      <c r="BE436"/>
      <c r="BF436"/>
      <c r="BG436"/>
      <c r="BH436"/>
      <c r="BI436"/>
      <c r="BJ436"/>
      <c r="BK436"/>
      <c r="BL436"/>
      <c r="BM436"/>
      <c r="BN436"/>
      <c r="BO436"/>
      <c r="BP436"/>
      <c r="BQ436"/>
      <c r="BR436"/>
      <c r="BS436"/>
      <c r="BT436"/>
      <c r="BU436"/>
      <c r="BV436"/>
      <c r="BW436"/>
      <c r="BX436"/>
      <c r="BY436"/>
      <c r="BZ436"/>
      <c r="CA436"/>
      <c r="CB436"/>
      <c r="CC436"/>
      <c r="CD436"/>
      <c r="CE436"/>
      <c r="CF436"/>
      <c r="CG436"/>
      <c r="CH436"/>
    </row>
    <row r="437" spans="1:86" ht="19.350000000000001" customHeight="1" thickTop="1" thickBot="1">
      <c r="A437" s="54"/>
      <c r="B437" s="54"/>
      <c r="C437" s="54"/>
      <c r="D437" s="806" t="s">
        <v>360</v>
      </c>
      <c r="E437" s="807"/>
      <c r="F437" s="807"/>
      <c r="G437" s="807"/>
      <c r="H437" s="807"/>
      <c r="I437" s="807"/>
      <c r="J437" s="807"/>
      <c r="K437" s="807"/>
      <c r="L437" s="807"/>
      <c r="M437" s="807"/>
      <c r="N437" s="807"/>
      <c r="O437" s="807"/>
      <c r="P437" s="807"/>
      <c r="Q437" s="807"/>
      <c r="R437" s="807"/>
      <c r="S437" s="807"/>
      <c r="T437" s="807"/>
      <c r="U437" s="807"/>
      <c r="V437" s="807"/>
      <c r="W437" s="807"/>
      <c r="X437" s="807"/>
      <c r="Y437" s="808"/>
      <c r="Z437" s="829" t="s">
        <v>242</v>
      </c>
      <c r="AA437" s="830"/>
      <c r="AB437" s="830"/>
      <c r="AC437" s="830"/>
      <c r="AD437" s="830"/>
      <c r="AE437" s="830"/>
      <c r="AF437" s="830"/>
      <c r="AG437" s="831"/>
      <c r="AH437" s="119" t="str">
        <f>IF(I31="ドリル＆パフォーマンス部門",IF(Z437="※リストから選択してください","【※選択】","【入力済】"),"【入力不要】")</f>
        <v>【入力不要】</v>
      </c>
      <c r="AI437" s="119"/>
      <c r="AJ437" s="124"/>
      <c r="AK437" s="124"/>
      <c r="AL437" s="867" t="s">
        <v>362</v>
      </c>
      <c r="AM437" s="867"/>
      <c r="AN437" s="867"/>
      <c r="AO437" s="867"/>
      <c r="AP437" s="867"/>
      <c r="AQ437" s="867"/>
      <c r="AR437" s="867"/>
      <c r="AS437" s="54"/>
      <c r="AT437" s="458" t="s">
        <v>18</v>
      </c>
      <c r="AU437" s="458" t="s">
        <v>18</v>
      </c>
      <c r="AV437" s="239"/>
      <c r="AW437" s="239"/>
      <c r="AX437" s="239"/>
      <c r="AY437" s="239"/>
      <c r="AZ437" s="239"/>
      <c r="BA437" s="239"/>
      <c r="BB437" s="239"/>
      <c r="BC437" s="239"/>
      <c r="BD437" s="239"/>
    </row>
    <row r="438" spans="1:86" ht="19.350000000000001" customHeight="1" thickTop="1" thickBot="1">
      <c r="A438" s="54"/>
      <c r="B438" s="54"/>
      <c r="C438" s="54"/>
      <c r="D438" s="806" t="s">
        <v>395</v>
      </c>
      <c r="E438" s="807"/>
      <c r="F438" s="807"/>
      <c r="G438" s="807"/>
      <c r="H438" s="807"/>
      <c r="I438" s="807"/>
      <c r="J438" s="807"/>
      <c r="K438" s="807"/>
      <c r="L438" s="807"/>
      <c r="M438" s="807"/>
      <c r="N438" s="807"/>
      <c r="O438" s="807"/>
      <c r="P438" s="807"/>
      <c r="Q438" s="807"/>
      <c r="R438" s="807"/>
      <c r="S438" s="807"/>
      <c r="T438" s="807"/>
      <c r="U438" s="807"/>
      <c r="V438" s="807"/>
      <c r="W438" s="807"/>
      <c r="X438" s="807"/>
      <c r="Y438" s="808"/>
      <c r="Z438" s="829" t="s">
        <v>242</v>
      </c>
      <c r="AA438" s="830"/>
      <c r="AB438" s="830"/>
      <c r="AC438" s="830"/>
      <c r="AD438" s="830"/>
      <c r="AE438" s="830"/>
      <c r="AF438" s="830"/>
      <c r="AG438" s="831"/>
      <c r="AH438" s="119" t="str">
        <f>IF(I31="ドリル＆パフォーマンス部門",IF(Z438="※リストから選択してください","【※選択】","【入力済】"),"【入力不要】")</f>
        <v>【入力不要】</v>
      </c>
      <c r="AI438" s="119"/>
      <c r="AJ438" s="124"/>
      <c r="AK438" s="124"/>
      <c r="AL438" s="867"/>
      <c r="AM438" s="867"/>
      <c r="AN438" s="867"/>
      <c r="AO438" s="867"/>
      <c r="AP438" s="867"/>
      <c r="AQ438" s="867"/>
      <c r="AR438" s="867"/>
      <c r="AS438" s="54"/>
      <c r="AT438" s="72"/>
      <c r="AU438" s="72"/>
      <c r="AV438" s="239"/>
      <c r="AW438" s="239"/>
      <c r="AX438" s="239"/>
      <c r="AY438" s="239"/>
      <c r="AZ438" s="239"/>
      <c r="BA438" s="239"/>
      <c r="BB438" s="239"/>
      <c r="BC438" s="239"/>
      <c r="BD438" s="239"/>
    </row>
    <row r="439" spans="1:86" ht="19.350000000000001" customHeight="1" thickTop="1">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119"/>
      <c r="Z439" s="119"/>
      <c r="AA439" s="119"/>
      <c r="AB439" s="119"/>
      <c r="AC439" s="119"/>
      <c r="AD439" s="119"/>
      <c r="AE439" s="119"/>
      <c r="AF439" s="128"/>
      <c r="AG439" s="119"/>
      <c r="AH439" s="119"/>
      <c r="AI439" s="119"/>
      <c r="AJ439" s="54"/>
      <c r="AK439" s="54"/>
      <c r="AL439" s="54"/>
      <c r="AM439" s="54"/>
      <c r="AN439" s="54"/>
      <c r="AO439" s="54"/>
      <c r="AP439" s="54"/>
      <c r="AQ439" s="54"/>
      <c r="AR439" s="54"/>
      <c r="AS439" s="54"/>
      <c r="AT439" s="72"/>
      <c r="AU439" s="72"/>
      <c r="AV439" s="239"/>
      <c r="AW439" s="239"/>
      <c r="AX439" s="239"/>
      <c r="AY439" s="239"/>
      <c r="AZ439" s="239"/>
      <c r="BA439" s="239"/>
      <c r="BB439" s="239"/>
      <c r="BC439" s="239"/>
      <c r="BD439" s="239"/>
    </row>
    <row r="440" spans="1:86" ht="15" customHeight="1">
      <c r="A440" s="54"/>
      <c r="B440" s="232" t="s">
        <v>379</v>
      </c>
      <c r="C440" s="139"/>
      <c r="D440" s="54"/>
      <c r="E440" s="54"/>
      <c r="F440" s="54"/>
      <c r="G440" s="54"/>
      <c r="H440" s="54"/>
      <c r="I440" s="54"/>
      <c r="J440" s="54"/>
      <c r="K440" s="54"/>
      <c r="L440" s="54"/>
      <c r="M440" s="54"/>
      <c r="N440" s="54"/>
      <c r="O440" s="54"/>
      <c r="P440" s="54"/>
      <c r="Q440" s="54"/>
      <c r="R440" s="54"/>
      <c r="S440" s="54"/>
      <c r="T440" s="54"/>
      <c r="U440" s="54"/>
      <c r="V440" s="54"/>
      <c r="W440" s="54"/>
      <c r="X440" s="54"/>
      <c r="Y440" s="119"/>
      <c r="Z440" s="119"/>
      <c r="AA440" s="119"/>
      <c r="AB440" s="119"/>
      <c r="AC440" s="119"/>
      <c r="AD440" s="119"/>
      <c r="AE440" s="119"/>
      <c r="AF440" s="128"/>
      <c r="AG440" s="119"/>
      <c r="AH440" s="119"/>
      <c r="AI440" s="119"/>
      <c r="AJ440" s="54"/>
      <c r="AK440" s="54"/>
      <c r="AL440" s="54"/>
      <c r="AM440" s="54"/>
      <c r="AN440" s="54"/>
      <c r="AO440" s="141"/>
      <c r="AP440" s="54"/>
      <c r="AQ440" s="54"/>
      <c r="AR440" s="54"/>
      <c r="AS440" s="54"/>
      <c r="AT440" s="72"/>
      <c r="AU440" s="72"/>
      <c r="AV440" s="239"/>
      <c r="AW440" s="239"/>
      <c r="AX440" s="239"/>
      <c r="AY440" s="239"/>
      <c r="AZ440" s="239"/>
      <c r="BA440" s="239"/>
      <c r="BB440" s="239"/>
      <c r="BC440" s="239"/>
      <c r="BD440" s="239"/>
    </row>
    <row r="441" spans="1:86" ht="15" customHeight="1">
      <c r="A441" s="54"/>
      <c r="B441" s="430" t="s">
        <v>401</v>
      </c>
      <c r="C441" s="430"/>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431"/>
      <c r="Z441" s="431"/>
      <c r="AA441" s="431"/>
      <c r="AB441" s="119"/>
      <c r="AC441" s="119"/>
      <c r="AD441" s="119"/>
      <c r="AE441" s="119"/>
      <c r="AF441" s="128"/>
      <c r="AG441" s="119"/>
      <c r="AH441" s="119"/>
      <c r="AI441" s="119"/>
      <c r="AJ441" s="54"/>
      <c r="AK441" s="54"/>
      <c r="AL441" s="54"/>
      <c r="AM441" s="54"/>
      <c r="AN441" s="54"/>
      <c r="AO441" s="141"/>
      <c r="AP441" s="54"/>
      <c r="AQ441" s="54"/>
      <c r="AR441" s="54"/>
      <c r="AS441" s="54"/>
      <c r="AT441" s="72"/>
      <c r="AU441" s="72"/>
      <c r="AV441" s="239"/>
      <c r="AW441" s="239"/>
      <c r="AX441" s="239"/>
      <c r="AY441" s="239"/>
      <c r="AZ441" s="239"/>
      <c r="BA441" s="239"/>
      <c r="BB441" s="239"/>
      <c r="BC441" s="239"/>
      <c r="BD441" s="239"/>
    </row>
    <row r="442" spans="1:86" ht="15" customHeight="1">
      <c r="A442" s="54"/>
      <c r="B442" s="430" t="s">
        <v>400</v>
      </c>
      <c r="C442" s="430"/>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431"/>
      <c r="Z442" s="431"/>
      <c r="AA442" s="431"/>
      <c r="AB442" s="403"/>
      <c r="AC442" s="403"/>
      <c r="AD442" s="403"/>
      <c r="AE442" s="403"/>
      <c r="AF442" s="404"/>
      <c r="AG442" s="405"/>
      <c r="AH442" s="405"/>
      <c r="AI442" s="405"/>
      <c r="AJ442" s="406"/>
      <c r="AK442" s="406"/>
      <c r="AL442" s="406"/>
      <c r="AM442" s="406"/>
      <c r="AN442" s="54"/>
      <c r="AO442" s="54"/>
      <c r="AP442" s="54"/>
      <c r="AQ442" s="54"/>
      <c r="AR442" s="54"/>
      <c r="AS442" s="54"/>
      <c r="AT442" s="72"/>
      <c r="AU442" s="72"/>
      <c r="AV442" s="239"/>
      <c r="AW442" s="239"/>
      <c r="AX442" s="239"/>
      <c r="AY442" s="239"/>
      <c r="AZ442" s="239"/>
      <c r="BA442" s="239"/>
      <c r="BB442" s="239"/>
      <c r="BC442" s="239"/>
      <c r="BD442" s="239"/>
    </row>
    <row r="443" spans="1:86" ht="15" customHeight="1">
      <c r="A443" s="54"/>
      <c r="B443" s="430" t="s">
        <v>371</v>
      </c>
      <c r="C443" s="430"/>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431"/>
      <c r="Z443" s="431"/>
      <c r="AA443" s="431"/>
      <c r="AB443" s="403"/>
      <c r="AC443" s="403"/>
      <c r="AD443" s="403"/>
      <c r="AE443" s="403"/>
      <c r="AF443" s="404"/>
      <c r="AG443" s="405"/>
      <c r="AH443" s="405"/>
      <c r="AI443" s="405"/>
      <c r="AJ443" s="406"/>
      <c r="AK443" s="406"/>
      <c r="AL443" s="406"/>
      <c r="AM443" s="406"/>
      <c r="AN443" s="54"/>
      <c r="AO443" s="54"/>
      <c r="AP443" s="54"/>
      <c r="AQ443" s="54"/>
      <c r="AR443" s="54"/>
      <c r="AS443" s="54"/>
      <c r="AT443" s="72"/>
      <c r="AU443" s="72"/>
      <c r="AV443" s="239"/>
      <c r="AW443" s="239"/>
      <c r="AX443" s="239"/>
      <c r="AY443" s="239"/>
      <c r="AZ443" s="239"/>
      <c r="BA443" s="239"/>
      <c r="BB443" s="239"/>
      <c r="BC443" s="239"/>
      <c r="BD443" s="239"/>
    </row>
    <row r="444" spans="1:86" ht="15" customHeight="1">
      <c r="A444" s="54"/>
      <c r="B444" s="430" t="s">
        <v>399</v>
      </c>
      <c r="C444" s="430"/>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431"/>
      <c r="Z444" s="431"/>
      <c r="AA444" s="431"/>
      <c r="AB444" s="403"/>
      <c r="AC444" s="403"/>
      <c r="AD444" s="403"/>
      <c r="AE444" s="403"/>
      <c r="AF444" s="404"/>
      <c r="AG444" s="405"/>
      <c r="AH444" s="405"/>
      <c r="AI444" s="405"/>
      <c r="AJ444" s="406"/>
      <c r="AK444" s="406"/>
      <c r="AL444" s="406"/>
      <c r="AM444" s="406"/>
      <c r="AN444" s="54"/>
      <c r="AO444" s="54"/>
      <c r="AP444" s="54"/>
      <c r="AQ444" s="54"/>
      <c r="AR444" s="54"/>
      <c r="AS444" s="54"/>
      <c r="AT444" s="72"/>
      <c r="AU444" s="72"/>
      <c r="AV444" s="239"/>
      <c r="AW444" s="239"/>
      <c r="AX444" s="239"/>
      <c r="AY444" s="239"/>
      <c r="AZ444" s="239"/>
      <c r="BA444" s="239"/>
      <c r="BB444" s="239"/>
      <c r="BC444" s="239"/>
      <c r="BD444" s="239"/>
    </row>
    <row r="445" spans="1:86" ht="15" customHeight="1">
      <c r="A445" s="54"/>
      <c r="B445" s="432" t="s">
        <v>402</v>
      </c>
      <c r="C445" s="430"/>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431"/>
      <c r="Z445" s="431"/>
      <c r="AA445" s="431"/>
      <c r="AB445" s="403"/>
      <c r="AC445" s="403"/>
      <c r="AD445" s="403"/>
      <c r="AE445" s="403"/>
      <c r="AF445" s="404"/>
      <c r="AG445" s="405"/>
      <c r="AH445" s="405"/>
      <c r="AI445" s="405"/>
      <c r="AJ445" s="406"/>
      <c r="AK445" s="406"/>
      <c r="AL445" s="406"/>
      <c r="AM445" s="406"/>
      <c r="AN445" s="54"/>
      <c r="AO445" s="54"/>
      <c r="AP445" s="54"/>
      <c r="AQ445" s="54"/>
      <c r="AR445" s="54"/>
      <c r="AS445" s="54"/>
      <c r="AT445" s="72"/>
      <c r="AU445" s="72"/>
      <c r="AV445" s="239"/>
      <c r="AW445" s="239"/>
      <c r="AX445" s="239"/>
      <c r="AY445" s="239"/>
      <c r="AZ445" s="239"/>
      <c r="BA445" s="239"/>
      <c r="BB445" s="239"/>
      <c r="BC445" s="239"/>
      <c r="BD445" s="239"/>
    </row>
    <row r="446" spans="1:86" ht="15" customHeight="1">
      <c r="A446" s="54"/>
      <c r="B446" s="412" t="s">
        <v>372</v>
      </c>
      <c r="C446" s="430"/>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431"/>
      <c r="Z446" s="431"/>
      <c r="AA446" s="431"/>
      <c r="AB446" s="403"/>
      <c r="AC446" s="403"/>
      <c r="AD446" s="403"/>
      <c r="AE446" s="403"/>
      <c r="AF446" s="404"/>
      <c r="AG446" s="405"/>
      <c r="AH446" s="405"/>
      <c r="AI446" s="405"/>
      <c r="AJ446" s="406"/>
      <c r="AK446" s="406"/>
      <c r="AL446" s="406"/>
      <c r="AM446" s="406"/>
      <c r="AN446" s="54"/>
      <c r="AO446" s="54"/>
      <c r="AP446" s="54"/>
      <c r="AQ446" s="54"/>
      <c r="AR446" s="54"/>
      <c r="AS446" s="54"/>
      <c r="AT446" s="72"/>
      <c r="AU446" s="72"/>
      <c r="AV446" s="239"/>
      <c r="AW446" s="239"/>
      <c r="AX446" s="239"/>
      <c r="AY446" s="239"/>
      <c r="AZ446" s="239"/>
      <c r="BA446" s="239"/>
      <c r="BB446" s="239"/>
      <c r="BC446" s="239"/>
      <c r="BD446" s="239"/>
    </row>
    <row r="447" spans="1:86" ht="15" customHeight="1">
      <c r="A447" s="54"/>
      <c r="B447" s="412"/>
      <c r="C447" s="430"/>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431"/>
      <c r="Z447" s="431"/>
      <c r="AA447" s="431"/>
      <c r="AB447" s="403"/>
      <c r="AC447" s="403"/>
      <c r="AD447" s="403"/>
      <c r="AE447" s="403"/>
      <c r="AF447" s="404"/>
      <c r="AG447" s="405"/>
      <c r="AH447" s="405"/>
      <c r="AI447" s="405"/>
      <c r="AJ447" s="406"/>
      <c r="AK447" s="406"/>
      <c r="AL447" s="406"/>
      <c r="AM447" s="406"/>
      <c r="AN447" s="54"/>
      <c r="AO447" s="54"/>
      <c r="AP447" s="54"/>
      <c r="AQ447" s="54"/>
      <c r="AR447" s="54"/>
      <c r="AS447" s="54"/>
      <c r="AT447" s="72"/>
      <c r="AU447" s="72"/>
      <c r="AV447" s="239"/>
      <c r="AW447" s="239"/>
      <c r="AX447" s="239"/>
      <c r="AY447" s="239"/>
      <c r="AZ447" s="239"/>
      <c r="BA447" s="239"/>
      <c r="BB447" s="239"/>
      <c r="BC447" s="239"/>
      <c r="BD447" s="239"/>
    </row>
    <row r="448" spans="1:86">
      <c r="A448" s="54"/>
      <c r="B448" s="406"/>
      <c r="C448" s="406"/>
      <c r="D448" s="406"/>
      <c r="E448" s="406"/>
      <c r="F448" s="406"/>
      <c r="G448" s="406"/>
      <c r="H448" s="406"/>
      <c r="I448" s="406"/>
      <c r="J448" s="406"/>
      <c r="K448" s="406"/>
      <c r="L448" s="406"/>
      <c r="M448" s="406"/>
      <c r="N448" s="406"/>
      <c r="O448" s="406"/>
      <c r="P448" s="406"/>
      <c r="Q448" s="406"/>
      <c r="R448" s="406"/>
      <c r="S448" s="436" t="s">
        <v>373</v>
      </c>
      <c r="T448" s="54"/>
      <c r="U448" s="54"/>
      <c r="V448" s="54"/>
      <c r="W448" s="54"/>
      <c r="X448" s="54"/>
      <c r="Y448" s="54"/>
      <c r="Z448" s="54"/>
      <c r="AA448" s="54"/>
      <c r="AB448" s="54"/>
      <c r="AC448" s="54"/>
      <c r="AD448" s="54"/>
      <c r="AE448" s="54"/>
      <c r="AF448" s="406"/>
      <c r="AG448" s="406"/>
      <c r="AH448" s="406"/>
      <c r="AI448" s="406"/>
      <c r="AJ448" s="406"/>
      <c r="AK448" s="406"/>
      <c r="AL448" s="406"/>
      <c r="AM448" s="406"/>
      <c r="AN448" s="54"/>
      <c r="AO448" s="54"/>
      <c r="AP448" s="54"/>
      <c r="AQ448" s="54"/>
      <c r="AR448" s="54"/>
      <c r="AS448" s="54"/>
      <c r="AT448" s="72"/>
      <c r="AU448" s="72"/>
      <c r="AV448" s="239"/>
      <c r="AW448" s="239"/>
      <c r="AX448" s="239"/>
      <c r="AY448" s="239"/>
      <c r="AZ448" s="239"/>
      <c r="BA448" s="239"/>
      <c r="BB448" s="239"/>
      <c r="BC448" s="239"/>
      <c r="BD448" s="239"/>
    </row>
    <row r="449" spans="1:86">
      <c r="A449" s="54"/>
      <c r="B449" s="54"/>
      <c r="C449" s="54"/>
      <c r="D449" s="54"/>
      <c r="E449" s="742"/>
      <c r="F449" s="743"/>
      <c r="G449" s="743"/>
      <c r="H449" s="743"/>
      <c r="I449" s="744"/>
      <c r="J449" s="742" t="s">
        <v>89</v>
      </c>
      <c r="K449" s="743"/>
      <c r="L449" s="743"/>
      <c r="M449" s="743"/>
      <c r="N449" s="743"/>
      <c r="O449" s="743"/>
      <c r="P449" s="743"/>
      <c r="Q449" s="744"/>
      <c r="R449" s="827" t="s">
        <v>377</v>
      </c>
      <c r="S449" s="743"/>
      <c r="T449" s="744"/>
      <c r="U449" s="128"/>
      <c r="V449" s="128"/>
      <c r="W449" s="128"/>
      <c r="X449" s="128"/>
      <c r="Y449" s="128"/>
      <c r="Z449" s="128"/>
      <c r="AA449" s="128"/>
      <c r="AB449" s="128"/>
      <c r="AC449" s="128"/>
      <c r="AD449" s="128"/>
      <c r="AE449" s="128"/>
      <c r="AF449" s="128"/>
      <c r="AG449" s="128"/>
      <c r="AH449" s="128"/>
      <c r="AI449" s="128"/>
      <c r="AJ449" s="128"/>
      <c r="AK449" s="128"/>
      <c r="AL449" s="128"/>
      <c r="AM449" s="128"/>
      <c r="AN449" s="128"/>
      <c r="AO449" s="128"/>
      <c r="AP449" s="128"/>
      <c r="AQ449" s="54"/>
      <c r="AR449" s="54"/>
      <c r="AS449" s="54"/>
      <c r="AT449" s="72"/>
      <c r="AU449" s="72"/>
      <c r="AV449" s="239"/>
      <c r="AW449" s="239"/>
      <c r="AX449" s="239"/>
      <c r="AY449" s="239"/>
      <c r="AZ449" s="239"/>
      <c r="BA449" s="239"/>
      <c r="BB449" s="239"/>
      <c r="BC449" s="239"/>
      <c r="BD449" s="239"/>
    </row>
    <row r="450" spans="1:86" ht="20.100000000000001" customHeight="1">
      <c r="A450" s="54"/>
      <c r="B450" s="54"/>
      <c r="C450" s="54"/>
      <c r="D450" s="54"/>
      <c r="E450" s="797" t="s">
        <v>404</v>
      </c>
      <c r="F450" s="798"/>
      <c r="G450" s="798"/>
      <c r="H450" s="798"/>
      <c r="I450" s="799"/>
      <c r="J450" s="791" t="s">
        <v>375</v>
      </c>
      <c r="K450" s="792"/>
      <c r="L450" s="792"/>
      <c r="M450" s="792"/>
      <c r="N450" s="792"/>
      <c r="O450" s="792"/>
      <c r="P450" s="792"/>
      <c r="Q450" s="793"/>
      <c r="R450" s="882" t="s">
        <v>374</v>
      </c>
      <c r="S450" s="883"/>
      <c r="T450" s="884"/>
      <c r="U450" s="128"/>
      <c r="V450" s="444" t="s">
        <v>364</v>
      </c>
      <c r="W450" s="844" t="s">
        <v>403</v>
      </c>
      <c r="X450" s="845"/>
      <c r="Y450" s="845"/>
      <c r="Z450" s="845"/>
      <c r="AA450" s="845"/>
      <c r="AB450" s="845"/>
      <c r="AC450" s="845"/>
      <c r="AD450" s="845"/>
      <c r="AE450" s="845"/>
      <c r="AF450" s="845"/>
      <c r="AG450" s="845"/>
      <c r="AH450" s="845"/>
      <c r="AI450" s="845"/>
      <c r="AJ450" s="845"/>
      <c r="AK450" s="845"/>
      <c r="AL450" s="845"/>
      <c r="AM450" s="845"/>
      <c r="AN450" s="846"/>
      <c r="AO450" s="433"/>
      <c r="AP450" s="128"/>
      <c r="AQ450" s="54"/>
      <c r="AR450" s="54"/>
      <c r="AS450" s="54"/>
      <c r="AT450" s="472" t="s">
        <v>374</v>
      </c>
      <c r="AU450" s="72"/>
      <c r="AV450" s="239"/>
      <c r="AW450" s="239"/>
      <c r="AX450" s="239"/>
      <c r="AY450" s="239"/>
      <c r="AZ450" s="239"/>
      <c r="BA450" s="239"/>
      <c r="BB450" s="239"/>
      <c r="BC450" s="239"/>
      <c r="BD450" s="239"/>
    </row>
    <row r="451" spans="1:86" ht="20.100000000000001" customHeight="1">
      <c r="A451" s="54"/>
      <c r="B451" s="54"/>
      <c r="C451" s="54"/>
      <c r="D451" s="54"/>
      <c r="E451" s="800"/>
      <c r="F451" s="801"/>
      <c r="G451" s="801"/>
      <c r="H451" s="801"/>
      <c r="I451" s="802"/>
      <c r="J451" s="791" t="s">
        <v>376</v>
      </c>
      <c r="K451" s="792"/>
      <c r="L451" s="792"/>
      <c r="M451" s="792"/>
      <c r="N451" s="792"/>
      <c r="O451" s="792"/>
      <c r="P451" s="792"/>
      <c r="Q451" s="793"/>
      <c r="R451" s="885" t="s">
        <v>374</v>
      </c>
      <c r="S451" s="886"/>
      <c r="T451" s="887"/>
      <c r="U451" s="119"/>
      <c r="V451" s="435"/>
      <c r="W451" s="847"/>
      <c r="X451" s="848"/>
      <c r="Y451" s="848"/>
      <c r="Z451" s="848"/>
      <c r="AA451" s="848"/>
      <c r="AB451" s="848"/>
      <c r="AC451" s="848"/>
      <c r="AD451" s="848"/>
      <c r="AE451" s="848"/>
      <c r="AF451" s="848"/>
      <c r="AG451" s="848"/>
      <c r="AH451" s="848"/>
      <c r="AI451" s="848"/>
      <c r="AJ451" s="848"/>
      <c r="AK451" s="848"/>
      <c r="AL451" s="848"/>
      <c r="AM451" s="848"/>
      <c r="AN451" s="849"/>
      <c r="AO451" s="433"/>
      <c r="AP451" s="128"/>
      <c r="AQ451" s="54"/>
      <c r="AR451" s="54"/>
      <c r="AS451" s="54"/>
      <c r="AT451" s="472" t="s">
        <v>8</v>
      </c>
      <c r="AU451" s="72"/>
      <c r="AV451" s="239"/>
      <c r="AW451" s="239"/>
      <c r="AX451" s="239"/>
      <c r="AY451" s="239"/>
      <c r="AZ451" s="239"/>
      <c r="BA451" s="239"/>
      <c r="BB451" s="239"/>
      <c r="BC451" s="239"/>
      <c r="BD451" s="239"/>
    </row>
    <row r="452" spans="1:86" ht="20.100000000000001" customHeight="1">
      <c r="A452" s="54"/>
      <c r="B452" s="54"/>
      <c r="C452" s="54"/>
      <c r="D452" s="54"/>
      <c r="E452" s="803"/>
      <c r="F452" s="804"/>
      <c r="G452" s="804"/>
      <c r="H452" s="804"/>
      <c r="I452" s="805"/>
      <c r="J452" s="791" t="s">
        <v>239</v>
      </c>
      <c r="K452" s="792"/>
      <c r="L452" s="792"/>
      <c r="M452" s="792"/>
      <c r="N452" s="792"/>
      <c r="O452" s="792"/>
      <c r="P452" s="792"/>
      <c r="Q452" s="793"/>
      <c r="R452" s="888" t="s">
        <v>374</v>
      </c>
      <c r="S452" s="889"/>
      <c r="T452" s="890"/>
      <c r="U452" s="119"/>
      <c r="V452" s="434"/>
      <c r="W452" s="850"/>
      <c r="X452" s="851"/>
      <c r="Y452" s="851"/>
      <c r="Z452" s="851"/>
      <c r="AA452" s="851"/>
      <c r="AB452" s="851"/>
      <c r="AC452" s="851"/>
      <c r="AD452" s="851"/>
      <c r="AE452" s="851"/>
      <c r="AF452" s="851"/>
      <c r="AG452" s="851"/>
      <c r="AH452" s="851"/>
      <c r="AI452" s="851"/>
      <c r="AJ452" s="851"/>
      <c r="AK452" s="851"/>
      <c r="AL452" s="851"/>
      <c r="AM452" s="851"/>
      <c r="AN452" s="852"/>
      <c r="AO452" s="433"/>
      <c r="AP452" s="128"/>
      <c r="AQ452" s="54"/>
      <c r="AR452" s="54"/>
      <c r="AS452" s="54"/>
      <c r="AT452" s="472" t="s">
        <v>17</v>
      </c>
      <c r="AU452" s="72"/>
      <c r="AV452" s="239"/>
      <c r="AW452" s="239"/>
      <c r="AX452" s="239"/>
      <c r="AY452" s="239"/>
      <c r="AZ452" s="239"/>
      <c r="BA452" s="239"/>
      <c r="BB452" s="239"/>
      <c r="BC452" s="239"/>
      <c r="BD452" s="239"/>
    </row>
    <row r="453" spans="1:86">
      <c r="A453" s="54"/>
      <c r="B453" s="54"/>
      <c r="C453" s="54"/>
      <c r="D453" s="54"/>
      <c r="E453" s="54"/>
      <c r="F453" s="54"/>
      <c r="G453" s="54"/>
      <c r="H453" s="54"/>
      <c r="I453" s="54"/>
      <c r="J453" s="119"/>
      <c r="K453" s="54"/>
      <c r="L453" s="54"/>
      <c r="M453" s="54"/>
      <c r="N453" s="54"/>
      <c r="O453" s="54"/>
      <c r="P453" s="54"/>
      <c r="Q453" s="54"/>
      <c r="R453" s="128"/>
      <c r="S453" s="54"/>
      <c r="T453" s="54"/>
      <c r="U453" s="119"/>
      <c r="V453" s="434"/>
      <c r="W453" s="433"/>
      <c r="X453" s="433"/>
      <c r="Y453" s="433"/>
      <c r="Z453" s="433"/>
      <c r="AA453" s="433"/>
      <c r="AB453" s="433"/>
      <c r="AC453" s="433"/>
      <c r="AD453" s="433"/>
      <c r="AE453" s="433"/>
      <c r="AF453" s="433"/>
      <c r="AG453" s="433"/>
      <c r="AH453" s="433"/>
      <c r="AI453" s="433"/>
      <c r="AJ453" s="433"/>
      <c r="AK453" s="433"/>
      <c r="AL453" s="433"/>
      <c r="AM453" s="433"/>
      <c r="AN453" s="433"/>
      <c r="AO453" s="433"/>
      <c r="AP453" s="128"/>
      <c r="AQ453" s="54"/>
      <c r="AR453" s="54"/>
      <c r="AS453" s="54"/>
      <c r="AT453" s="239"/>
      <c r="AU453" s="72"/>
      <c r="AV453" s="239"/>
      <c r="AW453" s="239"/>
      <c r="AX453" s="239"/>
      <c r="AY453" s="239"/>
      <c r="AZ453" s="239"/>
      <c r="BA453" s="239"/>
      <c r="BB453" s="239"/>
      <c r="BC453" s="239"/>
      <c r="BD453" s="239"/>
    </row>
    <row r="454" spans="1:86" ht="10.15" customHeight="1">
      <c r="A454" s="54"/>
      <c r="B454" s="54"/>
      <c r="C454" s="54"/>
      <c r="D454" s="54"/>
      <c r="E454" s="54"/>
      <c r="F454" s="54"/>
      <c r="G454" s="54"/>
      <c r="H454" s="54"/>
      <c r="I454" s="54"/>
      <c r="J454" s="54"/>
      <c r="K454" s="54"/>
      <c r="L454" s="54"/>
      <c r="M454" s="54"/>
      <c r="N454" s="54"/>
      <c r="O454" s="54"/>
      <c r="P454" s="54"/>
      <c r="Q454" s="54"/>
      <c r="R454" s="54"/>
      <c r="S454" s="54"/>
      <c r="T454" s="54"/>
      <c r="U454" s="119"/>
      <c r="V454" s="434"/>
      <c r="W454" s="433"/>
      <c r="X454" s="433"/>
      <c r="Y454" s="433"/>
      <c r="Z454" s="433"/>
      <c r="AA454" s="433"/>
      <c r="AB454" s="433"/>
      <c r="AC454" s="433"/>
      <c r="AD454" s="433"/>
      <c r="AE454" s="433"/>
      <c r="AF454" s="433"/>
      <c r="AG454" s="433"/>
      <c r="AH454" s="433"/>
      <c r="AI454" s="433"/>
      <c r="AJ454" s="433"/>
      <c r="AK454" s="433"/>
      <c r="AL454" s="433"/>
      <c r="AM454" s="433"/>
      <c r="AN454" s="433"/>
      <c r="AO454" s="433"/>
      <c r="AP454" s="128"/>
      <c r="AQ454" s="54"/>
      <c r="AR454" s="54"/>
      <c r="AS454" s="54"/>
      <c r="AT454" s="92"/>
      <c r="AU454" s="92"/>
      <c r="AV454" s="239"/>
      <c r="AW454" s="239"/>
      <c r="AX454" s="239"/>
      <c r="AY454" s="239"/>
      <c r="AZ454" s="239"/>
      <c r="BA454" s="239"/>
      <c r="BB454" s="239"/>
      <c r="BC454" s="239"/>
      <c r="BD454" s="239"/>
      <c r="BF454" s="41"/>
      <c r="BG454" s="41"/>
      <c r="BH454" s="41"/>
      <c r="BI454" s="41"/>
      <c r="BJ454" s="41"/>
      <c r="BK454" s="41"/>
      <c r="BL454" s="41"/>
      <c r="BM454" s="41"/>
      <c r="BN454" s="41"/>
      <c r="BO454" s="41"/>
      <c r="BP454" s="41"/>
      <c r="BQ454" s="41"/>
      <c r="BR454" s="41"/>
      <c r="BS454" s="41"/>
      <c r="BT454" s="41"/>
      <c r="BU454" s="41"/>
      <c r="BV454" s="41"/>
      <c r="BW454" s="41"/>
      <c r="BX454" s="41"/>
      <c r="BY454" s="41"/>
      <c r="BZ454" s="41"/>
      <c r="CA454" s="41"/>
    </row>
    <row r="455" spans="1:86" ht="28.5">
      <c r="A455" s="56" t="s">
        <v>218</v>
      </c>
      <c r="B455" s="55"/>
      <c r="C455" s="55"/>
      <c r="D455" s="55"/>
      <c r="E455" s="55"/>
      <c r="F455" s="55"/>
      <c r="G455" s="55"/>
      <c r="H455" s="55"/>
      <c r="I455" s="55"/>
      <c r="J455" s="55"/>
      <c r="K455" s="55"/>
      <c r="L455" s="55"/>
      <c r="M455" s="55"/>
      <c r="N455" s="55"/>
      <c r="O455" s="55"/>
      <c r="P455" s="55"/>
      <c r="Q455" s="55"/>
      <c r="R455" s="55"/>
      <c r="S455" s="55"/>
      <c r="T455" s="57"/>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c r="AS455" s="55"/>
      <c r="AT455" s="92"/>
      <c r="AU455" s="92"/>
      <c r="AV455" s="239"/>
      <c r="AW455" s="239"/>
      <c r="AX455" s="239"/>
      <c r="AY455" s="239"/>
      <c r="AZ455" s="239"/>
      <c r="BA455" s="239"/>
      <c r="BB455" s="239"/>
      <c r="BC455" s="239"/>
      <c r="BD455" s="239"/>
      <c r="BF455" s="41"/>
      <c r="BG455" s="41"/>
      <c r="BH455" s="41"/>
      <c r="BI455" s="41"/>
      <c r="BJ455" s="41"/>
      <c r="BK455" s="41"/>
      <c r="BL455" s="41"/>
      <c r="BM455" s="41"/>
      <c r="BN455" s="41"/>
      <c r="BO455" s="41"/>
      <c r="BP455" s="41"/>
      <c r="BQ455" s="41"/>
      <c r="BR455" s="41"/>
      <c r="BS455" s="41"/>
      <c r="BT455" s="41"/>
      <c r="BU455" s="41"/>
      <c r="BV455" s="41"/>
      <c r="BW455" s="41"/>
      <c r="BX455" s="41"/>
      <c r="BY455" s="41"/>
      <c r="BZ455" s="41"/>
      <c r="CA455" s="41"/>
      <c r="CB455" s="41"/>
      <c r="CC455" s="41"/>
      <c r="CD455" s="41"/>
      <c r="CE455" s="41"/>
      <c r="CF455" s="41"/>
      <c r="CG455" s="41"/>
      <c r="CH455" s="41"/>
    </row>
    <row r="456" spans="1:86" s="41" customFormat="1" ht="20.100000000000001" customHeight="1">
      <c r="A456" s="58"/>
      <c r="B456" s="70" t="s">
        <v>91</v>
      </c>
      <c r="C456" s="60"/>
      <c r="D456" s="60"/>
      <c r="E456" s="60"/>
      <c r="F456" s="60"/>
      <c r="G456" s="60"/>
      <c r="H456" s="60"/>
      <c r="I456" s="60"/>
      <c r="J456" s="60"/>
      <c r="K456" s="60"/>
      <c r="L456" s="60"/>
      <c r="M456" s="60"/>
      <c r="N456" s="60"/>
      <c r="O456" s="60"/>
      <c r="P456" s="60"/>
      <c r="Q456" s="60"/>
      <c r="R456" s="60"/>
      <c r="S456" s="60"/>
      <c r="T456" s="59"/>
      <c r="U456" s="60"/>
      <c r="V456" s="60"/>
      <c r="W456" s="60"/>
      <c r="X456" s="60"/>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92"/>
      <c r="AU456" s="92"/>
      <c r="AV456" s="239"/>
      <c r="AW456" s="239"/>
      <c r="AX456" s="239"/>
      <c r="AY456" s="239"/>
      <c r="AZ456" s="239"/>
      <c r="BA456" s="239"/>
      <c r="BB456" s="239"/>
      <c r="BC456" s="239"/>
      <c r="BD456" s="239"/>
      <c r="BE456"/>
    </row>
    <row r="457" spans="1:86" s="41" customFormat="1" ht="20.100000000000001" customHeight="1">
      <c r="A457" s="58"/>
      <c r="B457" s="71" t="s">
        <v>92</v>
      </c>
      <c r="C457" s="60"/>
      <c r="D457" s="60"/>
      <c r="E457" s="60"/>
      <c r="F457" s="60"/>
      <c r="G457" s="60"/>
      <c r="H457" s="60"/>
      <c r="I457" s="60"/>
      <c r="J457" s="60"/>
      <c r="K457" s="60"/>
      <c r="L457" s="60"/>
      <c r="M457" s="60"/>
      <c r="N457" s="60"/>
      <c r="O457" s="60"/>
      <c r="P457" s="60"/>
      <c r="Q457" s="60"/>
      <c r="R457" s="60"/>
      <c r="S457" s="60"/>
      <c r="T457" s="59"/>
      <c r="U457" s="60"/>
      <c r="V457" s="60"/>
      <c r="W457" s="60"/>
      <c r="X457" s="60"/>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72"/>
      <c r="AU457" s="72"/>
      <c r="AV457" s="239"/>
      <c r="AW457" s="239"/>
      <c r="AX457" s="239"/>
      <c r="AY457" s="239"/>
      <c r="AZ457" s="239"/>
      <c r="BA457" s="239"/>
      <c r="BB457" s="239"/>
      <c r="BC457" s="239"/>
      <c r="BD457" s="239"/>
      <c r="BE457"/>
      <c r="BF457"/>
      <c r="BG457"/>
      <c r="BH457"/>
      <c r="BI457"/>
      <c r="BJ457"/>
      <c r="BK457"/>
      <c r="BL457"/>
      <c r="BM457"/>
      <c r="BN457"/>
      <c r="BO457"/>
      <c r="BP457"/>
      <c r="BQ457"/>
      <c r="BR457"/>
      <c r="BS457"/>
      <c r="BT457"/>
      <c r="BU457"/>
      <c r="BV457"/>
      <c r="BW457"/>
      <c r="BX457"/>
      <c r="BY457"/>
      <c r="BZ457"/>
      <c r="CA457"/>
    </row>
    <row r="458" spans="1:86" s="41" customFormat="1" ht="20.100000000000001" customHeight="1">
      <c r="A458" s="58"/>
      <c r="B458" s="71" t="s">
        <v>93</v>
      </c>
      <c r="C458" s="60"/>
      <c r="D458" s="60"/>
      <c r="E458" s="60"/>
      <c r="F458" s="60"/>
      <c r="G458" s="60"/>
      <c r="H458" s="60"/>
      <c r="I458" s="60"/>
      <c r="J458" s="60"/>
      <c r="K458" s="60"/>
      <c r="L458" s="60"/>
      <c r="M458" s="60"/>
      <c r="N458" s="60"/>
      <c r="O458" s="60"/>
      <c r="P458" s="60"/>
      <c r="Q458" s="60"/>
      <c r="R458" s="60"/>
      <c r="S458" s="60"/>
      <c r="T458" s="59"/>
      <c r="U458" s="60"/>
      <c r="V458" s="60"/>
      <c r="W458" s="60"/>
      <c r="X458" s="60"/>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72"/>
      <c r="AU458" s="72"/>
      <c r="AV458" s="239"/>
      <c r="AW458" s="239"/>
      <c r="AX458" s="239"/>
      <c r="AY458" s="239"/>
      <c r="AZ458" s="239"/>
      <c r="BA458" s="239"/>
      <c r="BB458" s="239"/>
      <c r="BC458" s="239"/>
      <c r="BD458" s="239"/>
      <c r="BE458"/>
      <c r="BF458"/>
      <c r="BG458"/>
      <c r="BH458"/>
      <c r="BI458"/>
      <c r="BJ458"/>
      <c r="BK458"/>
      <c r="BL458"/>
      <c r="BM458"/>
      <c r="BN458"/>
      <c r="BO458"/>
      <c r="BP458"/>
      <c r="BQ458"/>
      <c r="BR458"/>
      <c r="BS458"/>
      <c r="BT458"/>
      <c r="BU458"/>
      <c r="BV458"/>
      <c r="BW458"/>
      <c r="BX458"/>
      <c r="BY458"/>
      <c r="BZ458"/>
      <c r="CA458"/>
      <c r="CB458"/>
      <c r="CC458"/>
      <c r="CD458"/>
      <c r="CE458"/>
      <c r="CF458"/>
      <c r="CG458"/>
      <c r="CH458"/>
    </row>
    <row r="459" spans="1:86">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c r="AS459" s="55"/>
      <c r="AT459" s="72"/>
      <c r="AU459" s="72"/>
      <c r="AV459" s="239"/>
      <c r="AW459" s="239"/>
      <c r="AX459" s="239"/>
      <c r="AY459" s="239"/>
      <c r="AZ459" s="239"/>
      <c r="BA459" s="239"/>
      <c r="BB459" s="239"/>
      <c r="BC459" s="239"/>
      <c r="BD459" s="239"/>
    </row>
    <row r="460" spans="1:86" ht="15" thickBot="1">
      <c r="A460" s="55"/>
      <c r="B460" s="387" t="s">
        <v>315</v>
      </c>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5"/>
      <c r="AT460" s="72"/>
      <c r="AU460" s="72"/>
      <c r="AV460" s="239"/>
      <c r="AW460" s="239"/>
      <c r="AX460" s="239"/>
      <c r="AY460" s="239"/>
      <c r="AZ460" s="239"/>
      <c r="BA460" s="239"/>
      <c r="BB460" s="239"/>
      <c r="BC460" s="239"/>
      <c r="BD460" s="239"/>
    </row>
    <row r="461" spans="1:86" ht="20.45" customHeight="1" thickTop="1" thickBot="1">
      <c r="A461" s="55"/>
      <c r="B461" s="741" t="s">
        <v>95</v>
      </c>
      <c r="C461" s="741"/>
      <c r="D461" s="741"/>
      <c r="E461" s="741"/>
      <c r="F461" s="741"/>
      <c r="G461" s="741"/>
      <c r="H461" s="740" t="str">
        <f>IF(K461="※リストから選択してください","【※選択】","入力済")</f>
        <v>【※選択】</v>
      </c>
      <c r="I461" s="740"/>
      <c r="J461" s="740"/>
      <c r="K461" s="567" t="s">
        <v>242</v>
      </c>
      <c r="L461" s="568"/>
      <c r="M461" s="568"/>
      <c r="N461" s="568"/>
      <c r="O461" s="568"/>
      <c r="P461" s="568"/>
      <c r="Q461" s="569"/>
      <c r="R461" s="63" t="s">
        <v>261</v>
      </c>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c r="AS461" s="55"/>
      <c r="AT461" s="373" t="s">
        <v>94</v>
      </c>
      <c r="AU461" s="72"/>
      <c r="AV461" s="239"/>
      <c r="AW461" s="239"/>
      <c r="AX461" s="239"/>
      <c r="AY461" s="239"/>
      <c r="AZ461" s="239"/>
      <c r="BA461" s="239"/>
      <c r="BB461" s="239"/>
      <c r="BC461" s="239"/>
      <c r="BD461" s="239"/>
    </row>
    <row r="462" spans="1:86" ht="20.45" customHeight="1" thickTop="1">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472" t="s">
        <v>0</v>
      </c>
      <c r="AU462" s="72"/>
      <c r="AV462" s="239"/>
      <c r="AW462" s="239"/>
      <c r="AX462" s="239"/>
      <c r="AY462" s="239"/>
      <c r="AZ462" s="239"/>
      <c r="BA462" s="239"/>
      <c r="BB462" s="239"/>
      <c r="BC462" s="239"/>
      <c r="BD462" s="239"/>
    </row>
    <row r="463" spans="1:86" ht="20.45" customHeight="1">
      <c r="A463" s="55"/>
      <c r="B463" s="55"/>
      <c r="C463" s="55"/>
      <c r="D463" s="741" t="s">
        <v>20</v>
      </c>
      <c r="E463" s="741"/>
      <c r="F463" s="741"/>
      <c r="G463" s="741"/>
      <c r="H463" s="740" t="str">
        <f t="shared" ref="H463:H468" si="17">IF($K$461="送付先と同様","入力済",IF(K463="","【※入力】","入力済"))</f>
        <v>【※入力】</v>
      </c>
      <c r="I463" s="740"/>
      <c r="J463" s="740"/>
      <c r="K463" s="589" t="str">
        <f t="shared" ref="K463:K468" si="18">IF($K$461="連絡先と同様",I15,"")</f>
        <v/>
      </c>
      <c r="L463" s="590"/>
      <c r="M463" s="590"/>
      <c r="N463" s="590"/>
      <c r="O463" s="590"/>
      <c r="P463" s="590"/>
      <c r="Q463" s="591"/>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472" t="s">
        <v>11</v>
      </c>
      <c r="AU463" s="72"/>
      <c r="AV463" s="239"/>
      <c r="AW463" s="239"/>
      <c r="AX463" s="239"/>
      <c r="AY463" s="239"/>
      <c r="AZ463" s="239"/>
      <c r="BA463" s="239"/>
      <c r="BB463" s="239"/>
      <c r="BC463" s="239"/>
      <c r="BD463" s="239"/>
    </row>
    <row r="464" spans="1:86" ht="20.45" customHeight="1">
      <c r="A464" s="55"/>
      <c r="B464" s="55"/>
      <c r="C464" s="55"/>
      <c r="D464" s="741" t="s">
        <v>40</v>
      </c>
      <c r="E464" s="741"/>
      <c r="F464" s="741"/>
      <c r="G464" s="741"/>
      <c r="H464" s="740" t="str">
        <f t="shared" si="17"/>
        <v>【※入力】</v>
      </c>
      <c r="I464" s="740"/>
      <c r="J464" s="740"/>
      <c r="K464" s="589" t="str">
        <f>IF($K$461="連絡先と同様",I16,"")</f>
        <v/>
      </c>
      <c r="L464" s="590"/>
      <c r="M464" s="590"/>
      <c r="N464" s="590"/>
      <c r="O464" s="590"/>
      <c r="P464" s="590"/>
      <c r="Q464" s="591"/>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472" t="s">
        <v>271</v>
      </c>
      <c r="AU464" s="72"/>
      <c r="AV464" s="239"/>
      <c r="AW464" s="239"/>
      <c r="AX464" s="239"/>
      <c r="AY464" s="239"/>
      <c r="AZ464" s="239"/>
      <c r="BA464" s="239"/>
      <c r="BB464" s="239"/>
      <c r="BC464" s="239"/>
      <c r="BD464" s="239"/>
    </row>
    <row r="465" spans="1:72" ht="20.45" customHeight="1">
      <c r="A465" s="55"/>
      <c r="B465" s="55"/>
      <c r="C465" s="55"/>
      <c r="D465" s="741" t="s">
        <v>30</v>
      </c>
      <c r="E465" s="741"/>
      <c r="F465" s="741"/>
      <c r="G465" s="741"/>
      <c r="H465" s="740" t="str">
        <f t="shared" si="17"/>
        <v>【※入力】</v>
      </c>
      <c r="I465" s="740"/>
      <c r="J465" s="740"/>
      <c r="K465" s="593" t="str">
        <f t="shared" si="18"/>
        <v/>
      </c>
      <c r="L465" s="594"/>
      <c r="M465" s="594"/>
      <c r="N465" s="594"/>
      <c r="O465" s="594"/>
      <c r="P465" s="594"/>
      <c r="Q465" s="59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72"/>
      <c r="AU465" s="72"/>
      <c r="AV465" s="239"/>
      <c r="AW465" s="239"/>
      <c r="AX465" s="239"/>
      <c r="AY465" s="239"/>
      <c r="AZ465" s="239"/>
      <c r="BA465" s="239"/>
      <c r="BB465" s="239"/>
      <c r="BC465" s="239"/>
      <c r="BD465" s="239"/>
    </row>
    <row r="466" spans="1:72" ht="20.45" customHeight="1">
      <c r="A466" s="55"/>
      <c r="B466" s="55"/>
      <c r="C466" s="55"/>
      <c r="D466" s="741" t="s">
        <v>31</v>
      </c>
      <c r="E466" s="741"/>
      <c r="F466" s="741"/>
      <c r="G466" s="741"/>
      <c r="H466" s="740" t="str">
        <f t="shared" si="17"/>
        <v>【※入力】</v>
      </c>
      <c r="I466" s="740"/>
      <c r="J466" s="740"/>
      <c r="K466" s="593" t="str">
        <f t="shared" si="18"/>
        <v/>
      </c>
      <c r="L466" s="594"/>
      <c r="M466" s="594"/>
      <c r="N466" s="594"/>
      <c r="O466" s="594"/>
      <c r="P466" s="594"/>
      <c r="Q466" s="59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72"/>
      <c r="AU466" s="72"/>
      <c r="AV466" s="239"/>
      <c r="AW466" s="239"/>
      <c r="AX466" s="239"/>
      <c r="AY466" s="239"/>
      <c r="AZ466" s="239"/>
      <c r="BA466" s="239"/>
      <c r="BB466" s="239"/>
      <c r="BC466" s="239"/>
      <c r="BD466" s="239"/>
    </row>
    <row r="467" spans="1:72" ht="20.45" customHeight="1">
      <c r="A467" s="55"/>
      <c r="B467" s="55"/>
      <c r="C467" s="55"/>
      <c r="D467" s="741" t="s">
        <v>32</v>
      </c>
      <c r="E467" s="741"/>
      <c r="F467" s="741"/>
      <c r="G467" s="741"/>
      <c r="H467" s="740" t="str">
        <f t="shared" si="17"/>
        <v>【※入力】</v>
      </c>
      <c r="I467" s="740"/>
      <c r="J467" s="740"/>
      <c r="K467" s="593" t="str">
        <f t="shared" si="18"/>
        <v/>
      </c>
      <c r="L467" s="594"/>
      <c r="M467" s="594"/>
      <c r="N467" s="594"/>
      <c r="O467" s="594"/>
      <c r="P467" s="594"/>
      <c r="Q467" s="59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c r="AS467" s="55"/>
      <c r="AT467" s="72"/>
      <c r="AU467" s="72"/>
      <c r="AV467" s="239"/>
      <c r="AW467" s="239"/>
      <c r="AX467" s="239"/>
      <c r="AY467" s="239"/>
      <c r="AZ467" s="239"/>
      <c r="BA467" s="239"/>
      <c r="BB467" s="239"/>
      <c r="BC467" s="239"/>
      <c r="BD467" s="239"/>
    </row>
    <row r="468" spans="1:72" ht="20.45" customHeight="1">
      <c r="A468" s="55"/>
      <c r="B468" s="55"/>
      <c r="C468" s="55"/>
      <c r="D468" s="741" t="s">
        <v>96</v>
      </c>
      <c r="E468" s="741"/>
      <c r="F468" s="741"/>
      <c r="G468" s="741"/>
      <c r="H468" s="740" t="str">
        <f t="shared" si="17"/>
        <v>【※入力】</v>
      </c>
      <c r="I468" s="740"/>
      <c r="J468" s="740"/>
      <c r="K468" s="589" t="str">
        <f t="shared" si="18"/>
        <v/>
      </c>
      <c r="L468" s="590"/>
      <c r="M468" s="590"/>
      <c r="N468" s="590"/>
      <c r="O468" s="590"/>
      <c r="P468" s="590"/>
      <c r="Q468" s="591"/>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c r="AS468" s="55"/>
      <c r="AT468" s="72"/>
      <c r="AU468" s="72"/>
      <c r="AV468" s="239"/>
      <c r="AW468" s="239"/>
      <c r="AX468" s="239"/>
      <c r="AY468" s="239"/>
      <c r="AZ468" s="239"/>
      <c r="BA468" s="239"/>
      <c r="BB468" s="239"/>
      <c r="BC468" s="239"/>
      <c r="BD468" s="239"/>
    </row>
    <row r="469" spans="1:72">
      <c r="A469" s="55"/>
      <c r="B469" s="55"/>
      <c r="C469" s="55"/>
      <c r="D469" s="64"/>
      <c r="E469" s="64"/>
      <c r="F469" s="64"/>
      <c r="G469" s="64"/>
      <c r="H469" s="65"/>
      <c r="I469" s="65"/>
      <c r="J469" s="6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c r="AS469" s="55"/>
      <c r="AT469" s="93"/>
      <c r="AU469" s="93"/>
      <c r="AV469" s="239"/>
      <c r="AW469" s="239"/>
      <c r="AX469" s="239"/>
      <c r="AY469" s="239"/>
      <c r="AZ469" s="239"/>
      <c r="BA469" s="239"/>
      <c r="BB469" s="239"/>
      <c r="BC469" s="239"/>
      <c r="BD469" s="239"/>
    </row>
    <row r="470" spans="1:72" ht="14.25">
      <c r="A470" s="55"/>
      <c r="B470" s="62" t="s">
        <v>97</v>
      </c>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94"/>
      <c r="AU470" s="94"/>
      <c r="AV470" s="239"/>
      <c r="AW470" s="239"/>
      <c r="AX470" s="239"/>
      <c r="AY470" s="239"/>
      <c r="AZ470" s="239"/>
      <c r="BA470" s="239"/>
      <c r="BB470" s="239"/>
      <c r="BC470" s="239"/>
      <c r="BD470" s="239"/>
    </row>
    <row r="471" spans="1:72" ht="20.100000000000001" customHeight="1">
      <c r="A471" s="55"/>
      <c r="B471" s="741" t="s">
        <v>98</v>
      </c>
      <c r="C471" s="741"/>
      <c r="D471" s="741"/>
      <c r="E471" s="741"/>
      <c r="F471" s="741"/>
      <c r="G471" s="741"/>
      <c r="H471" s="740"/>
      <c r="I471" s="740"/>
      <c r="J471" s="740"/>
      <c r="K471" s="755" t="str">
        <f>IF(I7="","",I7)</f>
        <v/>
      </c>
      <c r="L471" s="756"/>
      <c r="M471" s="756"/>
      <c r="N471" s="756"/>
      <c r="O471" s="756"/>
      <c r="P471" s="756"/>
      <c r="Q471" s="756"/>
      <c r="R471" s="756"/>
      <c r="S471" s="756"/>
      <c r="T471" s="756"/>
      <c r="U471" s="756"/>
      <c r="V471" s="756"/>
      <c r="W471" s="756"/>
      <c r="X471" s="756"/>
      <c r="Y471" s="756"/>
      <c r="Z471" s="756"/>
      <c r="AA471" s="756"/>
      <c r="AB471" s="756"/>
      <c r="AC471" s="756"/>
      <c r="AD471" s="756"/>
      <c r="AE471" s="756"/>
      <c r="AF471" s="756"/>
      <c r="AG471" s="756"/>
      <c r="AH471" s="756"/>
      <c r="AI471" s="757"/>
      <c r="AJ471" s="784" t="s">
        <v>262</v>
      </c>
      <c r="AK471" s="785"/>
      <c r="AL471" s="785"/>
      <c r="AM471" s="785"/>
      <c r="AN471" s="785"/>
      <c r="AO471" s="785"/>
      <c r="AP471" s="785"/>
      <c r="AQ471" s="785"/>
      <c r="AR471" s="785"/>
      <c r="AS471" s="785"/>
      <c r="AT471" s="95"/>
      <c r="AU471" s="95"/>
      <c r="AV471" s="239"/>
      <c r="AW471" s="239"/>
      <c r="AX471" s="239"/>
      <c r="AY471" s="239"/>
      <c r="AZ471" s="239"/>
      <c r="BA471" s="239"/>
      <c r="BB471" s="239"/>
      <c r="BC471" s="239"/>
      <c r="BD471" s="239"/>
      <c r="BE471" s="239"/>
      <c r="BF471" s="239"/>
      <c r="BG471" s="239"/>
      <c r="BM471" s="239"/>
      <c r="BN471" s="239"/>
      <c r="BO471" s="239"/>
      <c r="BP471" s="239"/>
      <c r="BQ471" s="239"/>
      <c r="BR471" s="239"/>
      <c r="BS471" s="239"/>
      <c r="BT471" s="239"/>
    </row>
    <row r="472" spans="1:72" ht="20.100000000000001" customHeight="1">
      <c r="A472" s="55"/>
      <c r="B472" s="741" t="s">
        <v>378</v>
      </c>
      <c r="C472" s="741"/>
      <c r="D472" s="741"/>
      <c r="E472" s="741"/>
      <c r="F472" s="741"/>
      <c r="G472" s="741"/>
      <c r="H472" s="65"/>
      <c r="I472" s="65"/>
      <c r="J472" s="65"/>
      <c r="K472" s="755" t="str">
        <f>IF(I6="","",I6)</f>
        <v/>
      </c>
      <c r="L472" s="756"/>
      <c r="M472" s="756"/>
      <c r="N472" s="756"/>
      <c r="O472" s="756"/>
      <c r="P472" s="756"/>
      <c r="Q472" s="756"/>
      <c r="R472" s="756"/>
      <c r="S472" s="756"/>
      <c r="T472" s="756"/>
      <c r="U472" s="756"/>
      <c r="V472" s="756"/>
      <c r="W472" s="756"/>
      <c r="X472" s="756"/>
      <c r="Y472" s="756"/>
      <c r="Z472" s="756"/>
      <c r="AA472" s="756"/>
      <c r="AB472" s="756"/>
      <c r="AC472" s="756"/>
      <c r="AD472" s="756"/>
      <c r="AE472" s="756"/>
      <c r="AF472" s="756"/>
      <c r="AG472" s="756"/>
      <c r="AH472" s="756"/>
      <c r="AI472" s="757"/>
      <c r="AJ472" s="784" t="s">
        <v>99</v>
      </c>
      <c r="AK472" s="786"/>
      <c r="AL472" s="786"/>
      <c r="AM472" s="786"/>
      <c r="AN472" s="786"/>
      <c r="AO472" s="786"/>
      <c r="AP472" s="786"/>
      <c r="AQ472" s="786"/>
      <c r="AR472" s="786"/>
      <c r="AS472" s="786"/>
      <c r="AT472" s="72"/>
      <c r="AU472" s="72"/>
      <c r="AV472" s="239"/>
      <c r="AW472" s="239"/>
      <c r="AX472" s="239"/>
      <c r="AY472" s="239"/>
      <c r="AZ472" s="239"/>
      <c r="BA472" s="239"/>
      <c r="BB472" s="239"/>
      <c r="BC472" s="239"/>
      <c r="BD472" s="239"/>
      <c r="BE472" s="239"/>
      <c r="BF472" s="239"/>
      <c r="BG472" s="239"/>
      <c r="BM472" s="239"/>
      <c r="BN472" s="239"/>
      <c r="BO472" s="239"/>
      <c r="BP472" s="239"/>
      <c r="BQ472" s="239"/>
      <c r="BR472" s="239"/>
      <c r="BS472" s="239"/>
      <c r="BT472" s="239"/>
    </row>
    <row r="473" spans="1:72" ht="17.45" customHeight="1">
      <c r="A473" s="55"/>
      <c r="B473" s="64"/>
      <c r="C473" s="64"/>
      <c r="D473" s="64"/>
      <c r="E473" s="64"/>
      <c r="F473" s="64"/>
      <c r="G473" s="64"/>
      <c r="H473" s="65"/>
      <c r="I473" s="65"/>
      <c r="J473" s="6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787" t="s">
        <v>319</v>
      </c>
      <c r="AK473" s="787"/>
      <c r="AL473" s="787"/>
      <c r="AM473" s="787"/>
      <c r="AN473" s="787"/>
      <c r="AO473" s="787"/>
      <c r="AP473" s="787"/>
      <c r="AQ473" s="787"/>
      <c r="AR473" s="787"/>
      <c r="AS473" s="787"/>
      <c r="AT473" s="72"/>
      <c r="AU473" s="72"/>
      <c r="AV473" s="239"/>
      <c r="AW473" s="239"/>
      <c r="AX473" s="239"/>
      <c r="AY473" s="239"/>
      <c r="AZ473" s="239"/>
      <c r="BA473" s="239"/>
      <c r="BB473" s="239"/>
      <c r="BC473" s="239"/>
      <c r="BD473" s="239"/>
      <c r="BE473" s="239"/>
      <c r="BF473" s="239"/>
      <c r="BG473" s="239"/>
      <c r="BM473" s="239"/>
      <c r="BN473" s="239"/>
      <c r="BO473" s="239"/>
      <c r="BP473" s="239"/>
      <c r="BQ473" s="239"/>
      <c r="BR473" s="239"/>
      <c r="BS473" s="239"/>
      <c r="BT473" s="239"/>
    </row>
    <row r="474" spans="1:72" ht="18" customHeight="1" thickBot="1">
      <c r="A474" s="55"/>
      <c r="B474" s="64"/>
      <c r="C474" s="64"/>
      <c r="D474" s="64"/>
      <c r="E474" s="64"/>
      <c r="F474" s="64"/>
      <c r="G474" s="64"/>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389" t="s">
        <v>320</v>
      </c>
      <c r="AK474" s="388"/>
      <c r="AL474" s="388"/>
      <c r="AM474" s="388"/>
      <c r="AN474" s="388"/>
      <c r="AO474" s="388"/>
      <c r="AP474" s="388"/>
      <c r="AQ474" s="388"/>
      <c r="AR474" s="388"/>
      <c r="AS474" s="388"/>
      <c r="AT474" s="72"/>
      <c r="AU474" s="72"/>
      <c r="AV474" s="239"/>
      <c r="AW474" s="239"/>
      <c r="AX474" s="239"/>
      <c r="AY474" s="239"/>
      <c r="AZ474" s="239"/>
      <c r="BA474" s="239"/>
      <c r="BB474" s="239"/>
      <c r="BC474" s="239"/>
      <c r="BD474" s="239"/>
      <c r="BE474" s="239"/>
      <c r="BF474" s="239"/>
      <c r="BG474" s="239"/>
      <c r="BM474" s="239"/>
      <c r="BN474" s="239"/>
      <c r="BO474" s="239"/>
      <c r="BP474" s="239"/>
      <c r="BQ474" s="239"/>
      <c r="BR474" s="239"/>
      <c r="BS474" s="239"/>
      <c r="BT474" s="239"/>
    </row>
    <row r="475" spans="1:72" ht="18.600000000000001" customHeight="1" thickTop="1" thickBot="1">
      <c r="A475" s="55"/>
      <c r="B475" s="741" t="s">
        <v>227</v>
      </c>
      <c r="C475" s="741"/>
      <c r="D475" s="741"/>
      <c r="E475" s="741"/>
      <c r="F475" s="741"/>
      <c r="G475" s="741"/>
      <c r="H475" s="740"/>
      <c r="I475" s="740"/>
      <c r="J475" s="740"/>
      <c r="K475" s="774" t="str">
        <f>I13</f>
        <v>※リストから選択してください</v>
      </c>
      <c r="L475" s="775"/>
      <c r="M475" s="775"/>
      <c r="N475" s="775"/>
      <c r="O475" s="775"/>
      <c r="P475" s="892" t="s">
        <v>162</v>
      </c>
      <c r="Q475" s="893"/>
      <c r="R475" s="280"/>
      <c r="S475" s="281"/>
      <c r="T475" s="282"/>
      <c r="U475" s="282"/>
      <c r="V475" s="282"/>
      <c r="W475" s="282"/>
      <c r="X475" s="282"/>
      <c r="Y475" s="282"/>
      <c r="Z475" s="282"/>
      <c r="AA475" s="282"/>
      <c r="AB475" s="55"/>
      <c r="AC475" s="55"/>
      <c r="AD475" s="55"/>
      <c r="AE475" s="55"/>
      <c r="AF475" s="55"/>
      <c r="AG475" s="55"/>
      <c r="AH475" s="55"/>
      <c r="AI475" s="55"/>
      <c r="AJ475" s="55"/>
      <c r="AK475" s="55"/>
      <c r="AL475" s="55"/>
      <c r="AM475" s="55"/>
      <c r="AN475" s="55"/>
      <c r="AO475" s="55"/>
      <c r="AP475" s="55"/>
      <c r="AQ475" s="55"/>
      <c r="AR475" s="55"/>
      <c r="AS475" s="55"/>
      <c r="AT475" s="373" t="s">
        <v>317</v>
      </c>
      <c r="AU475" s="72"/>
      <c r="AV475" s="239"/>
      <c r="AW475" s="239"/>
      <c r="AX475" s="239"/>
      <c r="AY475" s="239"/>
      <c r="AZ475" s="239"/>
      <c r="BA475" s="239"/>
      <c r="BB475" s="239"/>
      <c r="BC475" s="239"/>
      <c r="BD475" s="239"/>
      <c r="BE475" s="239"/>
      <c r="BF475" s="239"/>
      <c r="BG475" s="239"/>
      <c r="BM475" s="239"/>
      <c r="BN475" s="239"/>
      <c r="BO475" s="239"/>
      <c r="BP475" s="239"/>
      <c r="BQ475" s="239"/>
      <c r="BR475" s="239"/>
      <c r="BS475" s="239"/>
      <c r="BT475" s="239"/>
    </row>
    <row r="476" spans="1:72" ht="22.15" customHeight="1" thickTop="1">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488" t="s">
        <v>242</v>
      </c>
      <c r="AU476" s="94"/>
      <c r="AV476" s="239"/>
      <c r="AW476" s="239"/>
      <c r="AX476" s="239"/>
      <c r="AY476" s="239"/>
      <c r="AZ476" s="239"/>
      <c r="BA476" s="239"/>
      <c r="BB476" s="239"/>
      <c r="BC476" s="239"/>
      <c r="BD476" s="239"/>
      <c r="BE476" s="239"/>
      <c r="BF476" s="239"/>
      <c r="BG476" s="239"/>
      <c r="BM476" s="239"/>
      <c r="BN476" s="239"/>
      <c r="BO476" s="239"/>
      <c r="BP476" s="239"/>
      <c r="BQ476" s="239"/>
      <c r="BR476" s="239"/>
      <c r="BS476" s="239"/>
      <c r="BT476" s="239"/>
    </row>
    <row r="477" spans="1:72" ht="22.15" customHeight="1">
      <c r="A477" s="55"/>
      <c r="B477" s="55"/>
      <c r="C477" s="773" t="s">
        <v>100</v>
      </c>
      <c r="D477" s="773"/>
      <c r="E477" s="773"/>
      <c r="F477" s="773"/>
      <c r="G477" s="773"/>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c r="AS477" s="55"/>
      <c r="AT477" s="472" t="s">
        <v>318</v>
      </c>
      <c r="AU477" s="96"/>
      <c r="AV477" s="239"/>
      <c r="AW477" s="239"/>
      <c r="AX477" s="239"/>
      <c r="AY477" s="239"/>
      <c r="AZ477" s="239"/>
      <c r="BA477" s="239"/>
      <c r="BB477" s="239"/>
      <c r="BC477" s="239"/>
      <c r="BD477" s="239"/>
      <c r="BE477" s="239"/>
      <c r="BF477" s="239"/>
      <c r="BG477" s="239"/>
      <c r="BM477" s="239"/>
      <c r="BN477" s="239"/>
      <c r="BO477" s="239"/>
      <c r="BP477" s="239"/>
      <c r="BQ477" s="239"/>
      <c r="BR477" s="239"/>
      <c r="BS477" s="239"/>
      <c r="BT477" s="239"/>
    </row>
    <row r="478" spans="1:72" ht="22.15" customHeight="1">
      <c r="A478" s="55"/>
      <c r="B478" s="745" t="s">
        <v>101</v>
      </c>
      <c r="C478" s="745"/>
      <c r="D478" s="745"/>
      <c r="E478" s="745"/>
      <c r="F478" s="745"/>
      <c r="G478" s="745"/>
      <c r="H478" s="746" t="str">
        <f>IF(K478="","【※入力】","入力済")</f>
        <v>【※入力】</v>
      </c>
      <c r="I478" s="746"/>
      <c r="J478" s="746"/>
      <c r="K478" s="747"/>
      <c r="L478" s="748"/>
      <c r="M478" s="748"/>
      <c r="N478" s="748"/>
      <c r="O478" s="748"/>
      <c r="P478" s="748"/>
      <c r="Q478" s="748"/>
      <c r="R478" s="748"/>
      <c r="S478" s="748"/>
      <c r="T478" s="748"/>
      <c r="U478" s="748"/>
      <c r="V478" s="748"/>
      <c r="W478" s="748"/>
      <c r="X478" s="748"/>
      <c r="Y478" s="748"/>
      <c r="Z478" s="748"/>
      <c r="AA478" s="749"/>
      <c r="AB478" s="790" t="s">
        <v>262</v>
      </c>
      <c r="AC478" s="790"/>
      <c r="AD478" s="790"/>
      <c r="AE478" s="790"/>
      <c r="AF478" s="790"/>
      <c r="AG478" s="790"/>
      <c r="AH478" s="790"/>
      <c r="AI478" s="790"/>
      <c r="AJ478" s="790"/>
      <c r="AK478" s="790"/>
      <c r="AL478" s="790"/>
      <c r="AM478" s="790"/>
      <c r="AN478" s="790"/>
      <c r="AO478" s="790"/>
      <c r="AP478" s="790"/>
      <c r="AQ478" s="790"/>
      <c r="AR478" s="790"/>
      <c r="AS478" s="790"/>
      <c r="AT478" s="472" t="s">
        <v>164</v>
      </c>
      <c r="AU478" s="72"/>
      <c r="AV478" s="239"/>
      <c r="AW478" s="239"/>
      <c r="AX478" s="239"/>
      <c r="AY478" s="239"/>
      <c r="AZ478" s="239"/>
      <c r="BA478" s="239"/>
      <c r="BB478" s="239"/>
      <c r="BC478" s="239"/>
      <c r="BD478" s="239"/>
      <c r="BE478" s="239"/>
      <c r="BF478" s="239"/>
      <c r="BG478" s="239"/>
      <c r="BM478" s="239"/>
      <c r="BN478" s="239"/>
      <c r="BO478" s="239"/>
      <c r="BP478" s="239"/>
      <c r="BQ478" s="239"/>
      <c r="BR478" s="239"/>
      <c r="BS478" s="239"/>
      <c r="BT478" s="239"/>
    </row>
    <row r="479" spans="1:72" ht="22.15" customHeight="1">
      <c r="A479" s="55"/>
      <c r="B479" s="745" t="s">
        <v>100</v>
      </c>
      <c r="C479" s="745"/>
      <c r="D479" s="745"/>
      <c r="E479" s="745"/>
      <c r="F479" s="745"/>
      <c r="G479" s="745"/>
      <c r="H479" s="746" t="str">
        <f>IF(K479="","【※入力】","入力済")</f>
        <v>【※入力】</v>
      </c>
      <c r="I479" s="746"/>
      <c r="J479" s="746"/>
      <c r="K479" s="747"/>
      <c r="L479" s="748"/>
      <c r="M479" s="748"/>
      <c r="N479" s="748"/>
      <c r="O479" s="748"/>
      <c r="P479" s="748"/>
      <c r="Q479" s="748"/>
      <c r="R479" s="748"/>
      <c r="S479" s="748"/>
      <c r="T479" s="748"/>
      <c r="U479" s="748"/>
      <c r="V479" s="748"/>
      <c r="W479" s="748"/>
      <c r="X479" s="748"/>
      <c r="Y479" s="748"/>
      <c r="Z479" s="748"/>
      <c r="AA479" s="749"/>
      <c r="AB479" s="789" t="s">
        <v>263</v>
      </c>
      <c r="AC479" s="789"/>
      <c r="AD479" s="789"/>
      <c r="AE479" s="789"/>
      <c r="AF479" s="789"/>
      <c r="AG479" s="789"/>
      <c r="AH479" s="789"/>
      <c r="AI479" s="789"/>
      <c r="AJ479" s="789"/>
      <c r="AK479" s="789"/>
      <c r="AL479" s="789"/>
      <c r="AM479" s="789"/>
      <c r="AN479" s="789"/>
      <c r="AO479" s="789"/>
      <c r="AP479" s="789"/>
      <c r="AQ479" s="789"/>
      <c r="AR479" s="789"/>
      <c r="AS479" s="789"/>
      <c r="AT479" s="472" t="s">
        <v>165</v>
      </c>
      <c r="AU479" s="72"/>
      <c r="AV479" s="239"/>
      <c r="AW479" s="239"/>
      <c r="AX479" s="239"/>
      <c r="AY479" s="239"/>
      <c r="AZ479" s="239"/>
      <c r="BA479" s="239"/>
      <c r="BB479" s="239"/>
      <c r="BC479" s="239"/>
      <c r="BD479" s="239"/>
      <c r="BE479" s="239"/>
      <c r="BF479" s="239"/>
      <c r="BG479" s="239"/>
      <c r="BM479" s="239"/>
      <c r="BN479" s="239"/>
      <c r="BO479" s="239"/>
      <c r="BP479" s="239"/>
      <c r="BQ479" s="239"/>
      <c r="BR479" s="239"/>
      <c r="BS479" s="239"/>
      <c r="BT479" s="239"/>
    </row>
    <row r="480" spans="1:72" ht="22.15" customHeight="1">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c r="AS480" s="55"/>
      <c r="AT480" s="472" t="s">
        <v>166</v>
      </c>
      <c r="AU480" s="72"/>
      <c r="AV480" s="239"/>
      <c r="AW480" s="239"/>
      <c r="AX480" s="239"/>
      <c r="AY480" s="239"/>
      <c r="AZ480" s="239"/>
      <c r="BA480" s="239"/>
      <c r="BB480" s="239"/>
      <c r="BC480" s="239"/>
      <c r="BD480" s="239"/>
      <c r="BE480" s="239"/>
      <c r="BF480" s="239"/>
      <c r="BG480" s="239"/>
      <c r="BM480" s="239"/>
      <c r="BN480" s="239"/>
      <c r="BO480" s="239"/>
      <c r="BP480" s="239"/>
      <c r="BQ480" s="239"/>
      <c r="BR480" s="239"/>
      <c r="BS480" s="239"/>
      <c r="BT480" s="239"/>
    </row>
    <row r="481" spans="1:72" ht="22.15" customHeight="1">
      <c r="A481" s="55"/>
      <c r="B481" s="881" t="s">
        <v>316</v>
      </c>
      <c r="C481" s="881"/>
      <c r="D481" s="881"/>
      <c r="E481" s="881"/>
      <c r="F481" s="881"/>
      <c r="G481" s="881"/>
      <c r="H481" s="55"/>
      <c r="I481" s="55"/>
      <c r="J481" s="55"/>
      <c r="K481" s="752" t="s">
        <v>19</v>
      </c>
      <c r="L481" s="753"/>
      <c r="M481" s="753"/>
      <c r="N481" s="753"/>
      <c r="O481" s="753"/>
      <c r="P481" s="753"/>
      <c r="Q481" s="754"/>
      <c r="R481" s="753" t="s">
        <v>20</v>
      </c>
      <c r="S481" s="753"/>
      <c r="T481" s="753"/>
      <c r="U481" s="753"/>
      <c r="V481" s="753"/>
      <c r="W481" s="753"/>
      <c r="X481" s="788"/>
      <c r="Y481" s="66" t="s">
        <v>102</v>
      </c>
      <c r="Z481" s="63"/>
      <c r="AA481" s="63"/>
      <c r="AB481" s="63"/>
      <c r="AC481" s="63"/>
      <c r="AD481" s="63"/>
      <c r="AE481" s="63"/>
      <c r="AF481" s="63"/>
      <c r="AG481" s="55"/>
      <c r="AH481" s="55"/>
      <c r="AI481" s="55"/>
      <c r="AJ481" s="55"/>
      <c r="AK481" s="55"/>
      <c r="AL481" s="55"/>
      <c r="AM481" s="55"/>
      <c r="AN481" s="55"/>
      <c r="AO481" s="55"/>
      <c r="AP481" s="55"/>
      <c r="AQ481" s="55"/>
      <c r="AR481" s="55"/>
      <c r="AS481" s="55"/>
      <c r="AT481" s="472" t="s">
        <v>167</v>
      </c>
      <c r="AU481" s="72"/>
      <c r="AV481" s="239"/>
      <c r="AW481" s="239"/>
      <c r="AX481" s="239"/>
      <c r="AY481" s="239"/>
      <c r="AZ481" s="239"/>
      <c r="BA481" s="239"/>
      <c r="BB481" s="239"/>
      <c r="BC481" s="239"/>
      <c r="BD481" s="239"/>
      <c r="BE481" s="239"/>
      <c r="BF481" s="239"/>
      <c r="BG481" s="239"/>
      <c r="BM481" s="239"/>
      <c r="BN481" s="239"/>
      <c r="BO481" s="239"/>
      <c r="BP481" s="239"/>
      <c r="BQ481" s="239"/>
      <c r="BR481" s="239"/>
      <c r="BS481" s="239"/>
      <c r="BT481" s="239"/>
    </row>
    <row r="482" spans="1:72" ht="22.15" customHeight="1">
      <c r="A482" s="55"/>
      <c r="B482" s="872" t="s">
        <v>380</v>
      </c>
      <c r="C482" s="873"/>
      <c r="D482" s="873"/>
      <c r="E482" s="873"/>
      <c r="F482" s="873"/>
      <c r="G482" s="874"/>
      <c r="H482" s="740" t="str">
        <f>IF(Y482=1,"※入力",IF(入力用!Y482=2,"入力済","-"))</f>
        <v>-</v>
      </c>
      <c r="I482" s="740"/>
      <c r="J482" s="740"/>
      <c r="K482" s="750"/>
      <c r="L482" s="751"/>
      <c r="M482" s="751"/>
      <c r="N482" s="751"/>
      <c r="O482" s="751"/>
      <c r="P482" s="751"/>
      <c r="Q482" s="751"/>
      <c r="R482" s="751"/>
      <c r="S482" s="751"/>
      <c r="T482" s="751"/>
      <c r="U482" s="751"/>
      <c r="V482" s="751"/>
      <c r="W482" s="751"/>
      <c r="X482" s="783"/>
      <c r="Y482" s="77">
        <f>COUNTA(K482:X482)</f>
        <v>0</v>
      </c>
      <c r="Z482" s="780" t="s">
        <v>264</v>
      </c>
      <c r="AA482" s="780"/>
      <c r="AB482" s="780"/>
      <c r="AC482" s="780"/>
      <c r="AD482" s="780"/>
      <c r="AE482" s="780"/>
      <c r="AF482" s="780"/>
      <c r="AG482" s="780"/>
      <c r="AH482" s="780"/>
      <c r="AI482" s="780"/>
      <c r="AJ482" s="780"/>
      <c r="AK482" s="780"/>
      <c r="AL482" s="780"/>
      <c r="AM482" s="780"/>
      <c r="AN482" s="780"/>
      <c r="AO482" s="780"/>
      <c r="AP482" s="780"/>
      <c r="AQ482" s="780"/>
      <c r="AR482" s="55"/>
      <c r="AS482" s="55"/>
      <c r="AT482" s="472" t="s">
        <v>168</v>
      </c>
      <c r="AU482" s="72"/>
      <c r="AV482" s="239"/>
      <c r="AW482" s="239"/>
      <c r="AX482" s="239"/>
      <c r="AY482" s="239"/>
      <c r="AZ482" s="239"/>
      <c r="BA482" s="239"/>
      <c r="BB482" s="239"/>
      <c r="BC482" s="239"/>
      <c r="BD482" s="239"/>
      <c r="BE482" s="239"/>
      <c r="BF482" s="239"/>
      <c r="BG482" s="239"/>
      <c r="BM482" s="239"/>
      <c r="BN482" s="239"/>
      <c r="BO482" s="239"/>
      <c r="BP482" s="239"/>
      <c r="BQ482" s="239"/>
      <c r="BR482" s="239"/>
      <c r="BS482" s="239"/>
      <c r="BT482" s="239"/>
    </row>
    <row r="483" spans="1:72" ht="22.15" customHeight="1">
      <c r="A483" s="55"/>
      <c r="B483" s="875"/>
      <c r="C483" s="876"/>
      <c r="D483" s="876"/>
      <c r="E483" s="876"/>
      <c r="F483" s="876"/>
      <c r="G483" s="877"/>
      <c r="H483" s="740" t="str">
        <f>IF(Y483=1,"※入力",IF(入力用!Y483=2,"入力済","-"))</f>
        <v>-</v>
      </c>
      <c r="I483" s="740"/>
      <c r="J483" s="740"/>
      <c r="K483" s="765"/>
      <c r="L483" s="760"/>
      <c r="M483" s="760"/>
      <c r="N483" s="760"/>
      <c r="O483" s="760"/>
      <c r="P483" s="760"/>
      <c r="Q483" s="766"/>
      <c r="R483" s="759"/>
      <c r="S483" s="760"/>
      <c r="T483" s="760"/>
      <c r="U483" s="760"/>
      <c r="V483" s="760"/>
      <c r="W483" s="760"/>
      <c r="X483" s="761"/>
      <c r="Y483" s="77">
        <f>COUNTA(K483:X483)</f>
        <v>0</v>
      </c>
      <c r="Z483" s="780"/>
      <c r="AA483" s="780"/>
      <c r="AB483" s="780"/>
      <c r="AC483" s="780"/>
      <c r="AD483" s="780"/>
      <c r="AE483" s="780"/>
      <c r="AF483" s="780"/>
      <c r="AG483" s="780"/>
      <c r="AH483" s="780"/>
      <c r="AI483" s="780"/>
      <c r="AJ483" s="780"/>
      <c r="AK483" s="780"/>
      <c r="AL483" s="780"/>
      <c r="AM483" s="780"/>
      <c r="AN483" s="780"/>
      <c r="AO483" s="780"/>
      <c r="AP483" s="780"/>
      <c r="AQ483" s="780"/>
      <c r="AR483" s="55"/>
      <c r="AS483" s="55"/>
      <c r="AT483" s="72"/>
      <c r="AU483" s="72"/>
      <c r="AV483" s="239"/>
      <c r="AW483" s="239"/>
      <c r="AX483" s="239"/>
      <c r="AY483" s="239"/>
      <c r="AZ483" s="239"/>
      <c r="BA483" s="239"/>
      <c r="BB483" s="239"/>
      <c r="BC483" s="239"/>
      <c r="BD483" s="239"/>
      <c r="BE483" s="239"/>
      <c r="BF483" s="239"/>
      <c r="BG483" s="239"/>
      <c r="BM483" s="239"/>
      <c r="BN483" s="239"/>
      <c r="BO483" s="239"/>
      <c r="BP483" s="239"/>
      <c r="BQ483" s="239"/>
      <c r="BR483" s="239"/>
      <c r="BS483" s="239"/>
      <c r="BT483" s="239"/>
    </row>
    <row r="484" spans="1:72" ht="22.15" customHeight="1">
      <c r="A484" s="55"/>
      <c r="B484" s="878"/>
      <c r="C484" s="879"/>
      <c r="D484" s="879"/>
      <c r="E484" s="879"/>
      <c r="F484" s="879"/>
      <c r="G484" s="880"/>
      <c r="H484" s="740" t="str">
        <f>IF(Y484=1,"※入力",IF(入力用!Y484=2,"入力済","-"))</f>
        <v>-</v>
      </c>
      <c r="I484" s="740"/>
      <c r="J484" s="740"/>
      <c r="K484" s="765"/>
      <c r="L484" s="760"/>
      <c r="M484" s="760"/>
      <c r="N484" s="760"/>
      <c r="O484" s="760"/>
      <c r="P484" s="760"/>
      <c r="Q484" s="766"/>
      <c r="R484" s="759"/>
      <c r="S484" s="760"/>
      <c r="T484" s="760"/>
      <c r="U484" s="760"/>
      <c r="V484" s="760"/>
      <c r="W484" s="760"/>
      <c r="X484" s="761"/>
      <c r="Y484" s="77">
        <f>COUNTA(K484:X484)</f>
        <v>0</v>
      </c>
      <c r="Z484" s="780"/>
      <c r="AA484" s="780"/>
      <c r="AB484" s="780"/>
      <c r="AC484" s="780"/>
      <c r="AD484" s="780"/>
      <c r="AE484" s="780"/>
      <c r="AF484" s="780"/>
      <c r="AG484" s="780"/>
      <c r="AH484" s="780"/>
      <c r="AI484" s="780"/>
      <c r="AJ484" s="780"/>
      <c r="AK484" s="780"/>
      <c r="AL484" s="780"/>
      <c r="AM484" s="780"/>
      <c r="AN484" s="780"/>
      <c r="AO484" s="780"/>
      <c r="AP484" s="780"/>
      <c r="AQ484" s="780"/>
      <c r="AR484" s="55"/>
      <c r="AS484" s="55"/>
      <c r="AT484" s="72"/>
      <c r="AU484" s="72"/>
      <c r="AV484" s="239"/>
      <c r="AW484" s="239"/>
      <c r="AX484" s="239"/>
      <c r="AY484" s="239"/>
      <c r="AZ484" s="239"/>
      <c r="BA484" s="239"/>
      <c r="BB484" s="239"/>
      <c r="BC484" s="239"/>
      <c r="BD484" s="239"/>
      <c r="BE484" s="239"/>
      <c r="BF484" s="239"/>
      <c r="BG484" s="239"/>
      <c r="BM484" s="239"/>
      <c r="BN484" s="239"/>
      <c r="BO484" s="239"/>
      <c r="BP484" s="239"/>
      <c r="BQ484" s="239"/>
      <c r="BR484" s="239"/>
      <c r="BS484" s="239"/>
      <c r="BT484" s="239"/>
    </row>
    <row r="485" spans="1:72" ht="22.15" customHeight="1">
      <c r="A485" s="55"/>
      <c r="B485" s="437"/>
      <c r="C485" s="437"/>
      <c r="D485" s="437"/>
      <c r="E485" s="437"/>
      <c r="F485" s="437"/>
      <c r="G485" s="437"/>
      <c r="H485" s="740" t="str">
        <f>IF(Y485=1,"※入力",IF(入力用!Y485=2,"入力済","-"))</f>
        <v>-</v>
      </c>
      <c r="I485" s="740"/>
      <c r="J485" s="740"/>
      <c r="K485" s="794"/>
      <c r="L485" s="795"/>
      <c r="M485" s="795"/>
      <c r="N485" s="795"/>
      <c r="O485" s="795"/>
      <c r="P485" s="795"/>
      <c r="Q485" s="795"/>
      <c r="R485" s="795"/>
      <c r="S485" s="795"/>
      <c r="T485" s="795"/>
      <c r="U485" s="795"/>
      <c r="V485" s="795"/>
      <c r="W485" s="795"/>
      <c r="X485" s="796"/>
      <c r="Y485" s="77">
        <f>COUNTA(K485:X485)</f>
        <v>0</v>
      </c>
      <c r="Z485" s="780"/>
      <c r="AA485" s="780"/>
      <c r="AB485" s="780"/>
      <c r="AC485" s="780"/>
      <c r="AD485" s="780"/>
      <c r="AE485" s="780"/>
      <c r="AF485" s="780"/>
      <c r="AG485" s="780"/>
      <c r="AH485" s="780"/>
      <c r="AI485" s="780"/>
      <c r="AJ485" s="780"/>
      <c r="AK485" s="780"/>
      <c r="AL485" s="780"/>
      <c r="AM485" s="780"/>
      <c r="AN485" s="780"/>
      <c r="AO485" s="780"/>
      <c r="AP485" s="780"/>
      <c r="AQ485" s="780"/>
      <c r="AR485" s="55"/>
      <c r="AS485" s="55"/>
      <c r="AT485" s="72"/>
      <c r="AU485" s="72"/>
      <c r="AV485" s="239"/>
      <c r="AW485" s="239"/>
      <c r="AX485" s="239"/>
      <c r="AY485" s="239"/>
      <c r="AZ485" s="239"/>
      <c r="BA485" s="239"/>
      <c r="BB485" s="239"/>
      <c r="BC485" s="239"/>
      <c r="BD485" s="239"/>
      <c r="BE485" s="239"/>
      <c r="BF485" s="239"/>
      <c r="BG485" s="239"/>
      <c r="BM485" s="239"/>
      <c r="BN485" s="239"/>
      <c r="BO485" s="239"/>
      <c r="BP485" s="239"/>
      <c r="BQ485" s="239"/>
      <c r="BR485" s="239"/>
      <c r="BS485" s="239"/>
      <c r="BT485" s="239"/>
    </row>
    <row r="486" spans="1:72" ht="22.15" customHeight="1">
      <c r="A486" s="55"/>
      <c r="B486" s="438"/>
      <c r="C486" s="438"/>
      <c r="D486" s="438"/>
      <c r="E486" s="438"/>
      <c r="F486" s="438"/>
      <c r="G486" s="438"/>
      <c r="H486" s="740" t="str">
        <f>IF(Y486=1,"※入力",IF(入力用!Y486=2,"入力済","-"))</f>
        <v>-</v>
      </c>
      <c r="I486" s="740"/>
      <c r="J486" s="740"/>
      <c r="K486" s="762"/>
      <c r="L486" s="763"/>
      <c r="M486" s="763"/>
      <c r="N486" s="763"/>
      <c r="O486" s="763"/>
      <c r="P486" s="763"/>
      <c r="Q486" s="763"/>
      <c r="R486" s="763"/>
      <c r="S486" s="763"/>
      <c r="T486" s="763"/>
      <c r="U486" s="763"/>
      <c r="V486" s="763"/>
      <c r="W486" s="763"/>
      <c r="X486" s="764"/>
      <c r="Y486" s="77">
        <f>COUNTA(K486:X486)</f>
        <v>0</v>
      </c>
      <c r="Z486" s="780"/>
      <c r="AA486" s="780"/>
      <c r="AB486" s="780"/>
      <c r="AC486" s="780"/>
      <c r="AD486" s="780"/>
      <c r="AE486" s="780"/>
      <c r="AF486" s="780"/>
      <c r="AG486" s="780"/>
      <c r="AH486" s="780"/>
      <c r="AI486" s="780"/>
      <c r="AJ486" s="780"/>
      <c r="AK486" s="780"/>
      <c r="AL486" s="780"/>
      <c r="AM486" s="780"/>
      <c r="AN486" s="780"/>
      <c r="AO486" s="780"/>
      <c r="AP486" s="780"/>
      <c r="AQ486" s="780"/>
      <c r="AR486" s="55"/>
      <c r="AS486" s="55"/>
      <c r="AT486" s="97"/>
      <c r="AU486" s="97"/>
      <c r="AV486" s="239"/>
      <c r="AW486" s="239"/>
      <c r="AX486" s="239"/>
      <c r="AY486" s="239"/>
      <c r="AZ486" s="239"/>
      <c r="BA486" s="239"/>
      <c r="BB486" s="239"/>
      <c r="BC486" s="239"/>
      <c r="BD486" s="239"/>
      <c r="BE486" s="239"/>
      <c r="BF486" s="239"/>
      <c r="BG486" s="239"/>
      <c r="BM486" s="239"/>
      <c r="BN486" s="239"/>
      <c r="BO486" s="239"/>
      <c r="BP486" s="239"/>
      <c r="BQ486" s="239"/>
      <c r="BR486" s="239"/>
      <c r="BS486" s="239"/>
      <c r="BT486" s="239"/>
    </row>
    <row r="487" spans="1:72" ht="42">
      <c r="A487" s="55"/>
      <c r="B487" s="67"/>
      <c r="C487" s="67"/>
      <c r="D487" s="67"/>
      <c r="E487" s="67"/>
      <c r="F487" s="67"/>
      <c r="G487" s="67"/>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c r="AS487" s="55"/>
      <c r="AT487" s="97"/>
      <c r="AU487" s="97"/>
      <c r="AV487" s="239"/>
      <c r="AW487" s="239"/>
      <c r="AX487" s="239"/>
      <c r="AY487" s="239"/>
      <c r="AZ487" s="239"/>
      <c r="BA487" s="239"/>
      <c r="BB487" s="239"/>
      <c r="BC487" s="239"/>
      <c r="BD487" s="239"/>
      <c r="BE487" s="239"/>
      <c r="BF487" s="239"/>
      <c r="BG487" s="239"/>
      <c r="BM487" s="239"/>
      <c r="BN487" s="239"/>
      <c r="BO487" s="239"/>
      <c r="BP487" s="239"/>
      <c r="BQ487" s="239"/>
      <c r="BR487" s="239"/>
      <c r="BS487" s="239"/>
      <c r="BT487" s="239"/>
    </row>
    <row r="488" spans="1:72" ht="20.100000000000001" customHeight="1">
      <c r="A488" s="68"/>
      <c r="B488" s="68"/>
      <c r="C488" s="69" t="s">
        <v>103</v>
      </c>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97"/>
      <c r="AU488" s="97"/>
      <c r="AV488" s="239"/>
      <c r="AW488" s="239"/>
      <c r="AX488" s="239"/>
      <c r="AY488" s="239"/>
      <c r="AZ488" s="239"/>
      <c r="BA488" s="239"/>
      <c r="BB488" s="239"/>
      <c r="BC488" s="239"/>
      <c r="BD488" s="239"/>
      <c r="BE488" s="239"/>
      <c r="BF488" s="239"/>
      <c r="BG488" s="239"/>
      <c r="BM488" s="239"/>
      <c r="BN488" s="239"/>
      <c r="BO488" s="239"/>
      <c r="BP488" s="239"/>
      <c r="BQ488" s="239"/>
      <c r="BR488" s="239"/>
      <c r="BS488" s="239"/>
      <c r="BT488" s="239"/>
    </row>
    <row r="489" spans="1:72" ht="13.5" customHeight="1">
      <c r="A489" s="68"/>
      <c r="B489" s="68"/>
      <c r="C489" s="397"/>
      <c r="D489" s="767"/>
      <c r="E489" s="767"/>
      <c r="F489" s="767"/>
      <c r="G489" s="767"/>
      <c r="H489" s="767"/>
      <c r="I489" s="767"/>
      <c r="J489" s="767"/>
      <c r="K489" s="767"/>
      <c r="L489" s="767"/>
      <c r="M489" s="767"/>
      <c r="N489" s="767"/>
      <c r="O489" s="767"/>
      <c r="P489" s="767"/>
      <c r="Q489" s="767"/>
      <c r="R489" s="767"/>
      <c r="S489" s="767"/>
      <c r="T489" s="767"/>
      <c r="U489" s="767"/>
      <c r="V489" s="767"/>
      <c r="W489" s="767"/>
      <c r="X489" s="767"/>
      <c r="Y489" s="767"/>
      <c r="Z489" s="767"/>
      <c r="AA489" s="767"/>
      <c r="AB489" s="767"/>
      <c r="AC489" s="767"/>
      <c r="AD489" s="767"/>
      <c r="AE489" s="767"/>
      <c r="AF489" s="767"/>
      <c r="AG489" s="767"/>
      <c r="AH489" s="767"/>
      <c r="AI489" s="767"/>
      <c r="AJ489" s="767"/>
      <c r="AK489" s="767"/>
      <c r="AL489" s="767"/>
      <c r="AM489" s="767"/>
      <c r="AN489" s="767"/>
      <c r="AO489" s="767"/>
      <c r="AP489" s="767"/>
      <c r="AQ489" s="767"/>
      <c r="AR489" s="768"/>
      <c r="AS489" s="68"/>
      <c r="AT489" s="97"/>
      <c r="AU489" s="97"/>
      <c r="AV489" s="239"/>
      <c r="AW489" s="239"/>
      <c r="AX489" s="239"/>
      <c r="AY489" s="239"/>
      <c r="AZ489" s="239"/>
      <c r="BA489" s="239"/>
      <c r="BB489" s="239"/>
      <c r="BC489" s="239"/>
      <c r="BD489" s="239"/>
      <c r="BE489" s="239"/>
      <c r="BF489" s="239"/>
      <c r="BG489" s="239"/>
      <c r="BM489" s="239"/>
      <c r="BN489" s="239"/>
      <c r="BO489" s="239"/>
      <c r="BP489" s="239"/>
      <c r="BQ489" s="239"/>
      <c r="BR489" s="239"/>
      <c r="BS489" s="239"/>
      <c r="BT489" s="239"/>
    </row>
    <row r="490" spans="1:72" ht="13.5" customHeight="1">
      <c r="A490" s="68"/>
      <c r="B490" s="68"/>
      <c r="C490" s="398"/>
      <c r="D490" s="769"/>
      <c r="E490" s="769"/>
      <c r="F490" s="769"/>
      <c r="G490" s="769"/>
      <c r="H490" s="769"/>
      <c r="I490" s="769"/>
      <c r="J490" s="769"/>
      <c r="K490" s="769"/>
      <c r="L490" s="769"/>
      <c r="M490" s="769"/>
      <c r="N490" s="769"/>
      <c r="O490" s="769"/>
      <c r="P490" s="769"/>
      <c r="Q490" s="769"/>
      <c r="R490" s="769"/>
      <c r="S490" s="769"/>
      <c r="T490" s="769"/>
      <c r="U490" s="769"/>
      <c r="V490" s="769"/>
      <c r="W490" s="769"/>
      <c r="X490" s="769"/>
      <c r="Y490" s="769"/>
      <c r="Z490" s="769"/>
      <c r="AA490" s="769"/>
      <c r="AB490" s="769"/>
      <c r="AC490" s="769"/>
      <c r="AD490" s="769"/>
      <c r="AE490" s="769"/>
      <c r="AF490" s="769"/>
      <c r="AG490" s="769"/>
      <c r="AH490" s="769"/>
      <c r="AI490" s="769"/>
      <c r="AJ490" s="769"/>
      <c r="AK490" s="769"/>
      <c r="AL490" s="769"/>
      <c r="AM490" s="769"/>
      <c r="AN490" s="769"/>
      <c r="AO490" s="769"/>
      <c r="AP490" s="769"/>
      <c r="AQ490" s="769"/>
      <c r="AR490" s="770"/>
      <c r="AS490" s="68"/>
      <c r="AT490" s="97"/>
      <c r="AU490" s="97"/>
      <c r="AV490" s="239"/>
      <c r="AW490" s="239"/>
      <c r="AX490" s="239"/>
      <c r="AY490" s="239"/>
      <c r="AZ490" s="239"/>
      <c r="BA490" s="239"/>
      <c r="BB490" s="239"/>
      <c r="BC490" s="239"/>
      <c r="BD490" s="239"/>
      <c r="BE490" s="239"/>
      <c r="BF490" s="239"/>
      <c r="BG490" s="239"/>
      <c r="BM490" s="239"/>
      <c r="BN490" s="239"/>
      <c r="BO490" s="239"/>
      <c r="BP490" s="239"/>
      <c r="BQ490" s="239"/>
      <c r="BR490" s="239"/>
      <c r="BS490" s="239"/>
      <c r="BT490" s="239"/>
    </row>
    <row r="491" spans="1:72" ht="13.5" customHeight="1">
      <c r="A491" s="68"/>
      <c r="B491" s="68"/>
      <c r="C491" s="398"/>
      <c r="D491" s="769"/>
      <c r="E491" s="769"/>
      <c r="F491" s="769"/>
      <c r="G491" s="769"/>
      <c r="H491" s="769"/>
      <c r="I491" s="769"/>
      <c r="J491" s="769"/>
      <c r="K491" s="769"/>
      <c r="L491" s="769"/>
      <c r="M491" s="769"/>
      <c r="N491" s="769"/>
      <c r="O491" s="769"/>
      <c r="P491" s="769"/>
      <c r="Q491" s="769"/>
      <c r="R491" s="769"/>
      <c r="S491" s="769"/>
      <c r="T491" s="769"/>
      <c r="U491" s="769"/>
      <c r="V491" s="769"/>
      <c r="W491" s="769"/>
      <c r="X491" s="769"/>
      <c r="Y491" s="769"/>
      <c r="Z491" s="769"/>
      <c r="AA491" s="769"/>
      <c r="AB491" s="769"/>
      <c r="AC491" s="769"/>
      <c r="AD491" s="769"/>
      <c r="AE491" s="769"/>
      <c r="AF491" s="769"/>
      <c r="AG491" s="769"/>
      <c r="AH491" s="769"/>
      <c r="AI491" s="769"/>
      <c r="AJ491" s="769"/>
      <c r="AK491" s="769"/>
      <c r="AL491" s="769"/>
      <c r="AM491" s="769"/>
      <c r="AN491" s="769"/>
      <c r="AO491" s="769"/>
      <c r="AP491" s="769"/>
      <c r="AQ491" s="769"/>
      <c r="AR491" s="770"/>
      <c r="AS491" s="68"/>
      <c r="AT491" s="97"/>
      <c r="AU491" s="97"/>
      <c r="AV491" s="239"/>
      <c r="AW491" s="239"/>
      <c r="AX491" s="239"/>
      <c r="AY491" s="239"/>
      <c r="AZ491" s="239"/>
      <c r="BA491" s="239"/>
      <c r="BB491" s="239"/>
      <c r="BC491" s="239"/>
      <c r="BD491" s="239"/>
      <c r="BE491" s="239"/>
      <c r="BF491" s="239"/>
      <c r="BG491" s="239"/>
      <c r="BM491" s="239"/>
      <c r="BN491" s="239"/>
      <c r="BO491" s="239"/>
      <c r="BP491" s="239"/>
      <c r="BQ491" s="239"/>
      <c r="BR491" s="239"/>
      <c r="BS491" s="239"/>
      <c r="BT491" s="239"/>
    </row>
    <row r="492" spans="1:72" ht="13.5" customHeight="1">
      <c r="A492" s="839" t="str">
        <f>IF(D489="","【※入力】","入力済")</f>
        <v>【※入力】</v>
      </c>
      <c r="B492" s="839"/>
      <c r="C492" s="840"/>
      <c r="D492" s="769"/>
      <c r="E492" s="769"/>
      <c r="F492" s="769"/>
      <c r="G492" s="769"/>
      <c r="H492" s="769"/>
      <c r="I492" s="769"/>
      <c r="J492" s="769"/>
      <c r="K492" s="769"/>
      <c r="L492" s="769"/>
      <c r="M492" s="769"/>
      <c r="N492" s="769"/>
      <c r="O492" s="769"/>
      <c r="P492" s="769"/>
      <c r="Q492" s="769"/>
      <c r="R492" s="769"/>
      <c r="S492" s="769"/>
      <c r="T492" s="769"/>
      <c r="U492" s="769"/>
      <c r="V492" s="769"/>
      <c r="W492" s="769"/>
      <c r="X492" s="769"/>
      <c r="Y492" s="769"/>
      <c r="Z492" s="769"/>
      <c r="AA492" s="769"/>
      <c r="AB492" s="769"/>
      <c r="AC492" s="769"/>
      <c r="AD492" s="769"/>
      <c r="AE492" s="769"/>
      <c r="AF492" s="769"/>
      <c r="AG492" s="769"/>
      <c r="AH492" s="769"/>
      <c r="AI492" s="769"/>
      <c r="AJ492" s="769"/>
      <c r="AK492" s="769"/>
      <c r="AL492" s="769"/>
      <c r="AM492" s="769"/>
      <c r="AN492" s="769"/>
      <c r="AO492" s="769"/>
      <c r="AP492" s="769"/>
      <c r="AQ492" s="769"/>
      <c r="AR492" s="770"/>
      <c r="AS492" s="68"/>
      <c r="AT492" s="97"/>
      <c r="AU492" s="97"/>
      <c r="AV492" s="239"/>
      <c r="AW492" s="239"/>
      <c r="AX492" s="239"/>
      <c r="AY492" s="239"/>
      <c r="AZ492" s="239"/>
      <c r="BA492" s="239"/>
      <c r="BB492" s="239"/>
      <c r="BC492" s="239"/>
      <c r="BD492" s="239"/>
      <c r="BE492" s="239"/>
      <c r="BF492" s="239"/>
      <c r="BG492" s="239"/>
      <c r="BM492" s="239"/>
      <c r="BN492" s="239"/>
      <c r="BO492" s="239"/>
      <c r="BP492" s="239"/>
      <c r="BQ492" s="239"/>
      <c r="BR492" s="239"/>
      <c r="BS492" s="239"/>
      <c r="BT492" s="239"/>
    </row>
    <row r="493" spans="1:72" ht="13.5" customHeight="1">
      <c r="A493" s="68"/>
      <c r="B493" s="68"/>
      <c r="C493" s="398"/>
      <c r="D493" s="769"/>
      <c r="E493" s="769"/>
      <c r="F493" s="769"/>
      <c r="G493" s="769"/>
      <c r="H493" s="769"/>
      <c r="I493" s="769"/>
      <c r="J493" s="769"/>
      <c r="K493" s="769"/>
      <c r="L493" s="769"/>
      <c r="M493" s="769"/>
      <c r="N493" s="769"/>
      <c r="O493" s="769"/>
      <c r="P493" s="769"/>
      <c r="Q493" s="769"/>
      <c r="R493" s="769"/>
      <c r="S493" s="769"/>
      <c r="T493" s="769"/>
      <c r="U493" s="769"/>
      <c r="V493" s="769"/>
      <c r="W493" s="769"/>
      <c r="X493" s="769"/>
      <c r="Y493" s="769"/>
      <c r="Z493" s="769"/>
      <c r="AA493" s="769"/>
      <c r="AB493" s="769"/>
      <c r="AC493" s="769"/>
      <c r="AD493" s="769"/>
      <c r="AE493" s="769"/>
      <c r="AF493" s="769"/>
      <c r="AG493" s="769"/>
      <c r="AH493" s="769"/>
      <c r="AI493" s="769"/>
      <c r="AJ493" s="769"/>
      <c r="AK493" s="769"/>
      <c r="AL493" s="769"/>
      <c r="AM493" s="769"/>
      <c r="AN493" s="769"/>
      <c r="AO493" s="769"/>
      <c r="AP493" s="769"/>
      <c r="AQ493" s="769"/>
      <c r="AR493" s="770"/>
      <c r="AS493" s="68"/>
      <c r="AT493" s="97"/>
      <c r="AU493" s="97"/>
      <c r="AV493" s="239"/>
      <c r="AW493" s="239"/>
      <c r="AX493" s="239"/>
      <c r="AY493" s="239"/>
      <c r="AZ493" s="239"/>
      <c r="BA493" s="239"/>
      <c r="BB493" s="239"/>
      <c r="BC493" s="239"/>
      <c r="BD493" s="239"/>
      <c r="BE493" s="239"/>
      <c r="BF493" s="239"/>
      <c r="BG493" s="239"/>
      <c r="BH493" s="239"/>
      <c r="BI493" s="239"/>
      <c r="BJ493" s="239"/>
      <c r="BK493" s="239"/>
      <c r="BL493" s="239"/>
      <c r="BM493" s="239"/>
      <c r="BN493" s="239"/>
      <c r="BO493" s="239"/>
      <c r="BP493" s="239"/>
      <c r="BQ493" s="239"/>
      <c r="BR493" s="239"/>
      <c r="BS493" s="239"/>
      <c r="BT493" s="239"/>
    </row>
    <row r="494" spans="1:72" ht="13.5" customHeight="1">
      <c r="A494" s="68"/>
      <c r="B494" s="68"/>
      <c r="C494" s="398"/>
      <c r="D494" s="769"/>
      <c r="E494" s="769"/>
      <c r="F494" s="769"/>
      <c r="G494" s="769"/>
      <c r="H494" s="769"/>
      <c r="I494" s="769"/>
      <c r="J494" s="769"/>
      <c r="K494" s="769"/>
      <c r="L494" s="769"/>
      <c r="M494" s="769"/>
      <c r="N494" s="769"/>
      <c r="O494" s="769"/>
      <c r="P494" s="769"/>
      <c r="Q494" s="769"/>
      <c r="R494" s="769"/>
      <c r="S494" s="769"/>
      <c r="T494" s="769"/>
      <c r="U494" s="769"/>
      <c r="V494" s="769"/>
      <c r="W494" s="769"/>
      <c r="X494" s="769"/>
      <c r="Y494" s="769"/>
      <c r="Z494" s="769"/>
      <c r="AA494" s="769"/>
      <c r="AB494" s="769"/>
      <c r="AC494" s="769"/>
      <c r="AD494" s="769"/>
      <c r="AE494" s="769"/>
      <c r="AF494" s="769"/>
      <c r="AG494" s="769"/>
      <c r="AH494" s="769"/>
      <c r="AI494" s="769"/>
      <c r="AJ494" s="769"/>
      <c r="AK494" s="769"/>
      <c r="AL494" s="769"/>
      <c r="AM494" s="769"/>
      <c r="AN494" s="769"/>
      <c r="AO494" s="769"/>
      <c r="AP494" s="769"/>
      <c r="AQ494" s="769"/>
      <c r="AR494" s="770"/>
      <c r="AS494" s="68"/>
      <c r="AT494" s="97"/>
      <c r="AU494" s="97"/>
      <c r="AV494" s="239"/>
      <c r="AW494" s="239"/>
      <c r="AX494" s="239"/>
      <c r="AY494" s="239"/>
      <c r="AZ494" s="239"/>
      <c r="BA494" s="239"/>
      <c r="BB494" s="239"/>
      <c r="BC494" s="239"/>
      <c r="BD494" s="239"/>
      <c r="BE494" s="239"/>
      <c r="BF494" s="239"/>
      <c r="BG494" s="239"/>
      <c r="BH494" s="239"/>
      <c r="BI494" s="239"/>
      <c r="BJ494" s="239"/>
      <c r="BK494" s="239"/>
      <c r="BL494" s="239"/>
      <c r="BM494" s="239"/>
      <c r="BN494" s="239"/>
      <c r="BO494" s="239"/>
      <c r="BP494" s="239"/>
      <c r="BQ494" s="239"/>
      <c r="BR494" s="239"/>
      <c r="BS494" s="239"/>
      <c r="BT494" s="239"/>
    </row>
    <row r="495" spans="1:72" ht="13.5" customHeight="1">
      <c r="A495" s="68"/>
      <c r="B495" s="68"/>
      <c r="C495" s="398"/>
      <c r="D495" s="769"/>
      <c r="E495" s="769"/>
      <c r="F495" s="769"/>
      <c r="G495" s="769"/>
      <c r="H495" s="769"/>
      <c r="I495" s="769"/>
      <c r="J495" s="769"/>
      <c r="K495" s="769"/>
      <c r="L495" s="769"/>
      <c r="M495" s="769"/>
      <c r="N495" s="769"/>
      <c r="O495" s="769"/>
      <c r="P495" s="769"/>
      <c r="Q495" s="769"/>
      <c r="R495" s="769"/>
      <c r="S495" s="769"/>
      <c r="T495" s="769"/>
      <c r="U495" s="769"/>
      <c r="V495" s="769"/>
      <c r="W495" s="769"/>
      <c r="X495" s="769"/>
      <c r="Y495" s="769"/>
      <c r="Z495" s="769"/>
      <c r="AA495" s="769"/>
      <c r="AB495" s="769"/>
      <c r="AC495" s="769"/>
      <c r="AD495" s="769"/>
      <c r="AE495" s="769"/>
      <c r="AF495" s="769"/>
      <c r="AG495" s="769"/>
      <c r="AH495" s="769"/>
      <c r="AI495" s="769"/>
      <c r="AJ495" s="769"/>
      <c r="AK495" s="769"/>
      <c r="AL495" s="769"/>
      <c r="AM495" s="769"/>
      <c r="AN495" s="769"/>
      <c r="AO495" s="769"/>
      <c r="AP495" s="769"/>
      <c r="AQ495" s="769"/>
      <c r="AR495" s="770"/>
      <c r="AS495" s="68"/>
      <c r="AT495" s="72"/>
      <c r="AU495" s="72"/>
      <c r="AV495" s="239"/>
      <c r="AW495" s="239"/>
      <c r="AX495" s="239"/>
      <c r="AY495" s="239"/>
      <c r="AZ495" s="239"/>
      <c r="BA495" s="239"/>
      <c r="BB495" s="239"/>
      <c r="BC495" s="239"/>
      <c r="BD495" s="239"/>
      <c r="BE495" s="239"/>
      <c r="BF495" s="239"/>
      <c r="BG495" s="239"/>
      <c r="BH495" s="239"/>
      <c r="BI495" s="239"/>
      <c r="BJ495" s="239"/>
      <c r="BK495" s="239"/>
      <c r="BL495" s="239"/>
      <c r="BM495" s="239"/>
      <c r="BN495" s="239"/>
      <c r="BO495" s="239"/>
      <c r="BP495" s="239"/>
      <c r="BQ495" s="239"/>
      <c r="BR495" s="239"/>
      <c r="BS495" s="239"/>
      <c r="BT495" s="239"/>
    </row>
    <row r="496" spans="1:72" ht="13.5" customHeight="1">
      <c r="A496" s="68"/>
      <c r="B496" s="68"/>
      <c r="C496" s="398"/>
      <c r="D496" s="771"/>
      <c r="E496" s="771"/>
      <c r="F496" s="771"/>
      <c r="G496" s="771"/>
      <c r="H496" s="771"/>
      <c r="I496" s="771"/>
      <c r="J496" s="771"/>
      <c r="K496" s="771"/>
      <c r="L496" s="771"/>
      <c r="M496" s="771"/>
      <c r="N496" s="771"/>
      <c r="O496" s="771"/>
      <c r="P496" s="771"/>
      <c r="Q496" s="771"/>
      <c r="R496" s="771"/>
      <c r="S496" s="771"/>
      <c r="T496" s="771"/>
      <c r="U496" s="771"/>
      <c r="V496" s="771"/>
      <c r="W496" s="771"/>
      <c r="X496" s="771"/>
      <c r="Y496" s="771"/>
      <c r="Z496" s="771"/>
      <c r="AA496" s="771"/>
      <c r="AB496" s="771"/>
      <c r="AC496" s="771"/>
      <c r="AD496" s="771"/>
      <c r="AE496" s="771"/>
      <c r="AF496" s="771"/>
      <c r="AG496" s="771"/>
      <c r="AH496" s="771"/>
      <c r="AI496" s="771"/>
      <c r="AJ496" s="771"/>
      <c r="AK496" s="771"/>
      <c r="AL496" s="771"/>
      <c r="AM496" s="771"/>
      <c r="AN496" s="771"/>
      <c r="AO496" s="771"/>
      <c r="AP496" s="771"/>
      <c r="AQ496" s="771"/>
      <c r="AR496" s="772"/>
      <c r="AS496" s="68"/>
      <c r="AV496" s="239"/>
      <c r="AW496" s="239"/>
      <c r="AX496" s="239"/>
      <c r="AY496" s="239"/>
      <c r="AZ496" s="239"/>
      <c r="BA496" s="239"/>
      <c r="BB496" s="239"/>
      <c r="BC496" s="239"/>
      <c r="BD496" s="239"/>
      <c r="BE496" s="239"/>
      <c r="BF496" s="239"/>
      <c r="BG496" s="239"/>
      <c r="BH496" s="239"/>
      <c r="BI496" s="239"/>
      <c r="BJ496" s="239"/>
      <c r="BK496" s="239"/>
      <c r="BL496" s="239"/>
      <c r="BM496" s="239"/>
      <c r="BN496" s="239"/>
      <c r="BO496" s="239"/>
      <c r="BP496" s="239"/>
      <c r="BQ496" s="239"/>
      <c r="BR496" s="239"/>
      <c r="BS496" s="239"/>
      <c r="BT496" s="239"/>
    </row>
    <row r="497" spans="1:72">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c r="AS497" s="55"/>
      <c r="AV497" s="239"/>
      <c r="AW497" s="239"/>
      <c r="AX497" s="239"/>
      <c r="AY497" s="239"/>
      <c r="AZ497" s="239"/>
      <c r="BA497" s="239"/>
      <c r="BB497" s="239"/>
      <c r="BC497" s="239"/>
      <c r="BD497" s="239"/>
      <c r="BE497" s="239"/>
      <c r="BF497" s="239"/>
      <c r="BG497" s="239"/>
      <c r="BH497" s="239"/>
      <c r="BI497" s="239"/>
      <c r="BJ497" s="239"/>
      <c r="BK497" s="239"/>
      <c r="BL497" s="239"/>
      <c r="BM497" s="239"/>
      <c r="BN497" s="239"/>
      <c r="BO497" s="239"/>
      <c r="BP497" s="239"/>
      <c r="BQ497" s="239"/>
      <c r="BR497" s="239"/>
      <c r="BS497" s="239"/>
      <c r="BT497" s="239"/>
    </row>
    <row r="498" spans="1:72" ht="17.25">
      <c r="A498" s="8"/>
      <c r="B498" s="8"/>
      <c r="C498" s="78" t="s">
        <v>104</v>
      </c>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V498" s="239"/>
      <c r="AW498" s="239"/>
      <c r="AX498" s="239"/>
      <c r="AY498" s="239"/>
      <c r="AZ498" s="239"/>
      <c r="BA498" s="239"/>
      <c r="BB498" s="239"/>
      <c r="BC498" s="239"/>
      <c r="BD498" s="239"/>
      <c r="BE498" s="239"/>
      <c r="BF498" s="239"/>
      <c r="BG498" s="239"/>
      <c r="BH498" s="239"/>
      <c r="BI498" s="239"/>
      <c r="BJ498" s="239"/>
      <c r="BK498" s="239"/>
      <c r="BL498" s="239"/>
      <c r="BM498" s="239"/>
      <c r="BN498" s="239"/>
      <c r="BO498" s="239"/>
      <c r="BP498" s="239"/>
      <c r="BQ498" s="239"/>
      <c r="BR498" s="239"/>
      <c r="BS498" s="239"/>
      <c r="BT498" s="239"/>
    </row>
    <row r="499" spans="1:72" ht="17.25">
      <c r="A499" s="8"/>
      <c r="B499" s="8"/>
      <c r="C499" s="758" t="s">
        <v>105</v>
      </c>
      <c r="D499" s="758"/>
      <c r="E499" s="758"/>
      <c r="F499" s="758"/>
      <c r="G499" s="758"/>
      <c r="H499" s="366" t="s">
        <v>274</v>
      </c>
      <c r="I499" s="8"/>
      <c r="J499" s="8"/>
      <c r="K499" s="8"/>
      <c r="L499" s="8"/>
      <c r="M499" s="8"/>
      <c r="N499" s="8"/>
      <c r="O499" s="8"/>
      <c r="P499" s="8"/>
      <c r="Q499" s="8"/>
      <c r="R499" s="8"/>
      <c r="S499" s="8"/>
      <c r="T499" s="8"/>
      <c r="U499" s="8"/>
      <c r="V499" s="8"/>
      <c r="W499" s="8"/>
      <c r="X499" s="79"/>
      <c r="Y499" s="79"/>
      <c r="Z499" s="8"/>
      <c r="AA499" s="8"/>
      <c r="AB499" s="8"/>
      <c r="AC499" s="337" t="s">
        <v>332</v>
      </c>
      <c r="AD499" s="407"/>
      <c r="AE499" s="407"/>
      <c r="AF499" s="407"/>
      <c r="AG499" s="407"/>
      <c r="AH499" s="407"/>
      <c r="AI499" s="407"/>
      <c r="AJ499" s="407"/>
      <c r="AK499" s="407"/>
      <c r="AL499" s="407"/>
      <c r="AM499" s="407"/>
      <c r="AN499" s="407"/>
      <c r="AO499" s="407"/>
      <c r="AP499" s="407"/>
      <c r="AQ499" s="407"/>
      <c r="AR499" s="407"/>
      <c r="AS499" s="407"/>
      <c r="AV499" s="239"/>
      <c r="AW499" s="239"/>
      <c r="AX499" s="239"/>
      <c r="AY499" s="239"/>
      <c r="AZ499" s="239"/>
      <c r="BA499" s="239"/>
      <c r="BB499" s="239"/>
      <c r="BC499" s="239"/>
      <c r="BD499" s="239"/>
      <c r="BE499" s="239"/>
      <c r="BF499" s="239"/>
      <c r="BG499" s="239"/>
      <c r="BH499" s="239"/>
      <c r="BI499" s="239"/>
      <c r="BJ499" s="239"/>
      <c r="BK499" s="239"/>
      <c r="BL499" s="239"/>
      <c r="BM499" s="239"/>
      <c r="BN499" s="239"/>
      <c r="BO499" s="239"/>
      <c r="BP499" s="239"/>
      <c r="BQ499" s="239"/>
      <c r="BR499" s="239"/>
      <c r="BS499" s="239"/>
      <c r="BT499" s="239"/>
    </row>
    <row r="500" spans="1:72" ht="13.5" customHeight="1">
      <c r="A500" s="8"/>
      <c r="B500" s="8"/>
      <c r="C500" s="8"/>
      <c r="D500" s="8"/>
      <c r="E500" s="8"/>
      <c r="F500" s="8"/>
      <c r="G500" s="8"/>
      <c r="H500" s="322" t="s">
        <v>214</v>
      </c>
      <c r="I500" s="8"/>
      <c r="J500" s="8"/>
      <c r="K500" s="8"/>
      <c r="L500" s="8"/>
      <c r="M500" s="8"/>
      <c r="N500" s="8"/>
      <c r="O500" s="8"/>
      <c r="P500" s="8"/>
      <c r="Q500" s="8"/>
      <c r="R500" s="8"/>
      <c r="S500" s="8"/>
      <c r="T500" s="8"/>
      <c r="U500" s="8"/>
      <c r="V500" s="8"/>
      <c r="W500" s="8"/>
      <c r="X500" s="8"/>
      <c r="Y500" s="8"/>
      <c r="Z500" s="8"/>
      <c r="AA500" s="8"/>
      <c r="AB500" s="8"/>
      <c r="AC500" s="408" t="s">
        <v>106</v>
      </c>
      <c r="AD500" s="407"/>
      <c r="AE500" s="407"/>
      <c r="AF500" s="407"/>
      <c r="AG500" s="407"/>
      <c r="AH500" s="407"/>
      <c r="AI500" s="407"/>
      <c r="AJ500" s="407"/>
      <c r="AK500" s="407"/>
      <c r="AL500" s="407"/>
      <c r="AM500" s="407"/>
      <c r="AN500" s="407"/>
      <c r="AO500" s="407"/>
      <c r="AP500" s="407"/>
      <c r="AQ500" s="407"/>
      <c r="AR500" s="407"/>
      <c r="AS500" s="407"/>
      <c r="AV500" s="239"/>
      <c r="AW500" s="239"/>
      <c r="AX500" s="239"/>
      <c r="AY500" s="239"/>
      <c r="AZ500" s="239"/>
      <c r="BA500" s="239"/>
      <c r="BB500" s="239"/>
      <c r="BC500" s="239"/>
      <c r="BD500" s="239"/>
      <c r="BE500" s="239"/>
      <c r="BF500" s="239"/>
      <c r="BG500" s="239"/>
      <c r="BH500" s="239"/>
      <c r="BI500" s="239"/>
      <c r="BJ500" s="239"/>
      <c r="BK500" s="239"/>
      <c r="BL500" s="239"/>
      <c r="BM500" s="239"/>
      <c r="BN500" s="239"/>
      <c r="BO500" s="239"/>
      <c r="BP500" s="239"/>
      <c r="BQ500" s="239"/>
      <c r="BR500" s="239"/>
      <c r="BS500" s="239"/>
      <c r="BT500" s="239"/>
    </row>
    <row r="501" spans="1:72" ht="13.5" customHeight="1">
      <c r="A501" s="8"/>
      <c r="B501" s="8"/>
      <c r="C501" s="8"/>
      <c r="D501" s="8"/>
      <c r="E501" s="8"/>
      <c r="F501" s="8"/>
      <c r="G501" s="8"/>
      <c r="H501" s="322"/>
      <c r="I501" s="8"/>
      <c r="J501" s="8"/>
      <c r="K501" s="8"/>
      <c r="L501" s="8"/>
      <c r="M501" s="8"/>
      <c r="N501" s="8"/>
      <c r="O501" s="8"/>
      <c r="P501" s="8"/>
      <c r="Q501" s="8"/>
      <c r="R501" s="8"/>
      <c r="S501" s="8"/>
      <c r="T501" s="8"/>
      <c r="U501" s="8"/>
      <c r="V501" s="8"/>
      <c r="W501" s="8"/>
      <c r="X501" s="8"/>
      <c r="Y501" s="8"/>
      <c r="Z501" s="8"/>
      <c r="AA501" s="8"/>
      <c r="AB501" s="8"/>
      <c r="AC501" s="337" t="s">
        <v>107</v>
      </c>
      <c r="AD501" s="407"/>
      <c r="AE501" s="407"/>
      <c r="AF501" s="407"/>
      <c r="AG501" s="407"/>
      <c r="AH501" s="407"/>
      <c r="AI501" s="407"/>
      <c r="AJ501" s="407"/>
      <c r="AK501" s="407"/>
      <c r="AL501" s="407"/>
      <c r="AM501" s="407"/>
      <c r="AN501" s="407"/>
      <c r="AO501" s="407"/>
      <c r="AP501" s="407"/>
      <c r="AQ501" s="407"/>
      <c r="AR501" s="407"/>
      <c r="AS501" s="407"/>
      <c r="AV501" s="239"/>
      <c r="AW501" s="239"/>
      <c r="AX501" s="239"/>
      <c r="AY501" s="239"/>
      <c r="AZ501" s="239"/>
      <c r="BA501" s="239"/>
      <c r="BB501" s="239"/>
      <c r="BC501" s="239"/>
      <c r="BD501" s="239"/>
      <c r="BE501" s="239"/>
      <c r="BF501" s="239"/>
      <c r="BG501" s="239"/>
      <c r="BH501" s="239"/>
      <c r="BI501" s="239"/>
      <c r="BJ501" s="239"/>
      <c r="BK501" s="239"/>
      <c r="BL501" s="239"/>
      <c r="BM501" s="239"/>
      <c r="BN501" s="239"/>
      <c r="BO501" s="239"/>
      <c r="BP501" s="239"/>
      <c r="BQ501" s="239"/>
      <c r="BR501" s="239"/>
      <c r="BS501" s="239"/>
      <c r="BT501" s="239"/>
    </row>
    <row r="502" spans="1:72" ht="13.5" customHeight="1">
      <c r="A502" s="8"/>
      <c r="B502" s="8"/>
      <c r="C502" s="8"/>
      <c r="D502" s="8"/>
      <c r="E502" s="8"/>
      <c r="F502" s="8"/>
      <c r="G502" s="8"/>
      <c r="H502" s="81"/>
      <c r="I502" s="8"/>
      <c r="J502" s="8"/>
      <c r="K502" s="8"/>
      <c r="L502" s="8"/>
      <c r="M502" s="8"/>
      <c r="N502" s="8"/>
      <c r="O502" s="8"/>
      <c r="P502" s="8"/>
      <c r="Q502" s="8"/>
      <c r="R502" s="8"/>
      <c r="S502" s="8"/>
      <c r="T502" s="8"/>
      <c r="U502" s="8"/>
      <c r="V502" s="8"/>
      <c r="W502" s="8"/>
      <c r="X502" s="8"/>
      <c r="Y502" s="8"/>
      <c r="Z502" s="8"/>
      <c r="AA502" s="8"/>
      <c r="AB502" s="8"/>
      <c r="AC502" s="408" t="s">
        <v>108</v>
      </c>
      <c r="AD502" s="407"/>
      <c r="AE502" s="407"/>
      <c r="AF502" s="407"/>
      <c r="AG502" s="407"/>
      <c r="AH502" s="407"/>
      <c r="AI502" s="407"/>
      <c r="AJ502" s="407"/>
      <c r="AK502" s="407"/>
      <c r="AL502" s="407"/>
      <c r="AM502" s="407"/>
      <c r="AN502" s="407"/>
      <c r="AO502" s="407"/>
      <c r="AP502" s="407"/>
      <c r="AQ502" s="407"/>
      <c r="AR502" s="407"/>
      <c r="AS502" s="407"/>
      <c r="AT502" s="72"/>
      <c r="AU502" s="72"/>
      <c r="AV502" s="239"/>
      <c r="AW502" s="239"/>
      <c r="AX502" s="239"/>
      <c r="AY502" s="239"/>
      <c r="AZ502" s="239"/>
      <c r="BA502" s="239"/>
      <c r="BB502" s="239"/>
      <c r="BC502" s="239"/>
      <c r="BD502" s="239"/>
      <c r="BE502" s="239"/>
      <c r="BF502" s="239"/>
      <c r="BG502" s="239"/>
      <c r="BH502" s="239"/>
      <c r="BI502" s="239"/>
      <c r="BJ502" s="239"/>
      <c r="BK502" s="239"/>
      <c r="BL502" s="239"/>
      <c r="BM502" s="239"/>
      <c r="BN502" s="239"/>
      <c r="BO502" s="239"/>
      <c r="BP502" s="239"/>
      <c r="BQ502" s="239"/>
      <c r="BR502" s="239"/>
      <c r="BS502" s="239"/>
      <c r="BT502" s="239"/>
    </row>
    <row r="503" spans="1:72" ht="13.5" customHeight="1">
      <c r="A503" s="8"/>
      <c r="B503" s="8"/>
      <c r="C503" s="8"/>
      <c r="D503" s="8"/>
      <c r="E503" s="8"/>
      <c r="F503" s="8"/>
      <c r="G503" s="8"/>
      <c r="H503" s="80"/>
      <c r="I503" s="8"/>
      <c r="J503" s="8"/>
      <c r="K503" s="8"/>
      <c r="L503" s="8"/>
      <c r="M503" s="8"/>
      <c r="N503" s="8"/>
      <c r="O503" s="8"/>
      <c r="P503" s="8"/>
      <c r="Q503" s="8"/>
      <c r="R503" s="8"/>
      <c r="S503" s="8"/>
      <c r="T503" s="8"/>
      <c r="U503" s="8"/>
      <c r="V503" s="8"/>
      <c r="W503" s="8"/>
      <c r="X503" s="8"/>
      <c r="Y503" s="8"/>
      <c r="Z503" s="8"/>
      <c r="AA503" s="8"/>
      <c r="AB503" s="8"/>
      <c r="AC503" s="337" t="s">
        <v>273</v>
      </c>
      <c r="AD503" s="407"/>
      <c r="AE503" s="407"/>
      <c r="AF503" s="407"/>
      <c r="AG503" s="407"/>
      <c r="AH503" s="407"/>
      <c r="AI503" s="407"/>
      <c r="AJ503" s="407"/>
      <c r="AK503" s="407"/>
      <c r="AL503" s="407"/>
      <c r="AM503" s="407"/>
      <c r="AN503" s="407"/>
      <c r="AO503" s="407"/>
      <c r="AP503" s="407"/>
      <c r="AQ503" s="407"/>
      <c r="AR503" s="407"/>
      <c r="AS503" s="407"/>
      <c r="AT503" s="72"/>
      <c r="AU503" s="72"/>
      <c r="AV503" s="239"/>
      <c r="AW503" s="239"/>
      <c r="AX503" s="239"/>
      <c r="AY503" s="239"/>
      <c r="AZ503" s="239"/>
      <c r="BA503" s="239"/>
      <c r="BB503" s="239"/>
      <c r="BC503" s="239"/>
      <c r="BD503" s="239"/>
      <c r="BE503" s="239"/>
      <c r="BF503" s="239"/>
      <c r="BG503" s="239"/>
      <c r="BH503" s="239"/>
      <c r="BI503" s="239"/>
      <c r="BJ503" s="239"/>
      <c r="BK503" s="239"/>
      <c r="BL503" s="239"/>
      <c r="BM503" s="239"/>
      <c r="BN503" s="239"/>
      <c r="BO503" s="239"/>
      <c r="BP503" s="239"/>
      <c r="BQ503" s="239"/>
      <c r="BR503" s="239"/>
      <c r="BS503" s="239"/>
      <c r="BT503" s="239"/>
    </row>
    <row r="504" spans="1:72" ht="13.5" customHeight="1">
      <c r="A504" s="8"/>
      <c r="B504" s="8"/>
      <c r="C504" s="8"/>
      <c r="D504" s="8"/>
      <c r="E504" s="8"/>
      <c r="F504" s="8"/>
      <c r="G504" s="8"/>
      <c r="H504" s="82"/>
      <c r="I504" s="8"/>
      <c r="J504" s="8"/>
      <c r="K504" s="8"/>
      <c r="L504" s="8"/>
      <c r="M504" s="8"/>
      <c r="N504" s="8"/>
      <c r="O504" s="8"/>
      <c r="P504" s="8"/>
      <c r="Q504" s="8"/>
      <c r="R504" s="8"/>
      <c r="S504" s="8"/>
      <c r="T504" s="8"/>
      <c r="U504" s="8"/>
      <c r="V504" s="8"/>
      <c r="W504" s="8"/>
      <c r="X504" s="8"/>
      <c r="Y504" s="8"/>
      <c r="Z504" s="8"/>
      <c r="AA504" s="337"/>
      <c r="AB504" s="8"/>
      <c r="AC504" s="8"/>
      <c r="AD504" s="8"/>
      <c r="AE504" s="8"/>
      <c r="AF504" s="8"/>
      <c r="AG504" s="8"/>
      <c r="AH504" s="8"/>
      <c r="AI504" s="8"/>
      <c r="AJ504" s="8"/>
      <c r="AK504" s="8"/>
      <c r="AL504" s="8"/>
      <c r="AM504" s="8"/>
      <c r="AN504" s="8"/>
      <c r="AO504" s="8"/>
      <c r="AP504" s="8"/>
      <c r="AQ504" s="8"/>
      <c r="AR504" s="8"/>
      <c r="AS504" s="8"/>
      <c r="AT504" s="399"/>
      <c r="AU504" s="399"/>
      <c r="AV504" s="239"/>
      <c r="AW504" s="239"/>
      <c r="AX504" s="239"/>
      <c r="AY504" s="239"/>
      <c r="AZ504" s="239"/>
      <c r="BA504" s="239"/>
      <c r="BB504" s="239"/>
      <c r="BC504" s="239"/>
      <c r="BD504" s="239"/>
      <c r="BE504" s="239"/>
      <c r="BF504" s="239"/>
      <c r="BG504" s="239"/>
      <c r="BH504" s="239"/>
      <c r="BI504" s="239"/>
      <c r="BJ504" s="239"/>
      <c r="BK504" s="239"/>
      <c r="BL504" s="239"/>
      <c r="BM504" s="239"/>
      <c r="BN504" s="239"/>
      <c r="BO504" s="239"/>
      <c r="BP504" s="239"/>
      <c r="BQ504" s="239"/>
      <c r="BR504" s="239"/>
      <c r="BS504" s="239"/>
      <c r="BT504" s="239"/>
    </row>
    <row r="505" spans="1:72" ht="2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400"/>
      <c r="AU505" s="400"/>
      <c r="AV505" s="239"/>
      <c r="AW505" s="239"/>
      <c r="AX505" s="239"/>
      <c r="AY505" s="239"/>
      <c r="AZ505" s="239"/>
      <c r="BA505" s="239"/>
      <c r="BB505" s="239"/>
      <c r="BC505" s="239"/>
      <c r="BD505" s="239"/>
      <c r="BE505" s="239"/>
      <c r="BF505" s="239"/>
      <c r="BG505" s="239"/>
      <c r="BH505" s="239"/>
      <c r="BI505" s="239"/>
      <c r="BJ505" s="239"/>
      <c r="BK505" s="239"/>
      <c r="BL505" s="239"/>
      <c r="BM505" s="239"/>
      <c r="BN505" s="239"/>
      <c r="BO505" s="239"/>
      <c r="BP505" s="239"/>
      <c r="BQ505" s="239"/>
      <c r="BR505" s="239"/>
      <c r="BS505" s="239"/>
      <c r="BT505" s="239"/>
    </row>
    <row r="506" spans="1:72" ht="240" customHeight="1">
      <c r="A506" s="781" t="s">
        <v>437</v>
      </c>
      <c r="B506" s="782"/>
      <c r="C506" s="782"/>
      <c r="D506" s="782"/>
      <c r="E506" s="782"/>
      <c r="F506" s="782"/>
      <c r="G506" s="782"/>
      <c r="H506" s="782"/>
      <c r="I506" s="782"/>
      <c r="J506" s="782"/>
      <c r="K506" s="782"/>
      <c r="L506" s="782"/>
      <c r="M506" s="782"/>
      <c r="N506" s="782"/>
      <c r="O506" s="782"/>
      <c r="P506" s="782"/>
      <c r="Q506" s="782"/>
      <c r="R506" s="782"/>
      <c r="S506" s="782"/>
      <c r="T506" s="782"/>
      <c r="U506" s="782"/>
      <c r="V506" s="782"/>
      <c r="W506" s="782"/>
      <c r="X506" s="782"/>
      <c r="Y506" s="782"/>
      <c r="Z506" s="782"/>
      <c r="AA506" s="782"/>
      <c r="AB506" s="782"/>
      <c r="AC506" s="782"/>
      <c r="AD506" s="782"/>
      <c r="AE506" s="782"/>
      <c r="AF506" s="782"/>
      <c r="AG506" s="782"/>
      <c r="AH506" s="782"/>
      <c r="AI506" s="782"/>
      <c r="AJ506" s="782"/>
      <c r="AK506" s="782"/>
      <c r="AL506" s="782"/>
      <c r="AM506" s="782"/>
      <c r="AN506" s="782"/>
      <c r="AO506" s="782"/>
      <c r="AP506" s="782"/>
      <c r="AQ506" s="782"/>
      <c r="AR506" s="782"/>
      <c r="AS506" s="782"/>
      <c r="AT506" s="72"/>
      <c r="AU506" s="72"/>
      <c r="AV506" s="239"/>
      <c r="AW506" s="239"/>
      <c r="AX506" s="239"/>
      <c r="AY506" s="239"/>
      <c r="AZ506" s="239"/>
      <c r="BA506" s="239"/>
      <c r="BB506" s="239"/>
      <c r="BC506" s="239"/>
      <c r="BD506" s="239"/>
      <c r="BE506" s="239"/>
      <c r="BF506" s="239"/>
      <c r="BG506" s="239"/>
      <c r="BH506" s="239"/>
      <c r="BI506" s="239"/>
      <c r="BJ506" s="239"/>
      <c r="BK506" s="239"/>
      <c r="BL506" s="239"/>
      <c r="BM506" s="239"/>
      <c r="BN506" s="239"/>
      <c r="BO506" s="239"/>
      <c r="BP506" s="239"/>
      <c r="BQ506" s="239"/>
      <c r="BR506" s="239"/>
      <c r="BS506" s="239"/>
      <c r="BT506" s="239"/>
    </row>
    <row r="507" spans="1:72" ht="33.75" customHeight="1">
      <c r="A507" s="776" t="s">
        <v>207</v>
      </c>
      <c r="B507" s="777"/>
      <c r="C507" s="777"/>
      <c r="D507" s="777"/>
      <c r="E507" s="777"/>
      <c r="F507" s="777"/>
      <c r="G507" s="777"/>
      <c r="H507" s="777"/>
      <c r="I507" s="777"/>
      <c r="J507" s="777"/>
      <c r="K507" s="777"/>
      <c r="L507" s="777"/>
      <c r="M507" s="777"/>
      <c r="N507" s="777"/>
      <c r="O507" s="777"/>
      <c r="P507" s="777"/>
      <c r="Q507" s="777"/>
      <c r="R507" s="777"/>
      <c r="S507" s="777"/>
      <c r="T507" s="777"/>
      <c r="U507" s="777"/>
      <c r="V507" s="777"/>
      <c r="W507" s="777"/>
      <c r="X507" s="777"/>
      <c r="Y507" s="777"/>
      <c r="Z507" s="777"/>
      <c r="AA507" s="777"/>
      <c r="AB507" s="777"/>
      <c r="AC507" s="777"/>
      <c r="AD507" s="777"/>
      <c r="AE507" s="777"/>
      <c r="AF507" s="777"/>
      <c r="AG507" s="777"/>
      <c r="AH507" s="777"/>
      <c r="AI507" s="777"/>
      <c r="AJ507" s="777"/>
      <c r="AK507" s="777"/>
      <c r="AL507" s="777"/>
      <c r="AM507" s="777"/>
      <c r="AN507" s="777"/>
      <c r="AO507" s="777"/>
      <c r="AP507" s="777"/>
      <c r="AQ507" s="777"/>
      <c r="AR507" s="777"/>
      <c r="AS507" s="777"/>
      <c r="AT507" s="72"/>
      <c r="AU507" s="72"/>
      <c r="AV507" s="239"/>
      <c r="AW507" s="239"/>
      <c r="AX507" s="239"/>
      <c r="AY507" s="239"/>
      <c r="AZ507" s="239"/>
      <c r="BA507" s="239"/>
      <c r="BB507" s="239"/>
      <c r="BC507" s="239"/>
      <c r="BD507" s="239"/>
      <c r="BE507" s="239"/>
      <c r="BF507" s="239"/>
      <c r="BG507" s="239"/>
      <c r="BH507" s="239"/>
      <c r="BI507" s="239"/>
      <c r="BJ507" s="239"/>
      <c r="BK507" s="239"/>
      <c r="BL507" s="239"/>
      <c r="BM507" s="239"/>
      <c r="BN507" s="239"/>
      <c r="BO507" s="239"/>
      <c r="BP507" s="239"/>
      <c r="BQ507" s="239"/>
      <c r="BR507" s="239"/>
      <c r="BS507" s="239"/>
      <c r="BT507" s="239"/>
    </row>
    <row r="508" spans="1:72" hidden="1">
      <c r="AW508" s="239"/>
      <c r="AX508" s="239"/>
      <c r="AY508" s="239"/>
      <c r="AZ508" s="239"/>
      <c r="BA508" s="239"/>
      <c r="BB508" s="239"/>
      <c r="BC508" s="239"/>
      <c r="BD508" s="239"/>
      <c r="BE508" s="239"/>
      <c r="BF508" s="239"/>
      <c r="BG508" s="239"/>
      <c r="BH508" s="239"/>
      <c r="BI508" s="239"/>
      <c r="BJ508" s="239"/>
      <c r="BK508" s="239"/>
      <c r="BL508" s="239"/>
      <c r="BM508" s="239"/>
      <c r="BN508" s="239"/>
      <c r="BO508" s="239"/>
      <c r="BP508" s="239"/>
      <c r="BQ508" s="239"/>
      <c r="BR508" s="239"/>
      <c r="BS508" s="239"/>
      <c r="BT508" s="239"/>
    </row>
    <row r="509" spans="1:72" hidden="1">
      <c r="AW509" s="239"/>
      <c r="AX509" s="239"/>
      <c r="AY509" s="239"/>
      <c r="AZ509" s="239"/>
      <c r="BA509" s="239"/>
      <c r="BB509" s="239"/>
      <c r="BC509" s="239"/>
      <c r="BD509" s="239"/>
      <c r="BE509" s="239"/>
      <c r="BF509" s="239"/>
      <c r="BG509" s="239"/>
      <c r="BH509" s="239"/>
      <c r="BI509" s="239"/>
      <c r="BJ509" s="239"/>
      <c r="BK509" s="239"/>
      <c r="BL509" s="239"/>
      <c r="BM509" s="239"/>
      <c r="BN509" s="239"/>
      <c r="BO509" s="239"/>
      <c r="BP509" s="239"/>
      <c r="BQ509" s="239"/>
      <c r="BR509" s="239"/>
      <c r="BS509" s="239"/>
      <c r="BT509" s="239"/>
    </row>
    <row r="510" spans="1:72" hidden="1">
      <c r="AW510" s="239"/>
      <c r="AX510" s="239"/>
      <c r="AY510" s="239"/>
      <c r="AZ510" s="239"/>
      <c r="BA510" s="239"/>
      <c r="BB510" s="239"/>
      <c r="BC510" s="239"/>
      <c r="BD510" s="239"/>
      <c r="BE510" s="239"/>
      <c r="BF510" s="239"/>
      <c r="BG510" s="239"/>
      <c r="BH510" s="239"/>
      <c r="BI510" s="239"/>
      <c r="BJ510" s="239"/>
      <c r="BK510" s="239"/>
      <c r="BL510" s="239"/>
      <c r="BM510" s="239"/>
      <c r="BN510" s="239"/>
      <c r="BO510" s="239"/>
      <c r="BP510" s="239"/>
      <c r="BQ510" s="239"/>
      <c r="BR510" s="239"/>
      <c r="BS510" s="239"/>
      <c r="BT510" s="239"/>
    </row>
    <row r="511" spans="1:72" hidden="1">
      <c r="AW511" s="239"/>
      <c r="AX511" s="239"/>
      <c r="AY511" s="239"/>
      <c r="AZ511" s="239"/>
      <c r="BA511" s="239"/>
      <c r="BB511" s="239"/>
      <c r="BC511" s="239"/>
      <c r="BD511" s="239"/>
      <c r="BE511" s="239"/>
      <c r="BF511" s="239"/>
      <c r="BG511" s="239"/>
      <c r="BH511" s="239"/>
      <c r="BI511" s="239"/>
      <c r="BJ511" s="239"/>
      <c r="BK511" s="239"/>
      <c r="BL511" s="239"/>
      <c r="BM511" s="239"/>
      <c r="BN511" s="239"/>
      <c r="BO511" s="239"/>
      <c r="BP511" s="239"/>
      <c r="BQ511" s="239"/>
      <c r="BR511" s="239"/>
      <c r="BS511" s="239"/>
      <c r="BT511" s="239"/>
    </row>
    <row r="512" spans="1:72" hidden="1">
      <c r="AW512" s="239"/>
      <c r="AX512" s="239"/>
      <c r="AY512" s="239"/>
      <c r="AZ512" s="239"/>
      <c r="BA512" s="239"/>
      <c r="BB512" s="239"/>
      <c r="BC512" s="239"/>
      <c r="BD512" s="239"/>
      <c r="BE512" s="239"/>
      <c r="BF512" s="239"/>
      <c r="BG512" s="239"/>
      <c r="BH512" s="239"/>
      <c r="BI512" s="239"/>
      <c r="BJ512" s="239"/>
      <c r="BK512" s="239"/>
      <c r="BL512" s="239"/>
      <c r="BM512" s="239"/>
      <c r="BN512" s="239"/>
      <c r="BO512" s="239"/>
      <c r="BP512" s="239"/>
      <c r="BQ512" s="239"/>
      <c r="BR512" s="239"/>
      <c r="BS512" s="239"/>
      <c r="BT512" s="239"/>
    </row>
    <row r="513" spans="49:72" hidden="1">
      <c r="AW513" s="239"/>
      <c r="AX513" s="239"/>
      <c r="AY513" s="239"/>
      <c r="AZ513" s="239"/>
      <c r="BA513" s="239"/>
      <c r="BB513" s="239"/>
      <c r="BC513" s="239"/>
      <c r="BD513" s="239"/>
      <c r="BE513" s="239"/>
      <c r="BF513" s="239"/>
      <c r="BG513" s="239"/>
      <c r="BH513" s="239"/>
      <c r="BI513" s="239"/>
      <c r="BJ513" s="239"/>
      <c r="BK513" s="239"/>
      <c r="BL513" s="239"/>
      <c r="BM513" s="239"/>
      <c r="BN513" s="239"/>
      <c r="BO513" s="239"/>
      <c r="BP513" s="239"/>
      <c r="BQ513" s="239"/>
      <c r="BR513" s="239"/>
      <c r="BS513" s="239"/>
      <c r="BT513" s="239"/>
    </row>
    <row r="514" spans="49:72" hidden="1">
      <c r="AW514" s="239"/>
      <c r="AX514" s="239"/>
      <c r="AY514" s="239"/>
      <c r="AZ514" s="239"/>
      <c r="BA514" s="239"/>
      <c r="BB514" s="239"/>
      <c r="BC514" s="239"/>
      <c r="BD514" s="239"/>
      <c r="BE514" s="239"/>
      <c r="BF514" s="239"/>
      <c r="BG514" s="239"/>
      <c r="BH514" s="239"/>
      <c r="BI514" s="239"/>
      <c r="BJ514" s="239"/>
      <c r="BK514" s="239"/>
      <c r="BL514" s="239"/>
      <c r="BM514" s="239"/>
      <c r="BN514" s="239"/>
      <c r="BO514" s="239"/>
      <c r="BP514" s="239"/>
      <c r="BQ514" s="239"/>
      <c r="BR514" s="239"/>
      <c r="BS514" s="239"/>
      <c r="BT514" s="239"/>
    </row>
    <row r="515" spans="49:72" hidden="1">
      <c r="AW515" s="239"/>
      <c r="AX515" s="239"/>
      <c r="AY515" s="239"/>
      <c r="AZ515" s="239"/>
      <c r="BA515" s="239"/>
      <c r="BB515" s="239"/>
      <c r="BC515" s="239"/>
      <c r="BD515" s="239"/>
      <c r="BE515" s="239"/>
      <c r="BF515" s="239"/>
      <c r="BG515" s="239"/>
      <c r="BH515" s="239"/>
      <c r="BI515" s="239"/>
      <c r="BJ515" s="239"/>
      <c r="BK515" s="239"/>
      <c r="BL515" s="239"/>
      <c r="BM515" s="239"/>
      <c r="BN515" s="239"/>
      <c r="BO515" s="239"/>
      <c r="BP515" s="239"/>
      <c r="BQ515" s="239"/>
      <c r="BR515" s="239"/>
      <c r="BS515" s="239"/>
      <c r="BT515" s="239"/>
    </row>
    <row r="516" spans="49:72" hidden="1">
      <c r="AW516" s="239"/>
      <c r="AX516" s="239"/>
      <c r="AY516" s="239"/>
      <c r="AZ516" s="239"/>
      <c r="BA516" s="239"/>
      <c r="BB516" s="239"/>
      <c r="BC516" s="239"/>
      <c r="BD516" s="239"/>
      <c r="BE516" s="239"/>
      <c r="BF516" s="239"/>
      <c r="BG516" s="239"/>
      <c r="BH516" s="239"/>
      <c r="BI516" s="239"/>
      <c r="BJ516" s="239"/>
      <c r="BK516" s="239"/>
      <c r="BL516" s="239"/>
      <c r="BM516" s="239"/>
      <c r="BN516" s="239"/>
      <c r="BO516" s="239"/>
      <c r="BP516" s="239"/>
      <c r="BQ516" s="239"/>
      <c r="BR516" s="239"/>
      <c r="BS516" s="239"/>
      <c r="BT516" s="239"/>
    </row>
    <row r="517" spans="49:72" hidden="1">
      <c r="AW517" s="239"/>
      <c r="AX517" s="239"/>
      <c r="AY517" s="239"/>
      <c r="AZ517" s="239"/>
      <c r="BA517" s="239"/>
      <c r="BB517" s="239"/>
      <c r="BC517" s="239"/>
      <c r="BD517" s="239"/>
      <c r="BE517" s="239"/>
      <c r="BF517" s="239"/>
      <c r="BG517" s="239"/>
      <c r="BH517" s="239"/>
      <c r="BI517" s="239"/>
      <c r="BJ517" s="239"/>
      <c r="BK517" s="239"/>
      <c r="BL517" s="239"/>
      <c r="BM517" s="239"/>
      <c r="BN517" s="239"/>
      <c r="BO517" s="239"/>
      <c r="BP517" s="239"/>
      <c r="BQ517" s="239"/>
      <c r="BR517" s="239"/>
      <c r="BS517" s="239"/>
      <c r="BT517" s="239"/>
    </row>
    <row r="518" spans="49:72" hidden="1">
      <c r="AW518" s="239"/>
      <c r="AX518" s="239"/>
      <c r="AY518" s="239"/>
      <c r="AZ518" s="239"/>
      <c r="BA518" s="239"/>
      <c r="BB518" s="239"/>
      <c r="BC518" s="239"/>
      <c r="BD518" s="239"/>
      <c r="BE518" s="239"/>
      <c r="BF518" s="239"/>
      <c r="BG518" s="239"/>
      <c r="BH518" s="239"/>
      <c r="BI518" s="239"/>
      <c r="BJ518" s="239"/>
      <c r="BK518" s="239"/>
      <c r="BL518" s="239"/>
      <c r="BM518" s="239"/>
      <c r="BN518" s="239"/>
      <c r="BO518" s="239"/>
      <c r="BP518" s="239"/>
      <c r="BQ518" s="239"/>
      <c r="BR518" s="239"/>
      <c r="BS518" s="239"/>
      <c r="BT518" s="239"/>
    </row>
    <row r="519" spans="49:72" hidden="1">
      <c r="AW519" s="239"/>
      <c r="AX519" s="239"/>
      <c r="AY519" s="239"/>
      <c r="AZ519" s="239"/>
      <c r="BA519" s="239"/>
      <c r="BB519" s="239"/>
      <c r="BC519" s="239"/>
      <c r="BD519" s="239"/>
      <c r="BE519" s="239"/>
      <c r="BF519" s="239"/>
      <c r="BG519" s="239"/>
      <c r="BH519" s="239"/>
      <c r="BI519" s="239"/>
      <c r="BJ519" s="239"/>
      <c r="BK519" s="239"/>
      <c r="BL519" s="239"/>
      <c r="BM519" s="239"/>
      <c r="BN519" s="239"/>
      <c r="BO519" s="239"/>
      <c r="BP519" s="239"/>
      <c r="BQ519" s="239"/>
      <c r="BR519" s="239"/>
      <c r="BS519" s="239"/>
      <c r="BT519" s="239"/>
    </row>
    <row r="520" spans="49:72" hidden="1">
      <c r="AW520" s="239"/>
      <c r="AX520" s="239"/>
      <c r="AY520" s="239"/>
      <c r="AZ520" s="239"/>
      <c r="BA520" s="239"/>
      <c r="BB520" s="239"/>
      <c r="BC520" s="239"/>
      <c r="BD520" s="239"/>
      <c r="BE520" s="239"/>
      <c r="BF520" s="239"/>
      <c r="BG520" s="239"/>
      <c r="BH520" s="239"/>
      <c r="BI520" s="239"/>
      <c r="BJ520" s="239"/>
      <c r="BK520" s="239"/>
      <c r="BL520" s="239"/>
      <c r="BM520" s="239"/>
      <c r="BN520" s="239"/>
      <c r="BO520" s="239"/>
      <c r="BP520" s="239"/>
      <c r="BQ520" s="239"/>
      <c r="BR520" s="239"/>
      <c r="BS520" s="239"/>
      <c r="BT520" s="239"/>
    </row>
    <row r="521" spans="49:72" hidden="1">
      <c r="AW521" s="239"/>
      <c r="AX521" s="239"/>
      <c r="AY521" s="239"/>
      <c r="AZ521" s="239"/>
      <c r="BA521" s="239"/>
      <c r="BB521" s="239"/>
      <c r="BC521" s="239"/>
      <c r="BD521" s="239"/>
      <c r="BE521" s="239"/>
      <c r="BF521" s="239"/>
      <c r="BG521" s="239"/>
      <c r="BH521" s="239"/>
      <c r="BI521" s="239"/>
      <c r="BJ521" s="239"/>
      <c r="BK521" s="239"/>
      <c r="BL521" s="239"/>
      <c r="BM521" s="239"/>
      <c r="BN521" s="239"/>
      <c r="BO521" s="239"/>
      <c r="BP521" s="239"/>
      <c r="BQ521" s="239"/>
      <c r="BR521" s="239"/>
      <c r="BS521" s="239"/>
      <c r="BT521" s="239"/>
    </row>
    <row r="522" spans="49:72" hidden="1">
      <c r="AW522" s="239"/>
      <c r="AX522" s="239"/>
      <c r="AY522" s="239"/>
      <c r="AZ522" s="239"/>
      <c r="BA522" s="239"/>
      <c r="BB522" s="239"/>
      <c r="BC522" s="239"/>
      <c r="BD522" s="239"/>
      <c r="BE522" s="239"/>
      <c r="BF522" s="239"/>
      <c r="BG522" s="239"/>
      <c r="BH522" s="239"/>
      <c r="BI522" s="239"/>
      <c r="BJ522" s="239"/>
      <c r="BK522" s="239"/>
      <c r="BL522" s="239"/>
      <c r="BM522" s="239"/>
      <c r="BN522" s="239"/>
      <c r="BO522" s="239"/>
      <c r="BP522" s="239"/>
      <c r="BQ522" s="239"/>
      <c r="BR522" s="239"/>
      <c r="BS522" s="239"/>
      <c r="BT522" s="239"/>
    </row>
    <row r="523" spans="49:72" hidden="1">
      <c r="AW523" s="239"/>
      <c r="AX523" s="239"/>
      <c r="AY523" s="239"/>
      <c r="AZ523" s="239"/>
      <c r="BA523" s="239"/>
      <c r="BB523" s="239"/>
      <c r="BC523" s="239"/>
      <c r="BD523" s="239"/>
      <c r="BE523" s="239"/>
      <c r="BF523" s="239"/>
      <c r="BG523" s="239"/>
      <c r="BH523" s="239"/>
      <c r="BI523" s="239"/>
      <c r="BJ523" s="239"/>
      <c r="BK523" s="239"/>
      <c r="BL523" s="239"/>
      <c r="BM523" s="239"/>
      <c r="BN523" s="239"/>
      <c r="BO523" s="239"/>
      <c r="BP523" s="239"/>
      <c r="BQ523" s="239"/>
      <c r="BR523" s="239"/>
      <c r="BS523" s="239"/>
      <c r="BT523" s="239"/>
    </row>
    <row r="524" spans="49:72" hidden="1">
      <c r="AW524" s="239"/>
      <c r="AX524" s="239"/>
      <c r="AY524" s="239"/>
      <c r="AZ524" s="239"/>
      <c r="BA524" s="239"/>
      <c r="BB524" s="239"/>
      <c r="BC524" s="239"/>
      <c r="BD524" s="239"/>
      <c r="BE524" s="239"/>
      <c r="BF524" s="239"/>
      <c r="BG524" s="239"/>
      <c r="BH524" s="239"/>
      <c r="BI524" s="239"/>
      <c r="BJ524" s="239"/>
      <c r="BK524" s="239"/>
      <c r="BL524" s="239"/>
      <c r="BM524" s="239"/>
      <c r="BN524" s="239"/>
      <c r="BO524" s="239"/>
      <c r="BP524" s="239"/>
      <c r="BQ524" s="239"/>
      <c r="BR524" s="239"/>
      <c r="BS524" s="239"/>
      <c r="BT524" s="239"/>
    </row>
    <row r="525" spans="49:72" hidden="1">
      <c r="AW525" s="239"/>
      <c r="AX525" s="239"/>
      <c r="AY525" s="239"/>
      <c r="AZ525" s="239"/>
      <c r="BA525" s="239"/>
      <c r="BB525" s="239"/>
      <c r="BC525" s="239"/>
      <c r="BD525" s="239"/>
      <c r="BE525" s="239"/>
      <c r="BF525" s="239"/>
      <c r="BG525" s="239"/>
      <c r="BH525" s="239"/>
      <c r="BI525" s="239"/>
      <c r="BJ525" s="239"/>
      <c r="BK525" s="239"/>
      <c r="BL525" s="239"/>
      <c r="BM525" s="239"/>
      <c r="BN525" s="239"/>
      <c r="BO525" s="239"/>
      <c r="BP525" s="239"/>
      <c r="BQ525" s="239"/>
      <c r="BR525" s="239"/>
      <c r="BS525" s="239"/>
      <c r="BT525" s="239"/>
    </row>
    <row r="526" spans="49:72" hidden="1">
      <c r="AW526" s="239"/>
      <c r="AX526" s="239"/>
      <c r="AY526" s="239"/>
      <c r="AZ526" s="239"/>
      <c r="BA526" s="239"/>
      <c r="BB526" s="239"/>
      <c r="BC526" s="239"/>
      <c r="BD526" s="239"/>
      <c r="BE526" s="239"/>
      <c r="BF526" s="239"/>
      <c r="BG526" s="239"/>
      <c r="BH526" s="239"/>
      <c r="BI526" s="239"/>
      <c r="BJ526" s="239"/>
      <c r="BK526" s="239"/>
      <c r="BL526" s="239"/>
      <c r="BM526" s="239"/>
      <c r="BN526" s="239"/>
      <c r="BO526" s="239"/>
      <c r="BP526" s="239"/>
      <c r="BQ526" s="239"/>
      <c r="BR526" s="239"/>
      <c r="BS526" s="239"/>
      <c r="BT526" s="239"/>
    </row>
    <row r="527" spans="49:72" hidden="1">
      <c r="AW527" s="239"/>
      <c r="AX527" s="239"/>
      <c r="AY527" s="239"/>
      <c r="AZ527" s="239"/>
      <c r="BA527" s="239"/>
      <c r="BB527" s="239"/>
      <c r="BC527" s="239"/>
      <c r="BD527" s="239"/>
      <c r="BE527" s="239"/>
      <c r="BF527" s="239"/>
      <c r="BG527" s="239"/>
      <c r="BH527" s="239"/>
      <c r="BI527" s="239"/>
      <c r="BJ527" s="239"/>
      <c r="BK527" s="239"/>
      <c r="BL527" s="239"/>
      <c r="BM527" s="239"/>
      <c r="BN527" s="239"/>
      <c r="BO527" s="239"/>
      <c r="BP527" s="239"/>
      <c r="BQ527" s="239"/>
      <c r="BR527" s="239"/>
      <c r="BS527" s="239"/>
      <c r="BT527" s="239"/>
    </row>
    <row r="528" spans="49:72" hidden="1">
      <c r="AW528" s="239"/>
      <c r="AX528" s="239"/>
      <c r="AY528" s="239"/>
      <c r="AZ528" s="239"/>
      <c r="BA528" s="239"/>
      <c r="BB528" s="239"/>
      <c r="BC528" s="239"/>
      <c r="BD528" s="239"/>
      <c r="BE528" s="239"/>
      <c r="BF528" s="239"/>
      <c r="BG528" s="239"/>
      <c r="BH528" s="239"/>
      <c r="BI528" s="239"/>
      <c r="BJ528" s="239"/>
      <c r="BK528" s="239"/>
      <c r="BL528" s="239"/>
      <c r="BM528" s="239"/>
      <c r="BN528" s="239"/>
      <c r="BO528" s="239"/>
      <c r="BP528" s="239"/>
      <c r="BQ528" s="239"/>
      <c r="BR528" s="239"/>
      <c r="BS528" s="239"/>
      <c r="BT528" s="239"/>
    </row>
    <row r="529" spans="49:72" hidden="1">
      <c r="AW529" s="239"/>
      <c r="AX529" s="239"/>
      <c r="AY529" s="239"/>
      <c r="AZ529" s="239"/>
      <c r="BA529" s="239"/>
      <c r="BB529" s="239"/>
      <c r="BC529" s="239"/>
      <c r="BD529" s="239"/>
      <c r="BE529" s="239"/>
      <c r="BF529" s="239"/>
      <c r="BG529" s="239"/>
      <c r="BH529" s="239"/>
      <c r="BI529" s="239"/>
      <c r="BJ529" s="239"/>
      <c r="BK529" s="239"/>
      <c r="BL529" s="239"/>
      <c r="BM529" s="239"/>
      <c r="BN529" s="239"/>
      <c r="BO529" s="239"/>
      <c r="BP529" s="239"/>
      <c r="BQ529" s="239"/>
      <c r="BR529" s="239"/>
      <c r="BS529" s="239"/>
      <c r="BT529" s="239"/>
    </row>
    <row r="530" spans="49:72" hidden="1">
      <c r="AW530" s="239"/>
      <c r="AX530" s="239"/>
      <c r="AY530" s="239"/>
      <c r="AZ530" s="239"/>
      <c r="BA530" s="239"/>
      <c r="BB530" s="239"/>
      <c r="BC530" s="239"/>
      <c r="BD530" s="239"/>
      <c r="BE530" s="239"/>
      <c r="BF530" s="239"/>
      <c r="BG530" s="239"/>
      <c r="BH530" s="239"/>
      <c r="BI530" s="239"/>
      <c r="BJ530" s="239"/>
      <c r="BK530" s="239"/>
      <c r="BL530" s="239"/>
      <c r="BM530" s="239"/>
      <c r="BN530" s="239"/>
      <c r="BO530" s="239"/>
      <c r="BP530" s="239"/>
      <c r="BQ530" s="239"/>
      <c r="BR530" s="239"/>
      <c r="BS530" s="239"/>
      <c r="BT530" s="239"/>
    </row>
    <row r="531" spans="49:72" hidden="1">
      <c r="AW531" s="239"/>
      <c r="AX531" s="239"/>
      <c r="AY531" s="239"/>
      <c r="AZ531" s="239"/>
      <c r="BA531" s="239"/>
      <c r="BB531" s="239"/>
      <c r="BC531" s="239"/>
      <c r="BD531" s="239"/>
      <c r="BE531" s="239"/>
      <c r="BF531" s="239"/>
      <c r="BG531" s="239"/>
      <c r="BH531" s="239"/>
      <c r="BI531" s="239"/>
      <c r="BJ531" s="239"/>
      <c r="BK531" s="239"/>
      <c r="BL531" s="239"/>
      <c r="BM531" s="239"/>
      <c r="BN531" s="239"/>
      <c r="BO531" s="239"/>
      <c r="BP531" s="239"/>
      <c r="BQ531" s="239"/>
      <c r="BR531" s="239"/>
      <c r="BS531" s="239"/>
      <c r="BT531" s="239"/>
    </row>
    <row r="532" spans="49:72" hidden="1">
      <c r="AW532" s="239"/>
      <c r="AX532" s="239"/>
      <c r="AY532" s="239"/>
      <c r="AZ532" s="239"/>
      <c r="BA532" s="239"/>
      <c r="BB532" s="239"/>
      <c r="BC532" s="239"/>
      <c r="BD532" s="239"/>
      <c r="BE532" s="239"/>
      <c r="BF532" s="239"/>
      <c r="BG532" s="239"/>
      <c r="BH532" s="239"/>
      <c r="BI532" s="239"/>
      <c r="BJ532" s="239"/>
      <c r="BK532" s="239"/>
      <c r="BL532" s="239"/>
      <c r="BM532" s="239"/>
      <c r="BN532" s="239"/>
      <c r="BO532" s="239"/>
      <c r="BP532" s="239"/>
      <c r="BQ532" s="239"/>
      <c r="BR532" s="239"/>
      <c r="BS532" s="239"/>
      <c r="BT532" s="239"/>
    </row>
    <row r="533" spans="49:72" hidden="1">
      <c r="AW533" s="239"/>
      <c r="AX533" s="239"/>
      <c r="AY533" s="239"/>
      <c r="AZ533" s="239"/>
      <c r="BA533" s="239"/>
      <c r="BB533" s="239"/>
      <c r="BC533" s="239"/>
      <c r="BD533" s="239"/>
      <c r="BE533" s="239"/>
      <c r="BF533" s="239"/>
      <c r="BG533" s="239"/>
      <c r="BH533" s="239"/>
      <c r="BI533" s="239"/>
      <c r="BJ533" s="239"/>
      <c r="BK533" s="239"/>
      <c r="BL533" s="239"/>
      <c r="BM533" s="239"/>
      <c r="BN533" s="239"/>
      <c r="BO533" s="239"/>
      <c r="BP533" s="239"/>
      <c r="BQ533" s="239"/>
      <c r="BR533" s="239"/>
      <c r="BS533" s="239"/>
      <c r="BT533" s="239"/>
    </row>
    <row r="534" spans="49:72" hidden="1">
      <c r="AW534" s="239"/>
      <c r="AX534" s="239"/>
      <c r="AY534" s="239"/>
      <c r="AZ534" s="239"/>
      <c r="BA534" s="239"/>
      <c r="BB534" s="239"/>
      <c r="BC534" s="239"/>
      <c r="BD534" s="239"/>
      <c r="BE534" s="239"/>
      <c r="BF534" s="239"/>
      <c r="BG534" s="239"/>
      <c r="BH534" s="239"/>
      <c r="BI534" s="239"/>
      <c r="BJ534" s="239"/>
      <c r="BK534" s="239"/>
      <c r="BL534" s="239"/>
      <c r="BM534" s="239"/>
      <c r="BN534" s="239"/>
      <c r="BO534" s="239"/>
      <c r="BP534" s="239"/>
      <c r="BQ534" s="239"/>
      <c r="BR534" s="239"/>
      <c r="BS534" s="239"/>
      <c r="BT534" s="239"/>
    </row>
    <row r="535" spans="49:72" hidden="1">
      <c r="AW535" s="239"/>
      <c r="AX535" s="239"/>
      <c r="AY535" s="239"/>
      <c r="AZ535" s="239"/>
      <c r="BA535" s="239"/>
      <c r="BB535" s="239"/>
      <c r="BC535" s="239"/>
      <c r="BD535" s="239"/>
      <c r="BE535" s="239"/>
      <c r="BF535" s="239"/>
      <c r="BG535" s="239"/>
      <c r="BH535" s="239"/>
      <c r="BI535" s="239"/>
      <c r="BJ535" s="239"/>
      <c r="BK535" s="239"/>
      <c r="BL535" s="239"/>
      <c r="BM535" s="239"/>
      <c r="BN535" s="239"/>
      <c r="BO535" s="239"/>
      <c r="BP535" s="239"/>
      <c r="BQ535" s="239"/>
      <c r="BR535" s="239"/>
      <c r="BS535" s="239"/>
      <c r="BT535" s="239"/>
    </row>
    <row r="536" spans="49:72" hidden="1">
      <c r="AW536" s="239"/>
      <c r="AX536" s="239"/>
      <c r="AY536" s="239"/>
      <c r="AZ536" s="239"/>
      <c r="BA536" s="239"/>
      <c r="BB536" s="239"/>
      <c r="BC536" s="239"/>
      <c r="BD536" s="239"/>
      <c r="BE536" s="239"/>
      <c r="BF536" s="239"/>
      <c r="BG536" s="239"/>
      <c r="BH536" s="239"/>
      <c r="BI536" s="239"/>
      <c r="BJ536" s="239"/>
      <c r="BK536" s="239"/>
      <c r="BL536" s="239"/>
      <c r="BM536" s="239"/>
      <c r="BN536" s="239"/>
      <c r="BO536" s="239"/>
      <c r="BP536" s="239"/>
      <c r="BQ536" s="239"/>
      <c r="BR536" s="239"/>
      <c r="BS536" s="239"/>
      <c r="BT536" s="239"/>
    </row>
    <row r="537" spans="49:72" hidden="1">
      <c r="AW537" s="239"/>
      <c r="AX537" s="239"/>
      <c r="AY537" s="239"/>
      <c r="AZ537" s="239"/>
      <c r="BA537" s="239"/>
      <c r="BB537" s="239"/>
      <c r="BC537" s="239"/>
      <c r="BD537" s="239"/>
      <c r="BE537" s="239"/>
      <c r="BF537" s="239"/>
      <c r="BG537" s="239"/>
      <c r="BH537" s="239"/>
      <c r="BI537" s="239"/>
      <c r="BJ537" s="239"/>
      <c r="BK537" s="239"/>
      <c r="BL537" s="239"/>
      <c r="BM537" s="239"/>
      <c r="BN537" s="239"/>
      <c r="BO537" s="239"/>
      <c r="BP537" s="239"/>
      <c r="BQ537" s="239"/>
      <c r="BR537" s="239"/>
      <c r="BS537" s="239"/>
      <c r="BT537" s="239"/>
    </row>
    <row r="538" spans="49:72" hidden="1">
      <c r="AW538" s="239"/>
      <c r="AX538" s="239"/>
      <c r="AY538" s="239"/>
      <c r="AZ538" s="239"/>
      <c r="BA538" s="239"/>
      <c r="BB538" s="239"/>
      <c r="BC538" s="239"/>
      <c r="BD538" s="239"/>
      <c r="BE538" s="239"/>
      <c r="BF538" s="239"/>
      <c r="BG538" s="239"/>
      <c r="BH538" s="239"/>
      <c r="BI538" s="239"/>
      <c r="BJ538" s="239"/>
      <c r="BK538" s="239"/>
      <c r="BL538" s="239"/>
      <c r="BM538" s="239"/>
      <c r="BN538" s="239"/>
      <c r="BO538" s="239"/>
      <c r="BP538" s="239"/>
      <c r="BQ538" s="239"/>
      <c r="BR538" s="239"/>
      <c r="BS538" s="239"/>
      <c r="BT538" s="239"/>
    </row>
    <row r="539" spans="49:72" hidden="1">
      <c r="AW539" s="239"/>
      <c r="AX539" s="239"/>
      <c r="AY539" s="239"/>
      <c r="AZ539" s="239"/>
      <c r="BA539" s="239"/>
      <c r="BB539" s="239"/>
      <c r="BC539" s="239"/>
      <c r="BD539" s="239"/>
      <c r="BE539" s="239"/>
      <c r="BF539" s="239"/>
      <c r="BG539" s="239"/>
      <c r="BH539" s="239"/>
      <c r="BI539" s="239"/>
      <c r="BJ539" s="239"/>
      <c r="BK539" s="239"/>
      <c r="BL539" s="239"/>
      <c r="BM539" s="239"/>
      <c r="BN539" s="239"/>
      <c r="BO539" s="239"/>
      <c r="BP539" s="239"/>
      <c r="BQ539" s="239"/>
      <c r="BR539" s="239"/>
      <c r="BS539" s="239"/>
      <c r="BT539" s="239"/>
    </row>
    <row r="540" spans="49:72" hidden="1">
      <c r="AW540" s="239"/>
      <c r="AX540" s="239"/>
      <c r="AY540" s="239"/>
      <c r="AZ540" s="239"/>
      <c r="BA540" s="239"/>
      <c r="BB540" s="239"/>
      <c r="BC540" s="239"/>
      <c r="BD540" s="239"/>
      <c r="BE540" s="239"/>
      <c r="BF540" s="239"/>
      <c r="BG540" s="239"/>
      <c r="BH540" s="239"/>
      <c r="BI540" s="239"/>
      <c r="BJ540" s="239"/>
      <c r="BK540" s="239"/>
      <c r="BL540" s="239"/>
      <c r="BM540" s="239"/>
      <c r="BN540" s="239"/>
      <c r="BO540" s="239"/>
      <c r="BP540" s="239"/>
      <c r="BQ540" s="239"/>
      <c r="BR540" s="239"/>
      <c r="BS540" s="239"/>
      <c r="BT540" s="239"/>
    </row>
    <row r="541" spans="49:72" hidden="1">
      <c r="AW541" s="239"/>
      <c r="AX541" s="239"/>
      <c r="AY541" s="239"/>
      <c r="AZ541" s="239"/>
      <c r="BA541" s="239"/>
      <c r="BB541" s="239"/>
      <c r="BC541" s="239"/>
      <c r="BD541" s="239"/>
      <c r="BE541" s="239"/>
      <c r="BF541" s="239"/>
      <c r="BG541" s="239"/>
      <c r="BH541" s="239"/>
      <c r="BI541" s="239"/>
      <c r="BJ541" s="239"/>
      <c r="BK541" s="239"/>
      <c r="BL541" s="239"/>
      <c r="BM541" s="239"/>
      <c r="BN541" s="239"/>
      <c r="BO541" s="239"/>
      <c r="BP541" s="239"/>
      <c r="BQ541" s="239"/>
      <c r="BR541" s="239"/>
      <c r="BS541" s="239"/>
      <c r="BT541" s="239"/>
    </row>
    <row r="542" spans="49:72" hidden="1">
      <c r="AW542" s="239"/>
      <c r="AX542" s="239"/>
      <c r="AY542" s="239"/>
      <c r="AZ542" s="239"/>
      <c r="BA542" s="239"/>
      <c r="BB542" s="239"/>
      <c r="BC542" s="239"/>
      <c r="BD542" s="239"/>
      <c r="BE542" s="239"/>
      <c r="BF542" s="239"/>
      <c r="BG542" s="239"/>
      <c r="BH542" s="239"/>
      <c r="BI542" s="239"/>
      <c r="BJ542" s="239"/>
      <c r="BK542" s="239"/>
      <c r="BL542" s="239"/>
      <c r="BM542" s="239"/>
      <c r="BN542" s="239"/>
      <c r="BO542" s="239"/>
      <c r="BP542" s="239"/>
      <c r="BQ542" s="239"/>
      <c r="BR542" s="239"/>
      <c r="BS542" s="239"/>
      <c r="BT542" s="239"/>
    </row>
    <row r="543" spans="49:72" hidden="1">
      <c r="AW543" s="239"/>
      <c r="AX543" s="239"/>
      <c r="AY543" s="239"/>
      <c r="AZ543" s="239"/>
      <c r="BA543" s="239"/>
      <c r="BB543" s="239"/>
      <c r="BC543" s="239"/>
      <c r="BD543" s="239"/>
      <c r="BE543" s="239"/>
      <c r="BF543" s="239"/>
      <c r="BG543" s="239"/>
      <c r="BH543" s="239"/>
      <c r="BI543" s="239"/>
      <c r="BJ543" s="239"/>
      <c r="BK543" s="239"/>
      <c r="BL543" s="239"/>
      <c r="BM543" s="239"/>
      <c r="BN543" s="239"/>
      <c r="BO543" s="239"/>
      <c r="BP543" s="239"/>
      <c r="BQ543" s="239"/>
      <c r="BR543" s="239"/>
      <c r="BS543" s="239"/>
      <c r="BT543" s="239"/>
    </row>
    <row r="544" spans="49:72" hidden="1">
      <c r="AW544" s="239"/>
      <c r="AX544" s="239"/>
      <c r="AY544" s="239"/>
      <c r="AZ544" s="239"/>
      <c r="BA544" s="239"/>
      <c r="BB544" s="239"/>
      <c r="BC544" s="239"/>
      <c r="BD544" s="239"/>
      <c r="BE544" s="239"/>
      <c r="BF544" s="239"/>
      <c r="BG544" s="239"/>
      <c r="BH544" s="239"/>
      <c r="BI544" s="239"/>
      <c r="BJ544" s="239"/>
      <c r="BK544" s="239"/>
      <c r="BL544" s="239"/>
      <c r="BM544" s="239"/>
      <c r="BN544" s="239"/>
      <c r="BO544" s="239"/>
      <c r="BP544" s="239"/>
      <c r="BQ544" s="239"/>
      <c r="BR544" s="239"/>
      <c r="BS544" s="239"/>
      <c r="BT544" s="239"/>
    </row>
    <row r="545" spans="49:72" hidden="1">
      <c r="AW545" s="239"/>
      <c r="AX545" s="239"/>
      <c r="AY545" s="239"/>
      <c r="AZ545" s="239"/>
      <c r="BA545" s="239"/>
      <c r="BB545" s="239"/>
      <c r="BC545" s="239"/>
      <c r="BD545" s="239"/>
      <c r="BE545" s="239"/>
      <c r="BF545" s="239"/>
      <c r="BG545" s="239"/>
      <c r="BH545" s="239"/>
      <c r="BI545" s="239"/>
      <c r="BJ545" s="239"/>
      <c r="BK545" s="239"/>
      <c r="BL545" s="239"/>
      <c r="BM545" s="239"/>
      <c r="BN545" s="239"/>
      <c r="BO545" s="239"/>
      <c r="BP545" s="239"/>
      <c r="BQ545" s="239"/>
      <c r="BR545" s="239"/>
      <c r="BS545" s="239"/>
      <c r="BT545" s="239"/>
    </row>
    <row r="546" spans="49:72" hidden="1">
      <c r="AW546" s="239"/>
      <c r="AX546" s="239"/>
      <c r="AY546" s="239"/>
      <c r="AZ546" s="239"/>
      <c r="BA546" s="239"/>
      <c r="BB546" s="239"/>
      <c r="BC546" s="239"/>
      <c r="BD546" s="239"/>
      <c r="BE546" s="239"/>
      <c r="BF546" s="239"/>
      <c r="BG546" s="239"/>
      <c r="BH546" s="239"/>
      <c r="BI546" s="239"/>
      <c r="BJ546" s="239"/>
      <c r="BK546" s="239"/>
      <c r="BL546" s="239"/>
      <c r="BM546" s="239"/>
      <c r="BN546" s="239"/>
      <c r="BO546" s="239"/>
      <c r="BP546" s="239"/>
      <c r="BQ546" s="239"/>
      <c r="BR546" s="239"/>
      <c r="BS546" s="239"/>
      <c r="BT546" s="239"/>
    </row>
    <row r="547" spans="49:72" hidden="1">
      <c r="AW547" s="239"/>
      <c r="AX547" s="239"/>
      <c r="AY547" s="239"/>
      <c r="AZ547" s="239"/>
      <c r="BA547" s="239"/>
      <c r="BB547" s="239"/>
      <c r="BC547" s="239"/>
      <c r="BD547" s="239"/>
      <c r="BE547" s="239"/>
      <c r="BF547" s="239"/>
      <c r="BG547" s="239"/>
      <c r="BH547" s="239"/>
      <c r="BI547" s="239"/>
      <c r="BJ547" s="239"/>
      <c r="BK547" s="239"/>
      <c r="BL547" s="239"/>
      <c r="BM547" s="239"/>
      <c r="BN547" s="239"/>
      <c r="BO547" s="239"/>
      <c r="BP547" s="239"/>
      <c r="BQ547" s="239"/>
      <c r="BR547" s="239"/>
      <c r="BS547" s="239"/>
      <c r="BT547" s="239"/>
    </row>
    <row r="548" spans="49:72" hidden="1">
      <c r="AW548" s="239"/>
      <c r="AX548" s="239"/>
      <c r="AY548" s="239"/>
      <c r="AZ548" s="239"/>
      <c r="BA548" s="239"/>
      <c r="BB548" s="239"/>
      <c r="BC548" s="239"/>
      <c r="BD548" s="239"/>
      <c r="BE548" s="239"/>
      <c r="BF548" s="239"/>
      <c r="BG548" s="239"/>
      <c r="BH548" s="239"/>
      <c r="BI548" s="239"/>
      <c r="BJ548" s="239"/>
      <c r="BK548" s="239"/>
      <c r="BL548" s="239"/>
      <c r="BM548" s="239"/>
      <c r="BN548" s="239"/>
      <c r="BO548" s="239"/>
      <c r="BP548" s="239"/>
      <c r="BQ548" s="239"/>
      <c r="BR548" s="239"/>
      <c r="BS548" s="239"/>
      <c r="BT548" s="239"/>
    </row>
    <row r="549" spans="49:72" hidden="1">
      <c r="AW549" s="239"/>
      <c r="AX549" s="239"/>
      <c r="AY549" s="239"/>
      <c r="AZ549" s="239"/>
      <c r="BA549" s="239"/>
      <c r="BB549" s="239"/>
      <c r="BC549" s="239"/>
      <c r="BD549" s="239"/>
      <c r="BE549" s="239"/>
      <c r="BF549" s="239"/>
      <c r="BG549" s="239"/>
      <c r="BH549" s="239"/>
      <c r="BI549" s="239"/>
      <c r="BJ549" s="239"/>
      <c r="BK549" s="239"/>
      <c r="BL549" s="239"/>
      <c r="BM549" s="239"/>
      <c r="BN549" s="239"/>
      <c r="BO549" s="239"/>
      <c r="BP549" s="239"/>
      <c r="BQ549" s="239"/>
      <c r="BR549" s="239"/>
      <c r="BS549" s="239"/>
      <c r="BT549" s="239"/>
    </row>
    <row r="550" spans="49:72" hidden="1">
      <c r="AW550" s="239"/>
      <c r="AX550" s="239"/>
      <c r="AY550" s="239"/>
      <c r="AZ550" s="239"/>
      <c r="BA550" s="239"/>
      <c r="BB550" s="239"/>
      <c r="BC550" s="239"/>
      <c r="BD550" s="239"/>
      <c r="BE550" s="239"/>
      <c r="BF550" s="239"/>
      <c r="BG550" s="239"/>
      <c r="BH550" s="239"/>
      <c r="BI550" s="239"/>
      <c r="BJ550" s="239"/>
      <c r="BK550" s="239"/>
      <c r="BL550" s="239"/>
      <c r="BM550" s="239"/>
      <c r="BN550" s="239"/>
      <c r="BO550" s="239"/>
      <c r="BP550" s="239"/>
      <c r="BQ550" s="239"/>
      <c r="BR550" s="239"/>
      <c r="BS550" s="239"/>
      <c r="BT550" s="239"/>
    </row>
    <row r="551" spans="49:72" hidden="1">
      <c r="AW551" s="239"/>
      <c r="AX551" s="239"/>
      <c r="AY551" s="239"/>
      <c r="AZ551" s="239"/>
      <c r="BA551" s="239"/>
      <c r="BB551" s="239"/>
      <c r="BC551" s="239"/>
      <c r="BD551" s="239"/>
      <c r="BE551" s="239"/>
      <c r="BF551" s="239"/>
      <c r="BG551" s="239"/>
      <c r="BH551" s="239"/>
      <c r="BI551" s="239"/>
      <c r="BJ551" s="239"/>
      <c r="BK551" s="239"/>
      <c r="BL551" s="239"/>
      <c r="BM551" s="239"/>
      <c r="BN551" s="239"/>
      <c r="BO551" s="239"/>
      <c r="BP551" s="239"/>
      <c r="BQ551" s="239"/>
      <c r="BR551" s="239"/>
      <c r="BS551" s="239"/>
      <c r="BT551" s="239"/>
    </row>
    <row r="552" spans="49:72" hidden="1">
      <c r="AW552" s="239"/>
      <c r="AX552" s="239"/>
      <c r="AY552" s="239"/>
      <c r="AZ552" s="239"/>
      <c r="BA552" s="239"/>
      <c r="BB552" s="239"/>
      <c r="BC552" s="239"/>
      <c r="BD552" s="239"/>
      <c r="BE552" s="239"/>
      <c r="BF552" s="239"/>
      <c r="BG552" s="239"/>
      <c r="BH552" s="239"/>
      <c r="BI552" s="239"/>
      <c r="BJ552" s="239"/>
      <c r="BK552" s="239"/>
      <c r="BL552" s="239"/>
      <c r="BM552" s="239"/>
      <c r="BN552" s="239"/>
      <c r="BO552" s="239"/>
      <c r="BP552" s="239"/>
      <c r="BQ552" s="239"/>
      <c r="BR552" s="239"/>
      <c r="BS552" s="239"/>
      <c r="BT552" s="239"/>
    </row>
    <row r="553" spans="49:72" hidden="1">
      <c r="AW553" s="239"/>
      <c r="AX553" s="239"/>
      <c r="AY553" s="239"/>
      <c r="AZ553" s="239"/>
      <c r="BA553" s="239"/>
      <c r="BB553" s="239"/>
      <c r="BC553" s="239"/>
      <c r="BD553" s="239"/>
      <c r="BE553" s="239"/>
      <c r="BF553" s="239"/>
      <c r="BG553" s="239"/>
      <c r="BH553" s="239"/>
      <c r="BI553" s="239"/>
      <c r="BJ553" s="239"/>
      <c r="BK553" s="239"/>
      <c r="BL553" s="239"/>
      <c r="BM553" s="239"/>
      <c r="BN553" s="239"/>
      <c r="BO553" s="239"/>
      <c r="BP553" s="239"/>
      <c r="BQ553" s="239"/>
      <c r="BR553" s="239"/>
      <c r="BS553" s="239"/>
      <c r="BT553" s="239"/>
    </row>
    <row r="554" spans="49:72" hidden="1">
      <c r="AW554" s="239"/>
      <c r="AX554" s="239"/>
      <c r="AY554" s="239"/>
      <c r="AZ554" s="239"/>
      <c r="BA554" s="239"/>
      <c r="BB554" s="239"/>
      <c r="BC554" s="239"/>
      <c r="BD554" s="239"/>
      <c r="BE554" s="239"/>
      <c r="BF554" s="239"/>
      <c r="BG554" s="239"/>
      <c r="BH554" s="239"/>
      <c r="BI554" s="239"/>
      <c r="BJ554" s="239"/>
      <c r="BK554" s="239"/>
      <c r="BL554" s="239"/>
      <c r="BM554" s="239"/>
      <c r="BN554" s="239"/>
      <c r="BO554" s="239"/>
      <c r="BP554" s="239"/>
      <c r="BQ554" s="239"/>
      <c r="BR554" s="239"/>
      <c r="BS554" s="239"/>
      <c r="BT554" s="239"/>
    </row>
    <row r="555" spans="49:72" hidden="1">
      <c r="AW555" s="239"/>
      <c r="AX555" s="239"/>
      <c r="AY555" s="239"/>
      <c r="AZ555" s="239"/>
      <c r="BA555" s="239"/>
      <c r="BB555" s="239"/>
      <c r="BC555" s="239"/>
      <c r="BD555" s="239"/>
      <c r="BE555" s="239"/>
      <c r="BF555" s="239"/>
      <c r="BG555" s="239"/>
      <c r="BH555" s="239"/>
      <c r="BI555" s="239"/>
      <c r="BJ555" s="239"/>
      <c r="BK555" s="239"/>
      <c r="BL555" s="239"/>
      <c r="BM555" s="239"/>
      <c r="BN555" s="239"/>
      <c r="BO555" s="239"/>
      <c r="BP555" s="239"/>
      <c r="BQ555" s="239"/>
      <c r="BR555" s="239"/>
      <c r="BS555" s="239"/>
      <c r="BT555" s="239"/>
    </row>
    <row r="556" spans="49:72" hidden="1">
      <c r="AW556" s="239"/>
      <c r="AX556" s="239"/>
      <c r="AY556" s="239"/>
      <c r="AZ556" s="239"/>
      <c r="BA556" s="239"/>
      <c r="BB556" s="239"/>
      <c r="BC556" s="239"/>
      <c r="BD556" s="239"/>
      <c r="BE556" s="239"/>
      <c r="BF556" s="239"/>
      <c r="BG556" s="239"/>
      <c r="BH556" s="239"/>
      <c r="BI556" s="239"/>
      <c r="BJ556" s="239"/>
      <c r="BK556" s="239"/>
      <c r="BL556" s="239"/>
      <c r="BM556" s="239"/>
      <c r="BN556" s="239"/>
      <c r="BO556" s="239"/>
      <c r="BP556" s="239"/>
      <c r="BQ556" s="239"/>
      <c r="BR556" s="239"/>
      <c r="BS556" s="239"/>
      <c r="BT556" s="239"/>
    </row>
    <row r="557" spans="49:72" hidden="1">
      <c r="AW557" s="239"/>
      <c r="AX557" s="239"/>
      <c r="AY557" s="239"/>
      <c r="AZ557" s="239"/>
      <c r="BA557" s="239"/>
      <c r="BB557" s="239"/>
      <c r="BC557" s="239"/>
      <c r="BD557" s="239"/>
      <c r="BE557" s="239"/>
      <c r="BF557" s="239"/>
      <c r="BG557" s="239"/>
      <c r="BH557" s="239"/>
      <c r="BI557" s="239"/>
      <c r="BJ557" s="239"/>
      <c r="BK557" s="239"/>
      <c r="BL557" s="239"/>
      <c r="BM557" s="239"/>
      <c r="BN557" s="239"/>
      <c r="BO557" s="239"/>
      <c r="BP557" s="239"/>
      <c r="BQ557" s="239"/>
      <c r="BR557" s="239"/>
      <c r="BS557" s="239"/>
      <c r="BT557" s="239"/>
    </row>
    <row r="558" spans="49:72" hidden="1">
      <c r="AW558" s="239"/>
      <c r="AX558" s="239"/>
      <c r="AY558" s="239"/>
      <c r="AZ558" s="239"/>
      <c r="BA558" s="239"/>
      <c r="BB558" s="239"/>
      <c r="BC558" s="239"/>
      <c r="BD558" s="239"/>
      <c r="BE558" s="239"/>
      <c r="BF558" s="239"/>
      <c r="BG558" s="239"/>
      <c r="BH558" s="239"/>
      <c r="BI558" s="239"/>
      <c r="BJ558" s="239"/>
      <c r="BK558" s="239"/>
      <c r="BL558" s="239"/>
      <c r="BM558" s="239"/>
      <c r="BN558" s="239"/>
      <c r="BO558" s="239"/>
      <c r="BP558" s="239"/>
      <c r="BQ558" s="239"/>
      <c r="BR558" s="239"/>
      <c r="BS558" s="239"/>
      <c r="BT558" s="239"/>
    </row>
    <row r="559" spans="49:72" hidden="1">
      <c r="AW559" s="239"/>
      <c r="AX559" s="239"/>
      <c r="AY559" s="239"/>
      <c r="AZ559" s="239"/>
      <c r="BA559" s="239"/>
      <c r="BB559" s="239"/>
      <c r="BC559" s="239"/>
      <c r="BD559" s="239"/>
      <c r="BE559" s="239"/>
      <c r="BF559" s="239"/>
      <c r="BG559" s="239"/>
      <c r="BH559" s="239"/>
      <c r="BI559" s="239"/>
      <c r="BJ559" s="239"/>
      <c r="BK559" s="239"/>
      <c r="BL559" s="239"/>
      <c r="BM559" s="239"/>
      <c r="BN559" s="239"/>
      <c r="BO559" s="239"/>
      <c r="BP559" s="239"/>
      <c r="BQ559" s="239"/>
      <c r="BR559" s="239"/>
      <c r="BS559" s="239"/>
      <c r="BT559" s="239"/>
    </row>
    <row r="560" spans="49:72" hidden="1">
      <c r="AW560" s="239"/>
      <c r="AX560" s="239"/>
      <c r="AY560" s="239"/>
      <c r="AZ560" s="239"/>
      <c r="BA560" s="239"/>
      <c r="BB560" s="239"/>
      <c r="BC560" s="239"/>
      <c r="BD560" s="239"/>
      <c r="BE560" s="239"/>
      <c r="BF560" s="239"/>
      <c r="BG560" s="239"/>
      <c r="BH560" s="239"/>
      <c r="BI560" s="239"/>
      <c r="BJ560" s="239"/>
      <c r="BK560" s="239"/>
      <c r="BL560" s="239"/>
      <c r="BM560" s="239"/>
      <c r="BN560" s="239"/>
      <c r="BO560" s="239"/>
      <c r="BP560" s="239"/>
      <c r="BQ560" s="239"/>
      <c r="BR560" s="239"/>
      <c r="BS560" s="239"/>
      <c r="BT560" s="239"/>
    </row>
    <row r="561" spans="49:73" hidden="1">
      <c r="AW561" s="239"/>
      <c r="AX561" s="239"/>
      <c r="AY561" s="239"/>
      <c r="AZ561" s="239"/>
      <c r="BA561" s="239"/>
      <c r="BB561" s="239"/>
      <c r="BC561" s="239"/>
      <c r="BD561" s="239"/>
      <c r="BE561" s="239"/>
      <c r="BF561" s="239"/>
      <c r="BG561" s="239"/>
      <c r="BH561" s="239"/>
      <c r="BI561" s="239"/>
      <c r="BJ561" s="239"/>
      <c r="BK561" s="239"/>
      <c r="BL561" s="239"/>
      <c r="BM561" s="239"/>
      <c r="BN561" s="239"/>
      <c r="BO561" s="239"/>
      <c r="BP561" s="239"/>
      <c r="BQ561" s="239"/>
      <c r="BR561" s="239"/>
      <c r="BS561" s="239"/>
      <c r="BT561" s="239"/>
    </row>
    <row r="562" spans="49:73" hidden="1">
      <c r="AW562" s="239"/>
      <c r="AX562" s="239"/>
      <c r="AY562" s="239"/>
      <c r="AZ562" s="239"/>
      <c r="BB562" s="239"/>
      <c r="BC562" s="239"/>
      <c r="BD562" s="239"/>
      <c r="BE562" s="239"/>
      <c r="BF562" s="239"/>
      <c r="BG562" s="239"/>
      <c r="BH562" s="239"/>
      <c r="BI562" s="239"/>
      <c r="BJ562" s="239"/>
      <c r="BK562" s="239"/>
      <c r="BL562" s="239"/>
      <c r="BM562" s="239"/>
      <c r="BN562" s="239"/>
      <c r="BO562" s="239"/>
      <c r="BP562" s="239"/>
      <c r="BQ562" s="239"/>
      <c r="BR562" s="239"/>
      <c r="BS562" s="239"/>
      <c r="BT562" s="239"/>
    </row>
    <row r="563" spans="49:73" hidden="1">
      <c r="AW563" s="239"/>
      <c r="AX563" s="239"/>
      <c r="AY563" s="239"/>
      <c r="AZ563" s="239"/>
      <c r="BB563" s="239"/>
      <c r="BC563" s="239"/>
      <c r="BD563" s="239"/>
      <c r="BE563" s="239"/>
      <c r="BF563" s="239"/>
      <c r="BG563" s="239"/>
      <c r="BH563" s="239"/>
      <c r="BI563" s="239"/>
      <c r="BJ563" s="239"/>
      <c r="BK563" s="239"/>
      <c r="BL563" s="239"/>
      <c r="BM563" s="239"/>
      <c r="BN563" s="239"/>
      <c r="BO563" s="239"/>
      <c r="BP563" s="239"/>
      <c r="BQ563" s="239"/>
      <c r="BR563" s="239"/>
      <c r="BS563" s="239"/>
      <c r="BT563" s="239"/>
    </row>
    <row r="564" spans="49:73" hidden="1">
      <c r="AW564" s="239"/>
      <c r="AX564" s="239"/>
      <c r="AY564" s="239"/>
      <c r="AZ564" s="239"/>
      <c r="BB564" s="239"/>
      <c r="BC564" s="239"/>
      <c r="BD564" s="239"/>
      <c r="BE564" s="239"/>
      <c r="BF564" s="239"/>
      <c r="BG564" s="239"/>
      <c r="BH564" s="239"/>
      <c r="BI564" s="239"/>
      <c r="BJ564" s="239"/>
      <c r="BK564" s="239"/>
      <c r="BL564" s="239"/>
      <c r="BM564" s="239"/>
      <c r="BN564" s="239"/>
      <c r="BO564" s="239"/>
      <c r="BP564" s="239"/>
      <c r="BQ564" s="239"/>
      <c r="BR564" s="239"/>
      <c r="BS564" s="239"/>
      <c r="BT564" s="239"/>
    </row>
    <row r="565" spans="49:73" hidden="1">
      <c r="AW565" s="239"/>
      <c r="AX565" s="239"/>
      <c r="AY565" s="239"/>
      <c r="AZ565" s="239"/>
      <c r="BB565" s="239"/>
      <c r="BC565" s="239"/>
      <c r="BD565" s="239"/>
      <c r="BE565" s="239"/>
      <c r="BF565" s="239"/>
      <c r="BG565" s="239"/>
      <c r="BH565" s="239"/>
      <c r="BI565" s="239"/>
      <c r="BJ565" s="239"/>
      <c r="BK565" s="239"/>
      <c r="BL565" s="239"/>
      <c r="BM565" s="239"/>
      <c r="BN565" s="239"/>
      <c r="BO565" s="239"/>
      <c r="BP565" s="239"/>
      <c r="BQ565" s="239"/>
      <c r="BR565" s="239"/>
      <c r="BS565" s="239"/>
      <c r="BT565" s="239"/>
    </row>
    <row r="566" spans="49:73" hidden="1">
      <c r="AW566" s="239"/>
      <c r="AX566" s="239"/>
      <c r="AY566" s="239"/>
      <c r="AZ566" s="239"/>
      <c r="BB566" s="239"/>
      <c r="BC566" s="239"/>
      <c r="BD566" s="239"/>
      <c r="BE566" s="239"/>
      <c r="BF566" s="239"/>
      <c r="BG566" s="239"/>
      <c r="BH566" s="239"/>
      <c r="BI566" s="239"/>
      <c r="BJ566" s="239"/>
      <c r="BK566" s="239"/>
      <c r="BL566" s="239"/>
      <c r="BM566" s="239"/>
      <c r="BN566" s="239"/>
      <c r="BO566" s="239"/>
      <c r="BP566" s="239"/>
      <c r="BQ566" s="239"/>
      <c r="BR566" s="239"/>
      <c r="BS566" s="239"/>
      <c r="BT566" s="239"/>
    </row>
    <row r="567" spans="49:73" hidden="1">
      <c r="AW567" s="239"/>
      <c r="AX567" s="239"/>
      <c r="AY567" s="239"/>
      <c r="AZ567" s="239"/>
      <c r="BB567" s="239"/>
      <c r="BC567" s="239"/>
      <c r="BD567" s="239"/>
      <c r="BE567" s="239"/>
      <c r="BF567" s="239"/>
      <c r="BG567" s="239"/>
      <c r="BH567" s="239"/>
      <c r="BI567" s="239"/>
      <c r="BJ567" s="239"/>
      <c r="BK567" s="239"/>
      <c r="BL567" s="239"/>
      <c r="BM567" s="239"/>
      <c r="BN567" s="239"/>
      <c r="BO567" s="239"/>
      <c r="BP567" s="239"/>
      <c r="BQ567" s="239"/>
      <c r="BR567" s="239"/>
      <c r="BS567" s="239"/>
      <c r="BT567" s="239"/>
    </row>
    <row r="568" spans="49:73" hidden="1">
      <c r="AW568" s="239"/>
      <c r="AX568" s="239"/>
      <c r="AY568" s="239"/>
      <c r="AZ568" s="239"/>
      <c r="BB568" s="239"/>
      <c r="BC568" s="239"/>
      <c r="BD568" s="239"/>
      <c r="BE568" s="239"/>
      <c r="BF568" s="239"/>
      <c r="BG568" s="239"/>
      <c r="BH568" s="239"/>
      <c r="BI568" s="239"/>
      <c r="BJ568" s="239"/>
      <c r="BK568" s="239"/>
      <c r="BL568" s="239"/>
      <c r="BM568" s="239"/>
      <c r="BN568" s="239"/>
      <c r="BO568" s="239"/>
      <c r="BP568" s="239"/>
      <c r="BQ568" s="239"/>
      <c r="BR568" s="239"/>
      <c r="BS568" s="239"/>
      <c r="BT568" s="239"/>
    </row>
    <row r="569" spans="49:73" hidden="1">
      <c r="AW569" s="239"/>
      <c r="AX569" s="239"/>
      <c r="AY569" s="239"/>
      <c r="AZ569" s="239"/>
      <c r="BB569" s="239"/>
      <c r="BC569" s="239"/>
      <c r="BD569" s="239"/>
      <c r="BE569" s="239"/>
      <c r="BF569" s="239"/>
      <c r="BG569" s="239"/>
      <c r="BH569" s="239"/>
      <c r="BI569" s="239"/>
      <c r="BJ569" s="239"/>
      <c r="BK569" s="239"/>
      <c r="BL569" s="239"/>
      <c r="BM569" s="239"/>
      <c r="BN569" s="239"/>
      <c r="BO569" s="239"/>
      <c r="BP569" s="239"/>
      <c r="BQ569" s="239"/>
      <c r="BR569" s="239"/>
      <c r="BS569" s="239"/>
      <c r="BT569" s="239"/>
    </row>
    <row r="570" spans="49:73" hidden="1">
      <c r="AW570" s="239"/>
      <c r="AX570" s="239"/>
      <c r="AY570" s="239"/>
      <c r="AZ570" s="239"/>
      <c r="BA570" s="40"/>
      <c r="BB570" s="239"/>
      <c r="BC570" s="239"/>
      <c r="BD570" s="239"/>
      <c r="BE570" s="239"/>
      <c r="BF570" s="239"/>
      <c r="BG570" s="239"/>
      <c r="BH570" s="239"/>
      <c r="BI570" s="239"/>
      <c r="BJ570" s="239"/>
      <c r="BK570" s="239"/>
      <c r="BL570" s="239"/>
      <c r="BM570" s="239"/>
      <c r="BN570" s="239"/>
      <c r="BO570" s="239"/>
      <c r="BP570" s="239"/>
      <c r="BQ570" s="239"/>
      <c r="BR570" s="239"/>
      <c r="BS570" s="239"/>
      <c r="BT570" s="239"/>
    </row>
    <row r="571" spans="49:73" hidden="1">
      <c r="AW571" s="239"/>
      <c r="AX571" s="239"/>
      <c r="AY571" s="239"/>
      <c r="AZ571" s="239"/>
      <c r="BA571" s="106"/>
      <c r="BB571" s="239"/>
      <c r="BC571" s="239"/>
      <c r="BD571" s="239"/>
      <c r="BE571" s="239"/>
      <c r="BF571" s="239"/>
      <c r="BG571" s="239"/>
      <c r="BH571" s="239"/>
      <c r="BI571" s="239"/>
      <c r="BJ571" s="239"/>
      <c r="BK571" s="239"/>
      <c r="BL571" s="239"/>
      <c r="BM571" s="239"/>
      <c r="BN571" s="239"/>
      <c r="BO571" s="239"/>
      <c r="BP571" s="239"/>
      <c r="BQ571" s="239"/>
      <c r="BR571" s="239"/>
      <c r="BS571" s="239"/>
      <c r="BT571" s="239"/>
    </row>
    <row r="572" spans="49:73" hidden="1">
      <c r="AW572" s="239"/>
      <c r="AX572" s="239"/>
      <c r="AY572" s="239"/>
      <c r="AZ572" s="239"/>
      <c r="BA572" s="106"/>
      <c r="BB572" s="239"/>
      <c r="BC572" s="239"/>
      <c r="BD572" s="239"/>
      <c r="BE572" s="239"/>
      <c r="BF572" s="239"/>
      <c r="BG572" s="239"/>
      <c r="BH572" s="239"/>
      <c r="BI572" s="239"/>
      <c r="BJ572" s="239"/>
      <c r="BK572" s="239"/>
      <c r="BL572" s="239"/>
      <c r="BM572" s="239"/>
      <c r="BN572" s="239"/>
      <c r="BO572" s="239"/>
      <c r="BP572" s="239"/>
      <c r="BQ572" s="239"/>
      <c r="BR572" s="239"/>
      <c r="BS572" s="239"/>
      <c r="BT572" s="239"/>
    </row>
    <row r="573" spans="49:73" hidden="1">
      <c r="AW573" s="239"/>
      <c r="AX573" s="239"/>
      <c r="AY573" s="239"/>
      <c r="AZ573" s="239"/>
      <c r="BA573" s="106"/>
      <c r="BB573" s="239"/>
      <c r="BC573" s="239"/>
      <c r="BD573" s="239"/>
      <c r="BE573" s="239"/>
      <c r="BF573" s="239"/>
      <c r="BG573" s="239"/>
      <c r="BH573" s="239"/>
      <c r="BI573" s="239"/>
      <c r="BJ573" s="239"/>
      <c r="BK573" s="239"/>
      <c r="BL573" s="239"/>
      <c r="BM573" s="239"/>
      <c r="BN573" s="239"/>
      <c r="BO573" s="239"/>
      <c r="BP573" s="239"/>
      <c r="BQ573" s="239"/>
      <c r="BR573" s="239"/>
      <c r="BS573" s="239"/>
      <c r="BT573" s="239"/>
    </row>
    <row r="574" spans="49:73" hidden="1">
      <c r="AW574" s="239"/>
      <c r="AX574" s="239"/>
      <c r="AY574" s="239"/>
      <c r="AZ574" s="239"/>
      <c r="BA574" s="107"/>
      <c r="BB574" s="239"/>
      <c r="BC574" s="239"/>
      <c r="BD574" s="239"/>
      <c r="BE574" s="239"/>
      <c r="BF574" s="239"/>
      <c r="BG574" s="239"/>
      <c r="BH574" s="239"/>
      <c r="BI574" s="239"/>
      <c r="BJ574" s="239"/>
      <c r="BK574" s="239"/>
      <c r="BL574" s="239"/>
      <c r="BM574" s="239"/>
      <c r="BN574" s="239"/>
      <c r="BO574" s="239"/>
      <c r="BP574" s="239"/>
      <c r="BQ574" s="239"/>
      <c r="BR574" s="239"/>
      <c r="BS574" s="239"/>
      <c r="BT574" s="239"/>
    </row>
    <row r="575" spans="49:73" hidden="1">
      <c r="AW575" s="239"/>
      <c r="AX575" s="239"/>
      <c r="AY575" s="239"/>
      <c r="AZ575" s="239"/>
      <c r="BA575" s="239"/>
      <c r="BB575" s="239"/>
      <c r="BC575" s="108"/>
      <c r="BD575" s="239"/>
      <c r="BE575" s="239"/>
      <c r="BF575" s="239"/>
      <c r="BG575" s="239"/>
      <c r="BH575" s="239"/>
      <c r="BI575" s="239"/>
      <c r="BJ575" s="239"/>
      <c r="BK575" s="239"/>
      <c r="BL575" s="239"/>
      <c r="BM575" s="239"/>
      <c r="BN575" s="239"/>
      <c r="BO575" s="239"/>
      <c r="BP575" s="239"/>
      <c r="BQ575" s="239"/>
      <c r="BR575" s="239"/>
      <c r="BS575" s="239"/>
      <c r="BT575" s="239"/>
      <c r="BU575" s="239"/>
    </row>
    <row r="576" spans="49:73" hidden="1">
      <c r="AW576" s="239"/>
      <c r="AX576" s="239"/>
      <c r="AY576" s="239"/>
      <c r="AZ576" s="239"/>
      <c r="BA576" s="239"/>
      <c r="BB576" s="239"/>
      <c r="BC576" s="40"/>
      <c r="BD576" s="239"/>
      <c r="BF576" s="239"/>
      <c r="BG576" s="239"/>
      <c r="BH576" s="239"/>
      <c r="BI576" s="239"/>
      <c r="BJ576" s="239"/>
      <c r="BK576" s="239"/>
      <c r="BL576" s="239"/>
      <c r="BM576" s="239"/>
      <c r="BN576" s="239"/>
      <c r="BO576" s="239"/>
      <c r="BP576" s="239"/>
      <c r="BQ576" s="239"/>
      <c r="BR576" s="239"/>
      <c r="BS576" s="239"/>
      <c r="BT576" s="239"/>
      <c r="BU576" s="239"/>
    </row>
    <row r="577" spans="49:73" hidden="1">
      <c r="AW577" s="239"/>
      <c r="AX577" s="239"/>
      <c r="AY577" s="239"/>
      <c r="AZ577" s="239"/>
      <c r="BA577" s="239"/>
      <c r="BB577" s="239"/>
      <c r="BC577" s="40"/>
      <c r="BD577" s="239"/>
      <c r="BF577" s="239"/>
      <c r="BG577" s="239"/>
      <c r="BH577" s="239"/>
      <c r="BI577" s="239"/>
      <c r="BJ577" s="239"/>
      <c r="BK577" s="239"/>
      <c r="BL577" s="239"/>
      <c r="BM577" s="239"/>
      <c r="BN577" s="239"/>
      <c r="BO577" s="239"/>
      <c r="BP577" s="239"/>
      <c r="BQ577" s="239"/>
      <c r="BR577" s="239"/>
      <c r="BS577" s="239"/>
      <c r="BT577" s="239"/>
      <c r="BU577" s="239"/>
    </row>
    <row r="578" spans="49:73" hidden="1">
      <c r="AW578" s="239"/>
      <c r="AX578" s="239"/>
      <c r="AY578" s="239"/>
      <c r="AZ578" s="239"/>
      <c r="BA578" s="239"/>
      <c r="BB578" s="239"/>
      <c r="BD578" s="239"/>
      <c r="BF578" s="239"/>
      <c r="BG578" s="239"/>
      <c r="BH578" s="239"/>
      <c r="BI578" s="239"/>
      <c r="BJ578" s="239"/>
      <c r="BK578" s="239"/>
      <c r="BL578" s="239"/>
      <c r="BM578" s="239"/>
      <c r="BN578" s="239"/>
      <c r="BO578" s="239"/>
      <c r="BP578" s="239"/>
      <c r="BQ578" s="239"/>
      <c r="BR578" s="239"/>
      <c r="BS578" s="239"/>
      <c r="BT578" s="239"/>
      <c r="BU578" s="239"/>
    </row>
    <row r="579" spans="49:73"/>
    <row r="580" spans="49:73"/>
    <row r="581" spans="49:73"/>
    <row r="582" spans="49:73"/>
    <row r="583" spans="49:73"/>
    <row r="584" spans="49:73" hidden="1">
      <c r="BE584" s="40"/>
    </row>
    <row r="585" spans="49:73" hidden="1">
      <c r="BE585" s="106"/>
    </row>
    <row r="586" spans="49:73" hidden="1">
      <c r="BE586" s="106"/>
    </row>
    <row r="587" spans="49:73" hidden="1">
      <c r="AW587" s="40"/>
      <c r="AX587" s="40"/>
      <c r="AY587" s="40"/>
      <c r="AZ587" s="40"/>
      <c r="BA587" s="40"/>
      <c r="BB587" s="40"/>
      <c r="BD587" s="40"/>
      <c r="BE587" s="106"/>
      <c r="BF587" s="40"/>
      <c r="BG587" s="40"/>
      <c r="BH587" s="40"/>
      <c r="BI587" s="40"/>
    </row>
    <row r="588" spans="49:73" hidden="1">
      <c r="AW588" s="106"/>
      <c r="AX588" s="106"/>
      <c r="AY588" s="106"/>
      <c r="AZ588" s="106"/>
      <c r="BA588" s="106"/>
      <c r="BB588" s="106"/>
      <c r="BD588" s="106"/>
      <c r="BE588" s="107"/>
      <c r="BF588" s="106"/>
      <c r="BG588" s="106"/>
      <c r="BH588" s="106"/>
      <c r="BI588" s="40"/>
    </row>
    <row r="589" spans="49:73" hidden="1">
      <c r="AW589" s="106"/>
      <c r="AX589" s="106"/>
      <c r="AY589" s="106"/>
      <c r="AZ589" s="106"/>
      <c r="BA589" s="106"/>
      <c r="BB589" s="106"/>
      <c r="BD589" s="106"/>
      <c r="BE589" s="108"/>
      <c r="BF589" s="106"/>
      <c r="BG589" s="106"/>
      <c r="BH589" s="106"/>
      <c r="BI589" s="40"/>
    </row>
    <row r="590" spans="49:73" hidden="1">
      <c r="AW590" s="106"/>
      <c r="AX590" s="106"/>
      <c r="AY590" s="106"/>
      <c r="AZ590" s="106"/>
      <c r="BA590" s="106"/>
      <c r="BB590" s="106"/>
      <c r="BD590" s="106"/>
      <c r="BE590" s="40"/>
      <c r="BF590" s="106"/>
      <c r="BG590" s="106"/>
      <c r="BH590" s="106"/>
      <c r="BI590" s="40"/>
    </row>
    <row r="591" spans="49:73" hidden="1">
      <c r="AW591" s="107"/>
      <c r="AX591" s="107"/>
      <c r="AY591" s="107"/>
      <c r="AZ591" s="107"/>
      <c r="BA591" s="107"/>
      <c r="BB591" s="107"/>
      <c r="BD591" s="107"/>
      <c r="BE591" s="40"/>
      <c r="BF591" s="107"/>
      <c r="BG591" s="107"/>
      <c r="BH591" s="107"/>
      <c r="BI591" s="40"/>
    </row>
    <row r="592" spans="49:73" hidden="1">
      <c r="AW592" s="108"/>
      <c r="AX592" s="108"/>
      <c r="AY592" s="108"/>
      <c r="AZ592" s="108"/>
      <c r="BA592" s="108"/>
      <c r="BB592" s="108"/>
      <c r="BD592" s="108"/>
      <c r="BF592" s="108"/>
      <c r="BG592" s="108"/>
      <c r="BH592" s="108"/>
      <c r="BI592" s="40"/>
    </row>
    <row r="593" spans="49:61" hidden="1">
      <c r="AW593" s="40"/>
      <c r="AX593" s="40"/>
      <c r="AY593" s="40"/>
      <c r="AZ593" s="40"/>
      <c r="BA593" s="40"/>
      <c r="BB593" s="40"/>
      <c r="BD593" s="40"/>
      <c r="BF593" s="40"/>
      <c r="BG593" s="40"/>
      <c r="BH593" s="40"/>
      <c r="BI593" s="40"/>
    </row>
    <row r="594" spans="49:61" hidden="1">
      <c r="AW594" s="40"/>
      <c r="AX594" s="40"/>
      <c r="AY594" s="40"/>
      <c r="AZ594" s="40"/>
      <c r="BA594" s="40"/>
      <c r="BB594" s="40"/>
      <c r="BD594" s="40"/>
      <c r="BF594" s="40"/>
      <c r="BG594" s="40"/>
      <c r="BH594" s="40"/>
      <c r="BI594" s="40"/>
    </row>
    <row r="595" spans="49:61"/>
    <row r="596" spans="49:61"/>
    <row r="597" spans="49:61"/>
    <row r="598" spans="49:61"/>
    <row r="599" spans="49:61"/>
    <row r="600" spans="49:61"/>
    <row r="601" spans="49:61"/>
    <row r="602" spans="49:61"/>
    <row r="603" spans="49:61"/>
    <row r="604" spans="49:61"/>
    <row r="605" spans="49:61"/>
    <row r="606" spans="49:61"/>
    <row r="607" spans="49:61"/>
    <row r="608" spans="49:61"/>
    <row r="609"/>
    <row r="610"/>
    <row r="611"/>
    <row r="612"/>
    <row r="613"/>
    <row r="614"/>
    <row r="615"/>
    <row r="616"/>
    <row r="617"/>
    <row r="618"/>
    <row r="621"/>
    <row r="622"/>
    <row r="623"/>
    <row r="624"/>
    <row r="625"/>
    <row r="626"/>
    <row r="627"/>
    <row r="628"/>
    <row r="629"/>
    <row r="630"/>
    <row r="631"/>
    <row r="632"/>
    <row r="633"/>
    <row r="634"/>
    <row r="639"/>
    <row r="640"/>
    <row r="641"/>
    <row r="642"/>
    <row r="643"/>
    <row r="644"/>
    <row r="645"/>
    <row r="646"/>
    <row r="647"/>
    <row r="648"/>
    <row r="649"/>
    <row r="656"/>
    <row r="657"/>
    <row r="658"/>
    <row r="661"/>
    <row r="662"/>
    <row r="677"/>
    <row r="703"/>
    <row r="704"/>
    <row r="705"/>
    <row r="706"/>
    <row r="719"/>
    <row r="720"/>
    <row r="721" spans="55:55"/>
    <row r="722" spans="55:55"/>
    <row r="723" spans="55:55"/>
    <row r="735" spans="55:55" ht="14.25" hidden="1">
      <c r="BC735" s="39"/>
    </row>
    <row r="736" spans="55:55" ht="14.25" hidden="1">
      <c r="BC736" s="39"/>
    </row>
    <row r="737" spans="55:55" ht="14.25" hidden="1">
      <c r="BC737" s="39"/>
    </row>
    <row r="738" spans="55:55" ht="14.25" hidden="1">
      <c r="BC738" s="39"/>
    </row>
    <row r="739" spans="55:55" ht="14.25" hidden="1">
      <c r="BC739" s="39"/>
    </row>
    <row r="741" spans="55:55"/>
    <row r="751" spans="55:55"/>
    <row r="752" spans="55:55"/>
    <row r="753"/>
    <row r="754"/>
    <row r="755"/>
    <row r="757"/>
    <row r="758"/>
    <row r="759"/>
    <row r="760"/>
    <row r="761"/>
    <row r="765"/>
    <row r="766"/>
    <row r="767"/>
    <row r="768"/>
    <row r="769"/>
    <row r="770"/>
    <row r="771"/>
    <row r="772"/>
    <row r="773"/>
    <row r="774"/>
    <row r="775"/>
    <row r="776"/>
    <row r="777"/>
    <row r="778"/>
    <row r="779"/>
    <row r="780"/>
    <row r="781"/>
    <row r="782"/>
    <row r="783"/>
    <row r="784"/>
    <row r="785"/>
    <row r="786"/>
    <row r="787"/>
    <row r="788"/>
    <row r="789"/>
    <row r="790"/>
    <row r="791"/>
    <row r="792"/>
    <row r="793"/>
  </sheetData>
  <sheetProtection sheet="1" selectLockedCells="1"/>
  <dataConsolidate/>
  <mergeCells count="2076">
    <mergeCell ref="B482:G484"/>
    <mergeCell ref="B481:G481"/>
    <mergeCell ref="I427:K427"/>
    <mergeCell ref="L427:Q427"/>
    <mergeCell ref="R450:T450"/>
    <mergeCell ref="R451:T451"/>
    <mergeCell ref="R452:T452"/>
    <mergeCell ref="D436:Y436"/>
    <mergeCell ref="P475:Q475"/>
    <mergeCell ref="K467:Q467"/>
    <mergeCell ref="B13:E13"/>
    <mergeCell ref="F13:H13"/>
    <mergeCell ref="I13:O13"/>
    <mergeCell ref="AL437:AR438"/>
    <mergeCell ref="Z438:AG438"/>
    <mergeCell ref="Z436:AG436"/>
    <mergeCell ref="AC265:AR266"/>
    <mergeCell ref="AC267:AR269"/>
    <mergeCell ref="L416:R416"/>
    <mergeCell ref="T416:AC416"/>
    <mergeCell ref="B34:E34"/>
    <mergeCell ref="F34:H34"/>
    <mergeCell ref="I34:O34"/>
    <mergeCell ref="J276:M276"/>
    <mergeCell ref="T411:AG412"/>
    <mergeCell ref="AF406:AO406"/>
    <mergeCell ref="AF396:AO396"/>
    <mergeCell ref="AF397:AO397"/>
    <mergeCell ref="AF398:AO398"/>
    <mergeCell ref="AF401:AO401"/>
    <mergeCell ref="B30:E30"/>
    <mergeCell ref="I30:O30"/>
    <mergeCell ref="AF402:AO402"/>
    <mergeCell ref="AF403:AO403"/>
    <mergeCell ref="AF404:AO404"/>
    <mergeCell ref="AF405:AO405"/>
    <mergeCell ref="T276:X276"/>
    <mergeCell ref="D263:E263"/>
    <mergeCell ref="D264:E264"/>
    <mergeCell ref="D265:E265"/>
    <mergeCell ref="A492:C492"/>
    <mergeCell ref="B282:I282"/>
    <mergeCell ref="J282:M282"/>
    <mergeCell ref="T282:X282"/>
    <mergeCell ref="Q396:AE396"/>
    <mergeCell ref="L394:R394"/>
    <mergeCell ref="AD416:AR416"/>
    <mergeCell ref="W450:AN452"/>
    <mergeCell ref="L413:Q413"/>
    <mergeCell ref="Z437:AG437"/>
    <mergeCell ref="O268:P268"/>
    <mergeCell ref="F264:N264"/>
    <mergeCell ref="F265:N265"/>
    <mergeCell ref="F266:N266"/>
    <mergeCell ref="AI412:AL412"/>
    <mergeCell ref="AF399:AO399"/>
    <mergeCell ref="AF400:AO400"/>
    <mergeCell ref="I394:K394"/>
    <mergeCell ref="F376:H376"/>
    <mergeCell ref="I376:X376"/>
    <mergeCell ref="F377:H377"/>
    <mergeCell ref="AE381:AL381"/>
    <mergeCell ref="I416:K416"/>
    <mergeCell ref="R449:T449"/>
    <mergeCell ref="D438:Y438"/>
    <mergeCell ref="I421:K421"/>
    <mergeCell ref="C402:E402"/>
    <mergeCell ref="Z435:AG435"/>
    <mergeCell ref="C406:E406"/>
    <mergeCell ref="F406:P406"/>
    <mergeCell ref="D266:E266"/>
    <mergeCell ref="D267:E267"/>
    <mergeCell ref="D268:E268"/>
    <mergeCell ref="F267:N267"/>
    <mergeCell ref="F268:N268"/>
    <mergeCell ref="I379:O383"/>
    <mergeCell ref="I377:S377"/>
    <mergeCell ref="F370:H374"/>
    <mergeCell ref="I370:O374"/>
    <mergeCell ref="P370:Y374"/>
    <mergeCell ref="Q31:S31"/>
    <mergeCell ref="Z34:AD34"/>
    <mergeCell ref="O263:P263"/>
    <mergeCell ref="O264:P264"/>
    <mergeCell ref="D437:Y437"/>
    <mergeCell ref="Z382:AD382"/>
    <mergeCell ref="I413:K413"/>
    <mergeCell ref="P261:AB261"/>
    <mergeCell ref="O265:P265"/>
    <mergeCell ref="O266:P266"/>
    <mergeCell ref="H465:J465"/>
    <mergeCell ref="D465:G465"/>
    <mergeCell ref="J451:Q451"/>
    <mergeCell ref="D467:G467"/>
    <mergeCell ref="AE34:AG34"/>
    <mergeCell ref="AE383:AL383"/>
    <mergeCell ref="J450:Q450"/>
    <mergeCell ref="D435:Y435"/>
    <mergeCell ref="E449:I449"/>
    <mergeCell ref="B461:G461"/>
    <mergeCell ref="K468:Q468"/>
    <mergeCell ref="J452:Q452"/>
    <mergeCell ref="H485:J485"/>
    <mergeCell ref="K485:Q485"/>
    <mergeCell ref="R485:X485"/>
    <mergeCell ref="K465:Q465"/>
    <mergeCell ref="H482:J482"/>
    <mergeCell ref="E450:I452"/>
    <mergeCell ref="H467:J467"/>
    <mergeCell ref="K463:Q463"/>
    <mergeCell ref="AJ471:AS471"/>
    <mergeCell ref="AJ472:AS472"/>
    <mergeCell ref="H471:J471"/>
    <mergeCell ref="H486:J486"/>
    <mergeCell ref="AJ473:AS473"/>
    <mergeCell ref="R481:X481"/>
    <mergeCell ref="K471:AI471"/>
    <mergeCell ref="AB479:AS479"/>
    <mergeCell ref="AB478:AS478"/>
    <mergeCell ref="A507:AS507"/>
    <mergeCell ref="A2:AS2"/>
    <mergeCell ref="Q32:S32"/>
    <mergeCell ref="Q33:S33"/>
    <mergeCell ref="Q34:S34"/>
    <mergeCell ref="G36:I36"/>
    <mergeCell ref="Z482:AQ486"/>
    <mergeCell ref="A506:AS506"/>
    <mergeCell ref="R482:X482"/>
    <mergeCell ref="K464:Q464"/>
    <mergeCell ref="C477:G477"/>
    <mergeCell ref="K466:Q466"/>
    <mergeCell ref="B478:G478"/>
    <mergeCell ref="B471:G471"/>
    <mergeCell ref="K475:O475"/>
    <mergeCell ref="H478:J478"/>
    <mergeCell ref="K478:AA478"/>
    <mergeCell ref="D466:G466"/>
    <mergeCell ref="D468:G468"/>
    <mergeCell ref="H468:J468"/>
    <mergeCell ref="C499:G499"/>
    <mergeCell ref="R484:X484"/>
    <mergeCell ref="H483:J483"/>
    <mergeCell ref="H484:J484"/>
    <mergeCell ref="K486:Q486"/>
    <mergeCell ref="R486:X486"/>
    <mergeCell ref="K484:Q484"/>
    <mergeCell ref="R483:X483"/>
    <mergeCell ref="K483:Q483"/>
    <mergeCell ref="D489:AR496"/>
    <mergeCell ref="B479:G479"/>
    <mergeCell ref="H479:J479"/>
    <mergeCell ref="K479:AA479"/>
    <mergeCell ref="K482:Q482"/>
    <mergeCell ref="K481:Q481"/>
    <mergeCell ref="H466:J466"/>
    <mergeCell ref="B475:G475"/>
    <mergeCell ref="H475:J475"/>
    <mergeCell ref="B472:G472"/>
    <mergeCell ref="K472:AI472"/>
    <mergeCell ref="H461:J461"/>
    <mergeCell ref="K461:Q461"/>
    <mergeCell ref="D464:G464"/>
    <mergeCell ref="H463:J463"/>
    <mergeCell ref="C405:E405"/>
    <mergeCell ref="F405:P405"/>
    <mergeCell ref="D463:G463"/>
    <mergeCell ref="H464:J464"/>
    <mergeCell ref="J449:Q449"/>
    <mergeCell ref="Q405:AE405"/>
    <mergeCell ref="Q406:AE406"/>
    <mergeCell ref="T413:AG415"/>
    <mergeCell ref="L421:Q421"/>
    <mergeCell ref="F402:P402"/>
    <mergeCell ref="Q402:AE402"/>
    <mergeCell ref="F403:P403"/>
    <mergeCell ref="Q403:AE403"/>
    <mergeCell ref="C404:E404"/>
    <mergeCell ref="F404:P404"/>
    <mergeCell ref="Q404:AE404"/>
    <mergeCell ref="C403:E403"/>
    <mergeCell ref="C400:E400"/>
    <mergeCell ref="F400:P400"/>
    <mergeCell ref="Q400:AE400"/>
    <mergeCell ref="C401:E401"/>
    <mergeCell ref="F401:P401"/>
    <mergeCell ref="Q401:AE401"/>
    <mergeCell ref="C398:E398"/>
    <mergeCell ref="F398:P398"/>
    <mergeCell ref="Q398:AE398"/>
    <mergeCell ref="C399:E399"/>
    <mergeCell ref="F399:P399"/>
    <mergeCell ref="Q399:AE399"/>
    <mergeCell ref="C397:E397"/>
    <mergeCell ref="F397:P397"/>
    <mergeCell ref="Q397:AE397"/>
    <mergeCell ref="AE382:AL382"/>
    <mergeCell ref="F379:H383"/>
    <mergeCell ref="Z383:AD383"/>
    <mergeCell ref="Z379:AD379"/>
    <mergeCell ref="AE379:AL379"/>
    <mergeCell ref="Z380:AA381"/>
    <mergeCell ref="F396:P396"/>
    <mergeCell ref="B387:AR387"/>
    <mergeCell ref="AB380:AD380"/>
    <mergeCell ref="AE380:AL380"/>
    <mergeCell ref="AB381:AD381"/>
    <mergeCell ref="F378:H378"/>
    <mergeCell ref="I378:O378"/>
    <mergeCell ref="P379:Y383"/>
    <mergeCell ref="T377:AC377"/>
    <mergeCell ref="P378:Y378"/>
    <mergeCell ref="Z378:AL378"/>
    <mergeCell ref="AD377:AL377"/>
    <mergeCell ref="Z374:AD374"/>
    <mergeCell ref="AE374:AL374"/>
    <mergeCell ref="Y376:AE376"/>
    <mergeCell ref="AF376:AL376"/>
    <mergeCell ref="I375:X375"/>
    <mergeCell ref="Y375:AE375"/>
    <mergeCell ref="AF375:AL375"/>
    <mergeCell ref="Z371:AA372"/>
    <mergeCell ref="AB371:AD371"/>
    <mergeCell ref="AE371:AL371"/>
    <mergeCell ref="AB372:AD372"/>
    <mergeCell ref="AE372:AL372"/>
    <mergeCell ref="AE373:AL373"/>
    <mergeCell ref="Z370:AD370"/>
    <mergeCell ref="Z373:AD373"/>
    <mergeCell ref="F368:H368"/>
    <mergeCell ref="I368:S368"/>
    <mergeCell ref="T368:AC368"/>
    <mergeCell ref="AD368:AL368"/>
    <mergeCell ref="AE370:AL370"/>
    <mergeCell ref="F369:H369"/>
    <mergeCell ref="I369:O369"/>
    <mergeCell ref="P369:Y369"/>
    <mergeCell ref="Z369:AL369"/>
    <mergeCell ref="I367:X367"/>
    <mergeCell ref="Y367:AE367"/>
    <mergeCell ref="F367:H367"/>
    <mergeCell ref="I366:X366"/>
    <mergeCell ref="Y366:AE366"/>
    <mergeCell ref="Z364:AD364"/>
    <mergeCell ref="AF367:AL367"/>
    <mergeCell ref="AE361:AL361"/>
    <mergeCell ref="Z362:AA363"/>
    <mergeCell ref="AB362:AD362"/>
    <mergeCell ref="AF366:AL366"/>
    <mergeCell ref="Z361:AD361"/>
    <mergeCell ref="AE364:AL364"/>
    <mergeCell ref="Z365:AD365"/>
    <mergeCell ref="AE365:AL365"/>
    <mergeCell ref="F361:H365"/>
    <mergeCell ref="I361:O365"/>
    <mergeCell ref="P361:Y365"/>
    <mergeCell ref="AE362:AL362"/>
    <mergeCell ref="AB363:AD363"/>
    <mergeCell ref="F360:H360"/>
    <mergeCell ref="I360:O360"/>
    <mergeCell ref="P360:Y360"/>
    <mergeCell ref="Z360:AL360"/>
    <mergeCell ref="AE363:AL363"/>
    <mergeCell ref="AE355:AL355"/>
    <mergeCell ref="AE356:AL356"/>
    <mergeCell ref="F359:H359"/>
    <mergeCell ref="I359:S359"/>
    <mergeCell ref="T359:AC359"/>
    <mergeCell ref="AD359:AL359"/>
    <mergeCell ref="F358:H358"/>
    <mergeCell ref="I358:X358"/>
    <mergeCell ref="F352:H356"/>
    <mergeCell ref="I352:O356"/>
    <mergeCell ref="Z355:AD355"/>
    <mergeCell ref="P352:Y356"/>
    <mergeCell ref="Y358:AE358"/>
    <mergeCell ref="AF358:AL358"/>
    <mergeCell ref="I357:X357"/>
    <mergeCell ref="Y357:AE357"/>
    <mergeCell ref="AF357:AL357"/>
    <mergeCell ref="AE354:AL354"/>
    <mergeCell ref="Z352:AD352"/>
    <mergeCell ref="Z356:AD356"/>
    <mergeCell ref="AE352:AL352"/>
    <mergeCell ref="Z353:AA354"/>
    <mergeCell ref="AB353:AD353"/>
    <mergeCell ref="AE353:AL353"/>
    <mergeCell ref="AB354:AD354"/>
    <mergeCell ref="F350:H350"/>
    <mergeCell ref="I350:S350"/>
    <mergeCell ref="T350:AC350"/>
    <mergeCell ref="AD350:AL350"/>
    <mergeCell ref="F351:H351"/>
    <mergeCell ref="I351:O351"/>
    <mergeCell ref="P351:Y351"/>
    <mergeCell ref="Z351:AL351"/>
    <mergeCell ref="I349:X349"/>
    <mergeCell ref="Y349:AE349"/>
    <mergeCell ref="F349:H349"/>
    <mergeCell ref="I348:X348"/>
    <mergeCell ref="Y348:AE348"/>
    <mergeCell ref="Z346:AD346"/>
    <mergeCell ref="AF349:AL349"/>
    <mergeCell ref="AE343:AL343"/>
    <mergeCell ref="Z344:AA345"/>
    <mergeCell ref="AB344:AD344"/>
    <mergeCell ref="AF348:AL348"/>
    <mergeCell ref="Z343:AD343"/>
    <mergeCell ref="AE346:AL346"/>
    <mergeCell ref="F343:H347"/>
    <mergeCell ref="I343:O347"/>
    <mergeCell ref="P343:Y347"/>
    <mergeCell ref="AE344:AL344"/>
    <mergeCell ref="AB345:AD345"/>
    <mergeCell ref="F342:H342"/>
    <mergeCell ref="I342:O342"/>
    <mergeCell ref="P342:Y342"/>
    <mergeCell ref="Z342:AL342"/>
    <mergeCell ref="AE345:AL345"/>
    <mergeCell ref="Z347:AD347"/>
    <mergeCell ref="AE347:AL347"/>
    <mergeCell ref="AE337:AL337"/>
    <mergeCell ref="AE338:AL338"/>
    <mergeCell ref="F341:H341"/>
    <mergeCell ref="I341:S341"/>
    <mergeCell ref="T341:AC341"/>
    <mergeCell ref="AD341:AL341"/>
    <mergeCell ref="F340:H340"/>
    <mergeCell ref="I340:X340"/>
    <mergeCell ref="F334:H338"/>
    <mergeCell ref="I334:O338"/>
    <mergeCell ref="Z337:AD337"/>
    <mergeCell ref="P334:Y338"/>
    <mergeCell ref="Y340:AE340"/>
    <mergeCell ref="AF340:AL340"/>
    <mergeCell ref="I339:X339"/>
    <mergeCell ref="Y339:AE339"/>
    <mergeCell ref="AF339:AL339"/>
    <mergeCell ref="AE336:AL336"/>
    <mergeCell ref="Z334:AD334"/>
    <mergeCell ref="Z338:AD338"/>
    <mergeCell ref="AE334:AL334"/>
    <mergeCell ref="Z335:AA336"/>
    <mergeCell ref="AB335:AD335"/>
    <mergeCell ref="AE335:AL335"/>
    <mergeCell ref="AB336:AD336"/>
    <mergeCell ref="F332:H332"/>
    <mergeCell ref="I332:S332"/>
    <mergeCell ref="T332:AC332"/>
    <mergeCell ref="AD332:AL332"/>
    <mergeCell ref="F333:H333"/>
    <mergeCell ref="I333:O333"/>
    <mergeCell ref="P333:Y333"/>
    <mergeCell ref="Z333:AL333"/>
    <mergeCell ref="I331:X331"/>
    <mergeCell ref="Y331:AE331"/>
    <mergeCell ref="F331:H331"/>
    <mergeCell ref="I330:X330"/>
    <mergeCell ref="Y330:AE330"/>
    <mergeCell ref="Z328:AD328"/>
    <mergeCell ref="F325:H329"/>
    <mergeCell ref="I325:O329"/>
    <mergeCell ref="P325:Y329"/>
    <mergeCell ref="AF331:AL331"/>
    <mergeCell ref="AE325:AL325"/>
    <mergeCell ref="Z326:AA327"/>
    <mergeCell ref="AB326:AD326"/>
    <mergeCell ref="AF330:AL330"/>
    <mergeCell ref="Z325:AD325"/>
    <mergeCell ref="AE328:AL328"/>
    <mergeCell ref="AE326:AL326"/>
    <mergeCell ref="AB327:AD327"/>
    <mergeCell ref="F324:H324"/>
    <mergeCell ref="I324:O324"/>
    <mergeCell ref="P324:Y324"/>
    <mergeCell ref="Z324:AL324"/>
    <mergeCell ref="AE327:AL327"/>
    <mergeCell ref="Z329:AD329"/>
    <mergeCell ref="AE329:AL329"/>
    <mergeCell ref="Z316:AD316"/>
    <mergeCell ref="Z320:AD320"/>
    <mergeCell ref="AE319:AL319"/>
    <mergeCell ref="AE320:AL320"/>
    <mergeCell ref="F323:H323"/>
    <mergeCell ref="I323:S323"/>
    <mergeCell ref="T323:AC323"/>
    <mergeCell ref="AD323:AL323"/>
    <mergeCell ref="F322:H322"/>
    <mergeCell ref="I322:X322"/>
    <mergeCell ref="Y322:AE322"/>
    <mergeCell ref="AF322:AL322"/>
    <mergeCell ref="I321:X321"/>
    <mergeCell ref="Y321:AE321"/>
    <mergeCell ref="AF321:AL321"/>
    <mergeCell ref="AE318:AL318"/>
    <mergeCell ref="I316:O320"/>
    <mergeCell ref="Z319:AD319"/>
    <mergeCell ref="AE316:AL316"/>
    <mergeCell ref="Z317:AA318"/>
    <mergeCell ref="AB317:AD317"/>
    <mergeCell ref="AE317:AL317"/>
    <mergeCell ref="AB318:AD318"/>
    <mergeCell ref="F314:H314"/>
    <mergeCell ref="I314:S314"/>
    <mergeCell ref="T314:AC314"/>
    <mergeCell ref="AD314:AL314"/>
    <mergeCell ref="P316:Y320"/>
    <mergeCell ref="F315:H315"/>
    <mergeCell ref="I315:O315"/>
    <mergeCell ref="P315:Y315"/>
    <mergeCell ref="Z315:AL315"/>
    <mergeCell ref="I313:X313"/>
    <mergeCell ref="Y313:AE313"/>
    <mergeCell ref="F313:H313"/>
    <mergeCell ref="I312:X312"/>
    <mergeCell ref="Y312:AE312"/>
    <mergeCell ref="Z310:AD310"/>
    <mergeCell ref="AF313:AL313"/>
    <mergeCell ref="Z308:AA309"/>
    <mergeCell ref="AB308:AD308"/>
    <mergeCell ref="AF312:AL312"/>
    <mergeCell ref="AE310:AL310"/>
    <mergeCell ref="Z311:AD311"/>
    <mergeCell ref="AE311:AL311"/>
    <mergeCell ref="I306:O306"/>
    <mergeCell ref="P306:Y306"/>
    <mergeCell ref="Z306:AL306"/>
    <mergeCell ref="AE309:AL309"/>
    <mergeCell ref="Z307:AD307"/>
    <mergeCell ref="AE307:AL307"/>
    <mergeCell ref="I305:S305"/>
    <mergeCell ref="T305:AC305"/>
    <mergeCell ref="AD305:AL305"/>
    <mergeCell ref="F304:H304"/>
    <mergeCell ref="I304:X304"/>
    <mergeCell ref="F307:H311"/>
    <mergeCell ref="I307:O311"/>
    <mergeCell ref="P307:Y311"/>
    <mergeCell ref="AE308:AL308"/>
    <mergeCell ref="AB309:AD309"/>
    <mergeCell ref="F298:H302"/>
    <mergeCell ref="I298:O302"/>
    <mergeCell ref="P298:Y302"/>
    <mergeCell ref="Y304:AE304"/>
    <mergeCell ref="AF304:AL304"/>
    <mergeCell ref="I303:X303"/>
    <mergeCell ref="Y303:AE303"/>
    <mergeCell ref="AF303:AL303"/>
    <mergeCell ref="AE300:AL300"/>
    <mergeCell ref="AE302:AL302"/>
    <mergeCell ref="Z298:AD298"/>
    <mergeCell ref="Z302:AD302"/>
    <mergeCell ref="AE301:AL301"/>
    <mergeCell ref="AE298:AL298"/>
    <mergeCell ref="Z299:AA300"/>
    <mergeCell ref="AB299:AD299"/>
    <mergeCell ref="AE299:AL299"/>
    <mergeCell ref="AB300:AD300"/>
    <mergeCell ref="Z301:AD301"/>
    <mergeCell ref="F296:H296"/>
    <mergeCell ref="I296:S296"/>
    <mergeCell ref="T296:AC296"/>
    <mergeCell ref="AD296:AL296"/>
    <mergeCell ref="F297:H297"/>
    <mergeCell ref="I297:O297"/>
    <mergeCell ref="P297:Y297"/>
    <mergeCell ref="Z297:AL297"/>
    <mergeCell ref="C293:AL293"/>
    <mergeCell ref="I294:X294"/>
    <mergeCell ref="Y294:AE294"/>
    <mergeCell ref="AF294:AL294"/>
    <mergeCell ref="F295:H295"/>
    <mergeCell ref="I295:X295"/>
    <mergeCell ref="Y295:AE295"/>
    <mergeCell ref="AF295:AL295"/>
    <mergeCell ref="G294:H294"/>
    <mergeCell ref="J278:M278"/>
    <mergeCell ref="AP290:AS290"/>
    <mergeCell ref="F290:H290"/>
    <mergeCell ref="I290:O290"/>
    <mergeCell ref="F284:I285"/>
    <mergeCell ref="J284:M285"/>
    <mergeCell ref="N284:N285"/>
    <mergeCell ref="W255:AC255"/>
    <mergeCell ref="B261:E261"/>
    <mergeCell ref="F261:H261"/>
    <mergeCell ref="AC261:AD263"/>
    <mergeCell ref="G257:J257"/>
    <mergeCell ref="AC257:AS257"/>
    <mergeCell ref="B260:AB260"/>
    <mergeCell ref="D255:E255"/>
    <mergeCell ref="F263:N263"/>
    <mergeCell ref="I261:N261"/>
    <mergeCell ref="F255:H255"/>
    <mergeCell ref="I255:N255"/>
    <mergeCell ref="O255:P255"/>
    <mergeCell ref="Q255:S255"/>
    <mergeCell ref="T255:V255"/>
    <mergeCell ref="Q254:S254"/>
    <mergeCell ref="T254:V254"/>
    <mergeCell ref="W254:AC254"/>
    <mergeCell ref="D253:E253"/>
    <mergeCell ref="T253:V253"/>
    <mergeCell ref="D254:E254"/>
    <mergeCell ref="F254:H254"/>
    <mergeCell ref="I254:N254"/>
    <mergeCell ref="O254:P254"/>
    <mergeCell ref="W253:AC253"/>
    <mergeCell ref="I253:N253"/>
    <mergeCell ref="O253:P253"/>
    <mergeCell ref="Q253:S253"/>
    <mergeCell ref="F253:H253"/>
    <mergeCell ref="F252:H252"/>
    <mergeCell ref="I252:N252"/>
    <mergeCell ref="O252:P252"/>
    <mergeCell ref="D251:E251"/>
    <mergeCell ref="F251:H251"/>
    <mergeCell ref="I251:N251"/>
    <mergeCell ref="O251:P251"/>
    <mergeCell ref="D252:E252"/>
    <mergeCell ref="Q252:S252"/>
    <mergeCell ref="T252:V252"/>
    <mergeCell ref="W252:AC252"/>
    <mergeCell ref="Q251:S251"/>
    <mergeCell ref="T251:V251"/>
    <mergeCell ref="W251:AC251"/>
    <mergeCell ref="O249:P249"/>
    <mergeCell ref="I248:N248"/>
    <mergeCell ref="D250:E250"/>
    <mergeCell ref="F250:H250"/>
    <mergeCell ref="I250:N250"/>
    <mergeCell ref="O250:P250"/>
    <mergeCell ref="D249:E249"/>
    <mergeCell ref="F249:H249"/>
    <mergeCell ref="I249:N249"/>
    <mergeCell ref="D194:E194"/>
    <mergeCell ref="F194:H194"/>
    <mergeCell ref="T248:V248"/>
    <mergeCell ref="T195:V195"/>
    <mergeCell ref="O194:P194"/>
    <mergeCell ref="Q194:S194"/>
    <mergeCell ref="T194:V194"/>
    <mergeCell ref="I196:N196"/>
    <mergeCell ref="D248:E248"/>
    <mergeCell ref="F248:H248"/>
    <mergeCell ref="O196:P196"/>
    <mergeCell ref="W248:AC248"/>
    <mergeCell ref="D247:E247"/>
    <mergeCell ref="F247:H247"/>
    <mergeCell ref="I247:N247"/>
    <mergeCell ref="O247:P247"/>
    <mergeCell ref="Q247:S247"/>
    <mergeCell ref="T247:V247"/>
    <mergeCell ref="D196:E196"/>
    <mergeCell ref="F196:H196"/>
    <mergeCell ref="W195:AC195"/>
    <mergeCell ref="W194:AC194"/>
    <mergeCell ref="D246:E246"/>
    <mergeCell ref="F246:H246"/>
    <mergeCell ref="I246:N246"/>
    <mergeCell ref="O246:P246"/>
    <mergeCell ref="Q246:S246"/>
    <mergeCell ref="T246:V246"/>
    <mergeCell ref="W246:AC246"/>
    <mergeCell ref="I194:N194"/>
    <mergeCell ref="W192:AC192"/>
    <mergeCell ref="D193:E193"/>
    <mergeCell ref="F193:H193"/>
    <mergeCell ref="I193:N193"/>
    <mergeCell ref="O193:P193"/>
    <mergeCell ref="Q193:S193"/>
    <mergeCell ref="T193:V193"/>
    <mergeCell ref="W193:AC193"/>
    <mergeCell ref="D192:E192"/>
    <mergeCell ref="F192:H192"/>
    <mergeCell ref="I192:N192"/>
    <mergeCell ref="O192:P192"/>
    <mergeCell ref="Q192:S192"/>
    <mergeCell ref="T192:V192"/>
    <mergeCell ref="I191:N191"/>
    <mergeCell ref="O191:P191"/>
    <mergeCell ref="Q191:S191"/>
    <mergeCell ref="T191:V191"/>
    <mergeCell ref="W191:AC191"/>
    <mergeCell ref="D190:E190"/>
    <mergeCell ref="F190:H190"/>
    <mergeCell ref="I190:N190"/>
    <mergeCell ref="O190:P190"/>
    <mergeCell ref="Q190:S190"/>
    <mergeCell ref="T190:V190"/>
    <mergeCell ref="W190:AC190"/>
    <mergeCell ref="D191:E191"/>
    <mergeCell ref="F191:H191"/>
    <mergeCell ref="W188:AC188"/>
    <mergeCell ref="D189:E189"/>
    <mergeCell ref="F189:H189"/>
    <mergeCell ref="I189:N189"/>
    <mergeCell ref="O189:P189"/>
    <mergeCell ref="Q189:S189"/>
    <mergeCell ref="T189:V189"/>
    <mergeCell ref="W189:AC189"/>
    <mergeCell ref="D188:E188"/>
    <mergeCell ref="F188:H188"/>
    <mergeCell ref="I188:N188"/>
    <mergeCell ref="O188:P188"/>
    <mergeCell ref="Q188:S188"/>
    <mergeCell ref="T188:V188"/>
    <mergeCell ref="I187:N187"/>
    <mergeCell ref="O187:P187"/>
    <mergeCell ref="Q187:S187"/>
    <mergeCell ref="T187:V187"/>
    <mergeCell ref="W187:AC187"/>
    <mergeCell ref="D186:E186"/>
    <mergeCell ref="F186:H186"/>
    <mergeCell ref="I186:N186"/>
    <mergeCell ref="O186:P186"/>
    <mergeCell ref="Q186:S186"/>
    <mergeCell ref="T186:V186"/>
    <mergeCell ref="W186:AC186"/>
    <mergeCell ref="D187:E187"/>
    <mergeCell ref="F187:H187"/>
    <mergeCell ref="W184:AC184"/>
    <mergeCell ref="D185:E185"/>
    <mergeCell ref="F185:H185"/>
    <mergeCell ref="I185:N185"/>
    <mergeCell ref="O185:P185"/>
    <mergeCell ref="Q185:S185"/>
    <mergeCell ref="T185:V185"/>
    <mergeCell ref="W185:AC185"/>
    <mergeCell ref="D184:E184"/>
    <mergeCell ref="F184:H184"/>
    <mergeCell ref="I184:N184"/>
    <mergeCell ref="O184:P184"/>
    <mergeCell ref="Q184:S184"/>
    <mergeCell ref="T184:V184"/>
    <mergeCell ref="I183:N183"/>
    <mergeCell ref="O183:P183"/>
    <mergeCell ref="Q183:S183"/>
    <mergeCell ref="T183:V183"/>
    <mergeCell ref="W183:AC183"/>
    <mergeCell ref="D182:E182"/>
    <mergeCell ref="F182:H182"/>
    <mergeCell ref="I182:N182"/>
    <mergeCell ref="O182:P182"/>
    <mergeCell ref="Q182:S182"/>
    <mergeCell ref="T182:V182"/>
    <mergeCell ref="W182:AC182"/>
    <mergeCell ref="D183:E183"/>
    <mergeCell ref="F183:H183"/>
    <mergeCell ref="W180:AC180"/>
    <mergeCell ref="D181:E181"/>
    <mergeCell ref="F181:H181"/>
    <mergeCell ref="I181:N181"/>
    <mergeCell ref="O181:P181"/>
    <mergeCell ref="Q181:S181"/>
    <mergeCell ref="T181:V181"/>
    <mergeCell ref="W181:AC181"/>
    <mergeCell ref="D180:E180"/>
    <mergeCell ref="F180:H180"/>
    <mergeCell ref="I180:N180"/>
    <mergeCell ref="O180:P180"/>
    <mergeCell ref="Q180:S180"/>
    <mergeCell ref="T180:V180"/>
    <mergeCell ref="I179:N179"/>
    <mergeCell ref="O179:P179"/>
    <mergeCell ref="Q179:S179"/>
    <mergeCell ref="T179:V179"/>
    <mergeCell ref="W179:AC179"/>
    <mergeCell ref="D178:E178"/>
    <mergeCell ref="F178:H178"/>
    <mergeCell ref="I178:N178"/>
    <mergeCell ref="O178:P178"/>
    <mergeCell ref="Q178:S178"/>
    <mergeCell ref="T178:V178"/>
    <mergeCell ref="W178:AC178"/>
    <mergeCell ref="D179:E179"/>
    <mergeCell ref="F179:H179"/>
    <mergeCell ref="W176:AC176"/>
    <mergeCell ref="D177:E177"/>
    <mergeCell ref="F177:H177"/>
    <mergeCell ref="I177:N177"/>
    <mergeCell ref="O177:P177"/>
    <mergeCell ref="Q177:S177"/>
    <mergeCell ref="T177:V177"/>
    <mergeCell ref="W177:AC177"/>
    <mergeCell ref="D176:E176"/>
    <mergeCell ref="F176:H176"/>
    <mergeCell ref="I176:N176"/>
    <mergeCell ref="O176:P176"/>
    <mergeCell ref="Q176:S176"/>
    <mergeCell ref="T176:V176"/>
    <mergeCell ref="I175:N175"/>
    <mergeCell ref="O175:P175"/>
    <mergeCell ref="Q175:S175"/>
    <mergeCell ref="T175:V175"/>
    <mergeCell ref="W175:AC175"/>
    <mergeCell ref="D174:E174"/>
    <mergeCell ref="F174:H174"/>
    <mergeCell ref="I174:N174"/>
    <mergeCell ref="O174:P174"/>
    <mergeCell ref="Q174:S174"/>
    <mergeCell ref="T174:V174"/>
    <mergeCell ref="W174:AC174"/>
    <mergeCell ref="D175:E175"/>
    <mergeCell ref="F175:H175"/>
    <mergeCell ref="W172:AC172"/>
    <mergeCell ref="D173:E173"/>
    <mergeCell ref="F173:H173"/>
    <mergeCell ref="I173:N173"/>
    <mergeCell ref="O173:P173"/>
    <mergeCell ref="Q173:S173"/>
    <mergeCell ref="T173:V173"/>
    <mergeCell ref="W173:AC173"/>
    <mergeCell ref="D172:E172"/>
    <mergeCell ref="F172:H172"/>
    <mergeCell ref="I172:N172"/>
    <mergeCell ref="O172:P172"/>
    <mergeCell ref="Q172:S172"/>
    <mergeCell ref="T172:V172"/>
    <mergeCell ref="I171:N171"/>
    <mergeCell ref="O171:P171"/>
    <mergeCell ref="Q171:S171"/>
    <mergeCell ref="T171:V171"/>
    <mergeCell ref="W171:AC171"/>
    <mergeCell ref="D170:E170"/>
    <mergeCell ref="F170:H170"/>
    <mergeCell ref="I170:N170"/>
    <mergeCell ref="O170:P170"/>
    <mergeCell ref="Q170:S170"/>
    <mergeCell ref="T170:V170"/>
    <mergeCell ref="W170:AC170"/>
    <mergeCell ref="D171:E171"/>
    <mergeCell ref="F171:H171"/>
    <mergeCell ref="W168:AC168"/>
    <mergeCell ref="D169:E169"/>
    <mergeCell ref="F169:H169"/>
    <mergeCell ref="I169:N169"/>
    <mergeCell ref="O169:P169"/>
    <mergeCell ref="Q169:S169"/>
    <mergeCell ref="T169:V169"/>
    <mergeCell ref="W169:AC169"/>
    <mergeCell ref="D168:E168"/>
    <mergeCell ref="F168:H168"/>
    <mergeCell ref="I168:N168"/>
    <mergeCell ref="O168:P168"/>
    <mergeCell ref="Q168:S168"/>
    <mergeCell ref="T168:V168"/>
    <mergeCell ref="I167:N167"/>
    <mergeCell ref="O167:P167"/>
    <mergeCell ref="Q167:S167"/>
    <mergeCell ref="T167:V167"/>
    <mergeCell ref="W167:AC167"/>
    <mergeCell ref="D166:E166"/>
    <mergeCell ref="F166:H166"/>
    <mergeCell ref="I166:N166"/>
    <mergeCell ref="O166:P166"/>
    <mergeCell ref="Q166:S166"/>
    <mergeCell ref="T166:V166"/>
    <mergeCell ref="W166:AC166"/>
    <mergeCell ref="D167:E167"/>
    <mergeCell ref="F167:H167"/>
    <mergeCell ref="W164:AC164"/>
    <mergeCell ref="D165:E165"/>
    <mergeCell ref="F165:H165"/>
    <mergeCell ref="I165:N165"/>
    <mergeCell ref="O165:P165"/>
    <mergeCell ref="Q165:S165"/>
    <mergeCell ref="T165:V165"/>
    <mergeCell ref="W165:AC165"/>
    <mergeCell ref="D164:E164"/>
    <mergeCell ref="F164:H164"/>
    <mergeCell ref="I164:N164"/>
    <mergeCell ref="O164:P164"/>
    <mergeCell ref="Q164:S164"/>
    <mergeCell ref="T164:V164"/>
    <mergeCell ref="I163:N163"/>
    <mergeCell ref="O163:P163"/>
    <mergeCell ref="Q163:S163"/>
    <mergeCell ref="T163:V163"/>
    <mergeCell ref="W163:AC163"/>
    <mergeCell ref="D162:E162"/>
    <mergeCell ref="F162:H162"/>
    <mergeCell ref="I162:N162"/>
    <mergeCell ref="O162:P162"/>
    <mergeCell ref="Q162:S162"/>
    <mergeCell ref="T162:V162"/>
    <mergeCell ref="W162:AC162"/>
    <mergeCell ref="D163:E163"/>
    <mergeCell ref="F163:H163"/>
    <mergeCell ref="W160:AC160"/>
    <mergeCell ref="D161:E161"/>
    <mergeCell ref="F161:H161"/>
    <mergeCell ref="I161:N161"/>
    <mergeCell ref="O161:P161"/>
    <mergeCell ref="Q161:S161"/>
    <mergeCell ref="T161:V161"/>
    <mergeCell ref="W161:AC161"/>
    <mergeCell ref="D160:E160"/>
    <mergeCell ref="F160:H160"/>
    <mergeCell ref="I160:N160"/>
    <mergeCell ref="O160:P160"/>
    <mergeCell ref="Q160:S160"/>
    <mergeCell ref="T160:V160"/>
    <mergeCell ref="I159:N159"/>
    <mergeCell ref="O159:P159"/>
    <mergeCell ref="Q159:S159"/>
    <mergeCell ref="T159:V159"/>
    <mergeCell ref="W159:AC159"/>
    <mergeCell ref="D158:E158"/>
    <mergeCell ref="F158:H158"/>
    <mergeCell ref="I158:N158"/>
    <mergeCell ref="O158:P158"/>
    <mergeCell ref="Q158:S158"/>
    <mergeCell ref="T158:V158"/>
    <mergeCell ref="W158:AC158"/>
    <mergeCell ref="D159:E159"/>
    <mergeCell ref="F159:H159"/>
    <mergeCell ref="W156:AC156"/>
    <mergeCell ref="D157:E157"/>
    <mergeCell ref="F157:H157"/>
    <mergeCell ref="I157:N157"/>
    <mergeCell ref="O157:P157"/>
    <mergeCell ref="Q157:S157"/>
    <mergeCell ref="T157:V157"/>
    <mergeCell ref="W157:AC157"/>
    <mergeCell ref="D156:E156"/>
    <mergeCell ref="F156:H156"/>
    <mergeCell ref="I156:N156"/>
    <mergeCell ref="O156:P156"/>
    <mergeCell ref="Q156:S156"/>
    <mergeCell ref="T156:V156"/>
    <mergeCell ref="I155:N155"/>
    <mergeCell ref="O155:P155"/>
    <mergeCell ref="Q155:S155"/>
    <mergeCell ref="T155:V155"/>
    <mergeCell ref="W155:AC155"/>
    <mergeCell ref="D154:E154"/>
    <mergeCell ref="F154:H154"/>
    <mergeCell ref="I154:N154"/>
    <mergeCell ref="O154:P154"/>
    <mergeCell ref="Q154:S154"/>
    <mergeCell ref="T154:V154"/>
    <mergeCell ref="W154:AC154"/>
    <mergeCell ref="D155:E155"/>
    <mergeCell ref="F155:H155"/>
    <mergeCell ref="W152:AC152"/>
    <mergeCell ref="D153:E153"/>
    <mergeCell ref="F153:H153"/>
    <mergeCell ref="I153:N153"/>
    <mergeCell ref="O153:P153"/>
    <mergeCell ref="Q153:S153"/>
    <mergeCell ref="T153:V153"/>
    <mergeCell ref="W153:AC153"/>
    <mergeCell ref="D152:E152"/>
    <mergeCell ref="F152:H152"/>
    <mergeCell ref="I152:N152"/>
    <mergeCell ref="O152:P152"/>
    <mergeCell ref="Q152:S152"/>
    <mergeCell ref="T152:V152"/>
    <mergeCell ref="I151:N151"/>
    <mergeCell ref="O151:P151"/>
    <mergeCell ref="Q151:S151"/>
    <mergeCell ref="T151:V151"/>
    <mergeCell ref="W151:AC151"/>
    <mergeCell ref="D150:E150"/>
    <mergeCell ref="F150:H150"/>
    <mergeCell ref="I150:N150"/>
    <mergeCell ref="O150:P150"/>
    <mergeCell ref="Q150:S150"/>
    <mergeCell ref="T150:V150"/>
    <mergeCell ref="W150:AC150"/>
    <mergeCell ref="D151:E151"/>
    <mergeCell ref="F151:H151"/>
    <mergeCell ref="W148:AC148"/>
    <mergeCell ref="D149:E149"/>
    <mergeCell ref="F149:H149"/>
    <mergeCell ref="I149:N149"/>
    <mergeCell ref="O149:P149"/>
    <mergeCell ref="Q149:S149"/>
    <mergeCell ref="T149:V149"/>
    <mergeCell ref="W149:AC149"/>
    <mergeCell ref="D148:E148"/>
    <mergeCell ref="F148:H148"/>
    <mergeCell ref="I148:N148"/>
    <mergeCell ref="O148:P148"/>
    <mergeCell ref="Q148:S148"/>
    <mergeCell ref="T148:V148"/>
    <mergeCell ref="I147:N147"/>
    <mergeCell ref="O147:P147"/>
    <mergeCell ref="Q147:S147"/>
    <mergeCell ref="T147:V147"/>
    <mergeCell ref="W147:AC147"/>
    <mergeCell ref="D146:E146"/>
    <mergeCell ref="F146:H146"/>
    <mergeCell ref="I146:N146"/>
    <mergeCell ref="O146:P146"/>
    <mergeCell ref="Q146:S146"/>
    <mergeCell ref="T146:V146"/>
    <mergeCell ref="W146:AC146"/>
    <mergeCell ref="D147:E147"/>
    <mergeCell ref="F147:H147"/>
    <mergeCell ref="W144:AC144"/>
    <mergeCell ref="D145:E145"/>
    <mergeCell ref="F145:H145"/>
    <mergeCell ref="I145:N145"/>
    <mergeCell ref="O145:P145"/>
    <mergeCell ref="Q145:S145"/>
    <mergeCell ref="T145:V145"/>
    <mergeCell ref="W145:AC145"/>
    <mergeCell ref="D144:E144"/>
    <mergeCell ref="F144:H144"/>
    <mergeCell ref="I144:N144"/>
    <mergeCell ref="O144:P144"/>
    <mergeCell ref="Q144:S144"/>
    <mergeCell ref="T144:V144"/>
    <mergeCell ref="I143:N143"/>
    <mergeCell ref="O143:P143"/>
    <mergeCell ref="Q143:S143"/>
    <mergeCell ref="T143:V143"/>
    <mergeCell ref="W143:AC143"/>
    <mergeCell ref="D142:E142"/>
    <mergeCell ref="F142:H142"/>
    <mergeCell ref="I142:N142"/>
    <mergeCell ref="O142:P142"/>
    <mergeCell ref="Q142:S142"/>
    <mergeCell ref="T142:V142"/>
    <mergeCell ref="W142:AC142"/>
    <mergeCell ref="D143:E143"/>
    <mergeCell ref="F143:H143"/>
    <mergeCell ref="W140:AC140"/>
    <mergeCell ref="D141:E141"/>
    <mergeCell ref="F141:H141"/>
    <mergeCell ref="I141:N141"/>
    <mergeCell ref="O141:P141"/>
    <mergeCell ref="Q141:S141"/>
    <mergeCell ref="T141:V141"/>
    <mergeCell ref="W141:AC141"/>
    <mergeCell ref="D140:E140"/>
    <mergeCell ref="F140:H140"/>
    <mergeCell ref="I140:N140"/>
    <mergeCell ref="O140:P140"/>
    <mergeCell ref="Q140:S140"/>
    <mergeCell ref="T140:V140"/>
    <mergeCell ref="I139:N139"/>
    <mergeCell ref="O139:P139"/>
    <mergeCell ref="Q139:S139"/>
    <mergeCell ref="T139:V139"/>
    <mergeCell ref="W139:AC139"/>
    <mergeCell ref="D138:E138"/>
    <mergeCell ref="F138:H138"/>
    <mergeCell ref="I138:N138"/>
    <mergeCell ref="O138:P138"/>
    <mergeCell ref="Q138:S138"/>
    <mergeCell ref="T138:V138"/>
    <mergeCell ref="W138:AC138"/>
    <mergeCell ref="D139:E139"/>
    <mergeCell ref="F139:H139"/>
    <mergeCell ref="W136:AC136"/>
    <mergeCell ref="D137:E137"/>
    <mergeCell ref="F137:H137"/>
    <mergeCell ref="I137:N137"/>
    <mergeCell ref="O137:P137"/>
    <mergeCell ref="Q137:S137"/>
    <mergeCell ref="T137:V137"/>
    <mergeCell ref="W137:AC137"/>
    <mergeCell ref="D136:E136"/>
    <mergeCell ref="F136:H136"/>
    <mergeCell ref="I136:N136"/>
    <mergeCell ref="O136:P136"/>
    <mergeCell ref="Q136:S136"/>
    <mergeCell ref="T136:V136"/>
    <mergeCell ref="I135:N135"/>
    <mergeCell ref="O135:P135"/>
    <mergeCell ref="Q135:S135"/>
    <mergeCell ref="T135:V135"/>
    <mergeCell ref="W135:AC135"/>
    <mergeCell ref="D134:E134"/>
    <mergeCell ref="F134:H134"/>
    <mergeCell ref="I134:N134"/>
    <mergeCell ref="O134:P134"/>
    <mergeCell ref="Q134:S134"/>
    <mergeCell ref="T134:V134"/>
    <mergeCell ref="W134:AC134"/>
    <mergeCell ref="D135:E135"/>
    <mergeCell ref="F135:H135"/>
    <mergeCell ref="W132:AC132"/>
    <mergeCell ref="D133:E133"/>
    <mergeCell ref="F133:H133"/>
    <mergeCell ref="I133:N133"/>
    <mergeCell ref="O133:P133"/>
    <mergeCell ref="Q133:S133"/>
    <mergeCell ref="T133:V133"/>
    <mergeCell ref="W133:AC133"/>
    <mergeCell ref="D132:E132"/>
    <mergeCell ref="F132:H132"/>
    <mergeCell ref="I132:N132"/>
    <mergeCell ref="O132:P132"/>
    <mergeCell ref="Q132:S132"/>
    <mergeCell ref="T132:V132"/>
    <mergeCell ref="I131:N131"/>
    <mergeCell ref="O131:P131"/>
    <mergeCell ref="Q131:S131"/>
    <mergeCell ref="T131:V131"/>
    <mergeCell ref="W131:AC131"/>
    <mergeCell ref="D130:E130"/>
    <mergeCell ref="F130:H130"/>
    <mergeCell ref="I130:N130"/>
    <mergeCell ref="O130:P130"/>
    <mergeCell ref="Q130:S130"/>
    <mergeCell ref="T130:V130"/>
    <mergeCell ref="W130:AC130"/>
    <mergeCell ref="D131:E131"/>
    <mergeCell ref="F131:H131"/>
    <mergeCell ref="W128:AC128"/>
    <mergeCell ref="D129:E129"/>
    <mergeCell ref="F129:H129"/>
    <mergeCell ref="I129:N129"/>
    <mergeCell ref="O129:P129"/>
    <mergeCell ref="Q129:S129"/>
    <mergeCell ref="T129:V129"/>
    <mergeCell ref="W129:AC129"/>
    <mergeCell ref="D128:E128"/>
    <mergeCell ref="F128:H128"/>
    <mergeCell ref="I128:N128"/>
    <mergeCell ref="O128:P128"/>
    <mergeCell ref="Q128:S128"/>
    <mergeCell ref="T128:V128"/>
    <mergeCell ref="I127:N127"/>
    <mergeCell ref="O127:P127"/>
    <mergeCell ref="Q127:S127"/>
    <mergeCell ref="T127:V127"/>
    <mergeCell ref="W127:AC127"/>
    <mergeCell ref="D126:E126"/>
    <mergeCell ref="F126:H126"/>
    <mergeCell ref="I126:N126"/>
    <mergeCell ref="O126:P126"/>
    <mergeCell ref="Q126:S126"/>
    <mergeCell ref="T126:V126"/>
    <mergeCell ref="W126:AC126"/>
    <mergeCell ref="D127:E127"/>
    <mergeCell ref="F127:H127"/>
    <mergeCell ref="W124:AC124"/>
    <mergeCell ref="D125:E125"/>
    <mergeCell ref="F125:H125"/>
    <mergeCell ref="I125:N125"/>
    <mergeCell ref="O125:P125"/>
    <mergeCell ref="Q125:S125"/>
    <mergeCell ref="T125:V125"/>
    <mergeCell ref="W125:AC125"/>
    <mergeCell ref="D124:E124"/>
    <mergeCell ref="F124:H124"/>
    <mergeCell ref="I124:N124"/>
    <mergeCell ref="O124:P124"/>
    <mergeCell ref="Q124:S124"/>
    <mergeCell ref="T124:V124"/>
    <mergeCell ref="I123:N123"/>
    <mergeCell ref="O123:P123"/>
    <mergeCell ref="Q123:S123"/>
    <mergeCell ref="T123:V123"/>
    <mergeCell ref="W123:AC123"/>
    <mergeCell ref="D122:E122"/>
    <mergeCell ref="F122:H122"/>
    <mergeCell ref="I122:N122"/>
    <mergeCell ref="O122:P122"/>
    <mergeCell ref="Q122:S122"/>
    <mergeCell ref="T122:V122"/>
    <mergeCell ref="W122:AC122"/>
    <mergeCell ref="D123:E123"/>
    <mergeCell ref="F123:H123"/>
    <mergeCell ref="W120:AC120"/>
    <mergeCell ref="D121:E121"/>
    <mergeCell ref="F121:H121"/>
    <mergeCell ref="I121:N121"/>
    <mergeCell ref="O121:P121"/>
    <mergeCell ref="Q121:S121"/>
    <mergeCell ref="T121:V121"/>
    <mergeCell ref="W121:AC121"/>
    <mergeCell ref="D120:E120"/>
    <mergeCell ref="F120:H120"/>
    <mergeCell ref="I120:N120"/>
    <mergeCell ref="O120:P120"/>
    <mergeCell ref="Q120:S120"/>
    <mergeCell ref="T120:V120"/>
    <mergeCell ref="I119:N119"/>
    <mergeCell ref="O119:P119"/>
    <mergeCell ref="Q119:S119"/>
    <mergeCell ref="T119:V119"/>
    <mergeCell ref="W119:AC119"/>
    <mergeCell ref="D118:E118"/>
    <mergeCell ref="F118:H118"/>
    <mergeCell ref="I118:N118"/>
    <mergeCell ref="O118:P118"/>
    <mergeCell ref="Q118:S118"/>
    <mergeCell ref="T118:V118"/>
    <mergeCell ref="W118:AC118"/>
    <mergeCell ref="D119:E119"/>
    <mergeCell ref="F119:H119"/>
    <mergeCell ref="W116:AC116"/>
    <mergeCell ref="D117:E117"/>
    <mergeCell ref="F117:H117"/>
    <mergeCell ref="I117:N117"/>
    <mergeCell ref="O117:P117"/>
    <mergeCell ref="Q117:S117"/>
    <mergeCell ref="T117:V117"/>
    <mergeCell ref="W117:AC117"/>
    <mergeCell ref="D116:E116"/>
    <mergeCell ref="F116:H116"/>
    <mergeCell ref="I116:N116"/>
    <mergeCell ref="O116:P116"/>
    <mergeCell ref="Q116:S116"/>
    <mergeCell ref="T116:V116"/>
    <mergeCell ref="I115:N115"/>
    <mergeCell ref="O115:P115"/>
    <mergeCell ref="Q115:S115"/>
    <mergeCell ref="T115:V115"/>
    <mergeCell ref="W115:AC115"/>
    <mergeCell ref="D114:E114"/>
    <mergeCell ref="F114:H114"/>
    <mergeCell ref="I114:N114"/>
    <mergeCell ref="O114:P114"/>
    <mergeCell ref="Q114:S114"/>
    <mergeCell ref="T114:V114"/>
    <mergeCell ref="W114:AC114"/>
    <mergeCell ref="D115:E115"/>
    <mergeCell ref="F115:H115"/>
    <mergeCell ref="W112:AC112"/>
    <mergeCell ref="D113:E113"/>
    <mergeCell ref="F113:H113"/>
    <mergeCell ref="I113:N113"/>
    <mergeCell ref="O113:P113"/>
    <mergeCell ref="Q113:S113"/>
    <mergeCell ref="T113:V113"/>
    <mergeCell ref="W113:AC113"/>
    <mergeCell ref="D112:E112"/>
    <mergeCell ref="F112:H112"/>
    <mergeCell ref="I112:N112"/>
    <mergeCell ref="O112:P112"/>
    <mergeCell ref="Q112:S112"/>
    <mergeCell ref="T112:V112"/>
    <mergeCell ref="I111:N111"/>
    <mergeCell ref="O111:P111"/>
    <mergeCell ref="Q111:S111"/>
    <mergeCell ref="T111:V111"/>
    <mergeCell ref="W111:AC111"/>
    <mergeCell ref="D110:E110"/>
    <mergeCell ref="F110:H110"/>
    <mergeCell ref="I110:N110"/>
    <mergeCell ref="O110:P110"/>
    <mergeCell ref="Q110:S110"/>
    <mergeCell ref="T110:V110"/>
    <mergeCell ref="W110:AC110"/>
    <mergeCell ref="D111:E111"/>
    <mergeCell ref="F111:H111"/>
    <mergeCell ref="W108:AC108"/>
    <mergeCell ref="D109:E109"/>
    <mergeCell ref="F109:H109"/>
    <mergeCell ref="I109:N109"/>
    <mergeCell ref="O109:P109"/>
    <mergeCell ref="Q109:S109"/>
    <mergeCell ref="T109:V109"/>
    <mergeCell ref="W109:AC109"/>
    <mergeCell ref="D108:E108"/>
    <mergeCell ref="F108:H108"/>
    <mergeCell ref="I108:N108"/>
    <mergeCell ref="O108:P108"/>
    <mergeCell ref="Q108:S108"/>
    <mergeCell ref="T108:V108"/>
    <mergeCell ref="I107:N107"/>
    <mergeCell ref="O107:P107"/>
    <mergeCell ref="Q107:S107"/>
    <mergeCell ref="T107:V107"/>
    <mergeCell ref="W107:AC107"/>
    <mergeCell ref="D106:E106"/>
    <mergeCell ref="F106:H106"/>
    <mergeCell ref="I106:N106"/>
    <mergeCell ref="O106:P106"/>
    <mergeCell ref="Q106:S106"/>
    <mergeCell ref="T106:V106"/>
    <mergeCell ref="W106:AC106"/>
    <mergeCell ref="D107:E107"/>
    <mergeCell ref="F107:H107"/>
    <mergeCell ref="W104:AC104"/>
    <mergeCell ref="D105:E105"/>
    <mergeCell ref="F105:H105"/>
    <mergeCell ref="I105:N105"/>
    <mergeCell ref="O105:P105"/>
    <mergeCell ref="Q105:S105"/>
    <mergeCell ref="T105:V105"/>
    <mergeCell ref="W105:AC105"/>
    <mergeCell ref="D104:E104"/>
    <mergeCell ref="F104:H104"/>
    <mergeCell ref="I104:N104"/>
    <mergeCell ref="O104:P104"/>
    <mergeCell ref="Q104:S104"/>
    <mergeCell ref="T104:V104"/>
    <mergeCell ref="I103:N103"/>
    <mergeCell ref="O103:P103"/>
    <mergeCell ref="Q103:S103"/>
    <mergeCell ref="T103:V103"/>
    <mergeCell ref="W103:AC103"/>
    <mergeCell ref="D102:E102"/>
    <mergeCell ref="F102:H102"/>
    <mergeCell ref="I102:N102"/>
    <mergeCell ref="O102:P102"/>
    <mergeCell ref="Q102:S102"/>
    <mergeCell ref="T102:V102"/>
    <mergeCell ref="W102:AC102"/>
    <mergeCell ref="D103:E103"/>
    <mergeCell ref="F103:H103"/>
    <mergeCell ref="W100:AC100"/>
    <mergeCell ref="D101:E101"/>
    <mergeCell ref="F101:H101"/>
    <mergeCell ref="I101:N101"/>
    <mergeCell ref="O101:P101"/>
    <mergeCell ref="Q101:S101"/>
    <mergeCell ref="T101:V101"/>
    <mergeCell ref="W101:AC101"/>
    <mergeCell ref="D100:E100"/>
    <mergeCell ref="F100:H100"/>
    <mergeCell ref="I100:N100"/>
    <mergeCell ref="O100:P100"/>
    <mergeCell ref="Q100:S100"/>
    <mergeCell ref="T100:V100"/>
    <mergeCell ref="I99:N99"/>
    <mergeCell ref="O99:P99"/>
    <mergeCell ref="Q99:S99"/>
    <mergeCell ref="T99:V99"/>
    <mergeCell ref="W99:AC99"/>
    <mergeCell ref="D98:E98"/>
    <mergeCell ref="F98:H98"/>
    <mergeCell ref="I98:N98"/>
    <mergeCell ref="O98:P98"/>
    <mergeCell ref="Q98:S98"/>
    <mergeCell ref="T98:V98"/>
    <mergeCell ref="W98:AC98"/>
    <mergeCell ref="D99:E99"/>
    <mergeCell ref="F99:H99"/>
    <mergeCell ref="W96:AC96"/>
    <mergeCell ref="D97:E97"/>
    <mergeCell ref="F97:H97"/>
    <mergeCell ref="I97:N97"/>
    <mergeCell ref="O97:P97"/>
    <mergeCell ref="Q97:S97"/>
    <mergeCell ref="T97:V97"/>
    <mergeCell ref="W97:AC97"/>
    <mergeCell ref="D96:E96"/>
    <mergeCell ref="F96:H96"/>
    <mergeCell ref="I96:N96"/>
    <mergeCell ref="O96:P96"/>
    <mergeCell ref="Q96:S96"/>
    <mergeCell ref="T96:V96"/>
    <mergeCell ref="I95:N95"/>
    <mergeCell ref="O95:P95"/>
    <mergeCell ref="Q95:S95"/>
    <mergeCell ref="T95:V95"/>
    <mergeCell ref="W95:AC95"/>
    <mergeCell ref="D94:E94"/>
    <mergeCell ref="F94:H94"/>
    <mergeCell ref="I94:N94"/>
    <mergeCell ref="O94:P94"/>
    <mergeCell ref="Q94:S94"/>
    <mergeCell ref="T94:V94"/>
    <mergeCell ref="W94:AC94"/>
    <mergeCell ref="D95:E95"/>
    <mergeCell ref="F95:H95"/>
    <mergeCell ref="W92:AC92"/>
    <mergeCell ref="D93:E93"/>
    <mergeCell ref="F93:H93"/>
    <mergeCell ref="I93:N93"/>
    <mergeCell ref="O93:P93"/>
    <mergeCell ref="Q93:S93"/>
    <mergeCell ref="T93:V93"/>
    <mergeCell ref="W93:AC93"/>
    <mergeCell ref="D92:E92"/>
    <mergeCell ref="F92:H92"/>
    <mergeCell ref="I92:N92"/>
    <mergeCell ref="O92:P92"/>
    <mergeCell ref="Q92:S92"/>
    <mergeCell ref="T92:V92"/>
    <mergeCell ref="I91:N91"/>
    <mergeCell ref="O91:P91"/>
    <mergeCell ref="Q91:S91"/>
    <mergeCell ref="T91:V91"/>
    <mergeCell ref="W91:AC91"/>
    <mergeCell ref="D90:E90"/>
    <mergeCell ref="F90:H90"/>
    <mergeCell ref="I90:N90"/>
    <mergeCell ref="O90:P90"/>
    <mergeCell ref="Q90:S90"/>
    <mergeCell ref="T90:V90"/>
    <mergeCell ref="W90:AC90"/>
    <mergeCell ref="D91:E91"/>
    <mergeCell ref="F91:H91"/>
    <mergeCell ref="W88:AC88"/>
    <mergeCell ref="D89:E89"/>
    <mergeCell ref="F89:H89"/>
    <mergeCell ref="I89:N89"/>
    <mergeCell ref="O89:P89"/>
    <mergeCell ref="Q89:S89"/>
    <mergeCell ref="T89:V89"/>
    <mergeCell ref="W89:AC89"/>
    <mergeCell ref="D88:E88"/>
    <mergeCell ref="F88:H88"/>
    <mergeCell ref="I88:N88"/>
    <mergeCell ref="O88:P88"/>
    <mergeCell ref="Q88:S88"/>
    <mergeCell ref="T88:V88"/>
    <mergeCell ref="I87:N87"/>
    <mergeCell ref="O87:P87"/>
    <mergeCell ref="Q87:S87"/>
    <mergeCell ref="T87:V87"/>
    <mergeCell ref="W87:AC87"/>
    <mergeCell ref="D86:E86"/>
    <mergeCell ref="F86:H86"/>
    <mergeCell ref="I86:N86"/>
    <mergeCell ref="O86:P86"/>
    <mergeCell ref="Q86:S86"/>
    <mergeCell ref="T86:V86"/>
    <mergeCell ref="W86:AC86"/>
    <mergeCell ref="D87:E87"/>
    <mergeCell ref="F87:H87"/>
    <mergeCell ref="W84:AC84"/>
    <mergeCell ref="D85:E85"/>
    <mergeCell ref="F85:H85"/>
    <mergeCell ref="I85:N85"/>
    <mergeCell ref="O85:P85"/>
    <mergeCell ref="Q85:S85"/>
    <mergeCell ref="T85:V85"/>
    <mergeCell ref="W85:AC85"/>
    <mergeCell ref="D84:E84"/>
    <mergeCell ref="F84:H84"/>
    <mergeCell ref="I84:N84"/>
    <mergeCell ref="O84:P84"/>
    <mergeCell ref="Q84:S84"/>
    <mergeCell ref="T84:V84"/>
    <mergeCell ref="I83:N83"/>
    <mergeCell ref="O83:P83"/>
    <mergeCell ref="Q83:S83"/>
    <mergeCell ref="T83:V83"/>
    <mergeCell ref="W83:AC83"/>
    <mergeCell ref="D82:E82"/>
    <mergeCell ref="F82:H82"/>
    <mergeCell ref="I82:N82"/>
    <mergeCell ref="O82:P82"/>
    <mergeCell ref="Q82:S82"/>
    <mergeCell ref="T82:V82"/>
    <mergeCell ref="W82:AC82"/>
    <mergeCell ref="D83:E83"/>
    <mergeCell ref="F83:H83"/>
    <mergeCell ref="W80:AC80"/>
    <mergeCell ref="D81:E81"/>
    <mergeCell ref="F81:H81"/>
    <mergeCell ref="I81:N81"/>
    <mergeCell ref="O81:P81"/>
    <mergeCell ref="Q81:S81"/>
    <mergeCell ref="T81:V81"/>
    <mergeCell ref="W81:AC81"/>
    <mergeCell ref="D80:E80"/>
    <mergeCell ref="F80:H80"/>
    <mergeCell ref="I80:N80"/>
    <mergeCell ref="O80:P80"/>
    <mergeCell ref="Q80:S80"/>
    <mergeCell ref="T80:V80"/>
    <mergeCell ref="I79:N79"/>
    <mergeCell ref="O79:P79"/>
    <mergeCell ref="Q79:S79"/>
    <mergeCell ref="T79:V79"/>
    <mergeCell ref="W79:AC79"/>
    <mergeCell ref="D78:E78"/>
    <mergeCell ref="F78:H78"/>
    <mergeCell ref="I78:N78"/>
    <mergeCell ref="O78:P78"/>
    <mergeCell ref="Q78:S78"/>
    <mergeCell ref="T78:V78"/>
    <mergeCell ref="W78:AC78"/>
    <mergeCell ref="D79:E79"/>
    <mergeCell ref="F79:H79"/>
    <mergeCell ref="W76:AC76"/>
    <mergeCell ref="D77:E77"/>
    <mergeCell ref="F77:H77"/>
    <mergeCell ref="I77:N77"/>
    <mergeCell ref="O77:P77"/>
    <mergeCell ref="Q77:S77"/>
    <mergeCell ref="T77:V77"/>
    <mergeCell ref="W77:AC77"/>
    <mergeCell ref="D76:E76"/>
    <mergeCell ref="F76:H76"/>
    <mergeCell ref="I76:N76"/>
    <mergeCell ref="O76:P76"/>
    <mergeCell ref="Q76:S76"/>
    <mergeCell ref="T76:V76"/>
    <mergeCell ref="I75:N75"/>
    <mergeCell ref="O75:P75"/>
    <mergeCell ref="Q75:S75"/>
    <mergeCell ref="T75:V75"/>
    <mergeCell ref="W75:AC75"/>
    <mergeCell ref="D74:E74"/>
    <mergeCell ref="F74:H74"/>
    <mergeCell ref="I74:N74"/>
    <mergeCell ref="O74:P74"/>
    <mergeCell ref="Q74:S74"/>
    <mergeCell ref="T74:V74"/>
    <mergeCell ref="W74:AC74"/>
    <mergeCell ref="D75:E75"/>
    <mergeCell ref="F75:H75"/>
    <mergeCell ref="W72:AC72"/>
    <mergeCell ref="D73:E73"/>
    <mergeCell ref="F73:H73"/>
    <mergeCell ref="I73:N73"/>
    <mergeCell ref="O73:P73"/>
    <mergeCell ref="Q73:S73"/>
    <mergeCell ref="T73:V73"/>
    <mergeCell ref="W73:AC73"/>
    <mergeCell ref="D72:E72"/>
    <mergeCell ref="F72:H72"/>
    <mergeCell ref="I72:N72"/>
    <mergeCell ref="O72:P72"/>
    <mergeCell ref="Q72:S72"/>
    <mergeCell ref="T72:V72"/>
    <mergeCell ref="I71:N71"/>
    <mergeCell ref="O71:P71"/>
    <mergeCell ref="Q71:S71"/>
    <mergeCell ref="T71:V71"/>
    <mergeCell ref="W71:AC71"/>
    <mergeCell ref="D70:E70"/>
    <mergeCell ref="F70:H70"/>
    <mergeCell ref="I70:N70"/>
    <mergeCell ref="O70:P70"/>
    <mergeCell ref="Q70:S70"/>
    <mergeCell ref="T70:V70"/>
    <mergeCell ref="W70:AC70"/>
    <mergeCell ref="D71:E71"/>
    <mergeCell ref="F71:H71"/>
    <mergeCell ref="W68:AC68"/>
    <mergeCell ref="D69:E69"/>
    <mergeCell ref="F69:H69"/>
    <mergeCell ref="I69:N69"/>
    <mergeCell ref="O69:P69"/>
    <mergeCell ref="Q69:S69"/>
    <mergeCell ref="T69:V69"/>
    <mergeCell ref="W69:AC69"/>
    <mergeCell ref="D68:E68"/>
    <mergeCell ref="F68:H68"/>
    <mergeCell ref="I68:N68"/>
    <mergeCell ref="O68:P68"/>
    <mergeCell ref="Q68:S68"/>
    <mergeCell ref="T68:V68"/>
    <mergeCell ref="I67:N67"/>
    <mergeCell ref="O67:P67"/>
    <mergeCell ref="Q67:S67"/>
    <mergeCell ref="T67:V67"/>
    <mergeCell ref="W67:AC67"/>
    <mergeCell ref="D66:E66"/>
    <mergeCell ref="F66:H66"/>
    <mergeCell ref="I66:N66"/>
    <mergeCell ref="O66:P66"/>
    <mergeCell ref="Q66:S66"/>
    <mergeCell ref="T66:V66"/>
    <mergeCell ref="W66:AC66"/>
    <mergeCell ref="D67:E67"/>
    <mergeCell ref="F67:H67"/>
    <mergeCell ref="W64:AC64"/>
    <mergeCell ref="D65:E65"/>
    <mergeCell ref="F65:H65"/>
    <mergeCell ref="I65:N65"/>
    <mergeCell ref="O65:P65"/>
    <mergeCell ref="Q65:S65"/>
    <mergeCell ref="T65:V65"/>
    <mergeCell ref="W65:AC65"/>
    <mergeCell ref="D64:E64"/>
    <mergeCell ref="F64:H64"/>
    <mergeCell ref="I64:N64"/>
    <mergeCell ref="O64:P64"/>
    <mergeCell ref="Q64:S64"/>
    <mergeCell ref="T64:V64"/>
    <mergeCell ref="I63:N63"/>
    <mergeCell ref="O63:P63"/>
    <mergeCell ref="Q63:S63"/>
    <mergeCell ref="T63:V63"/>
    <mergeCell ref="W63:AC63"/>
    <mergeCell ref="D62:E62"/>
    <mergeCell ref="F62:H62"/>
    <mergeCell ref="I62:N62"/>
    <mergeCell ref="O62:P62"/>
    <mergeCell ref="Q62:S62"/>
    <mergeCell ref="T62:V62"/>
    <mergeCell ref="W62:AC62"/>
    <mergeCell ref="D63:E63"/>
    <mergeCell ref="F63:H63"/>
    <mergeCell ref="W60:AC60"/>
    <mergeCell ref="D61:E61"/>
    <mergeCell ref="F61:H61"/>
    <mergeCell ref="I61:N61"/>
    <mergeCell ref="O61:P61"/>
    <mergeCell ref="Q61:S61"/>
    <mergeCell ref="T61:V61"/>
    <mergeCell ref="W61:AC61"/>
    <mergeCell ref="D60:E60"/>
    <mergeCell ref="F60:H60"/>
    <mergeCell ref="I60:N60"/>
    <mergeCell ref="O60:P60"/>
    <mergeCell ref="Q60:S60"/>
    <mergeCell ref="T60:V60"/>
    <mergeCell ref="I59:N59"/>
    <mergeCell ref="O59:P59"/>
    <mergeCell ref="Q59:S59"/>
    <mergeCell ref="T59:V59"/>
    <mergeCell ref="W59:AC59"/>
    <mergeCell ref="D58:E58"/>
    <mergeCell ref="F58:H58"/>
    <mergeCell ref="I58:N58"/>
    <mergeCell ref="O58:P58"/>
    <mergeCell ref="Q58:S58"/>
    <mergeCell ref="T58:V58"/>
    <mergeCell ref="W58:AC58"/>
    <mergeCell ref="D59:E59"/>
    <mergeCell ref="F59:H59"/>
    <mergeCell ref="W56:AC56"/>
    <mergeCell ref="D57:E57"/>
    <mergeCell ref="F57:H57"/>
    <mergeCell ref="I57:N57"/>
    <mergeCell ref="O57:P57"/>
    <mergeCell ref="Q57:S57"/>
    <mergeCell ref="T57:V57"/>
    <mergeCell ref="W57:AC57"/>
    <mergeCell ref="D56:E56"/>
    <mergeCell ref="F56:H56"/>
    <mergeCell ref="Q56:S56"/>
    <mergeCell ref="T56:V56"/>
    <mergeCell ref="F55:H55"/>
    <mergeCell ref="I55:N55"/>
    <mergeCell ref="O55:P55"/>
    <mergeCell ref="Q55:S55"/>
    <mergeCell ref="T55:V55"/>
    <mergeCell ref="D54:E54"/>
    <mergeCell ref="F54:H54"/>
    <mergeCell ref="I54:N54"/>
    <mergeCell ref="O54:P54"/>
    <mergeCell ref="D55:E55"/>
    <mergeCell ref="I56:N56"/>
    <mergeCell ref="O56:P56"/>
    <mergeCell ref="D53:E53"/>
    <mergeCell ref="F53:H53"/>
    <mergeCell ref="I53:N53"/>
    <mergeCell ref="O53:P53"/>
    <mergeCell ref="T52:V52"/>
    <mergeCell ref="W55:AC55"/>
    <mergeCell ref="Q54:S54"/>
    <mergeCell ref="T54:V54"/>
    <mergeCell ref="W54:AC54"/>
    <mergeCell ref="W53:AC53"/>
    <mergeCell ref="O48:P48"/>
    <mergeCell ref="W52:AC52"/>
    <mergeCell ref="T51:V51"/>
    <mergeCell ref="W51:AC51"/>
    <mergeCell ref="T50:V50"/>
    <mergeCell ref="D52:E52"/>
    <mergeCell ref="F52:H52"/>
    <mergeCell ref="F51:H51"/>
    <mergeCell ref="I51:N51"/>
    <mergeCell ref="O51:P51"/>
    <mergeCell ref="Q53:S53"/>
    <mergeCell ref="T53:V53"/>
    <mergeCell ref="I52:N52"/>
    <mergeCell ref="O52:P52"/>
    <mergeCell ref="Q52:S52"/>
    <mergeCell ref="Q50:S50"/>
    <mergeCell ref="Q51:S51"/>
    <mergeCell ref="W49:AC49"/>
    <mergeCell ref="D50:E50"/>
    <mergeCell ref="F50:H50"/>
    <mergeCell ref="I50:N50"/>
    <mergeCell ref="O50:P50"/>
    <mergeCell ref="F48:H48"/>
    <mergeCell ref="W50:AC50"/>
    <mergeCell ref="T48:V48"/>
    <mergeCell ref="I48:N48"/>
    <mergeCell ref="Q48:S48"/>
    <mergeCell ref="T47:V47"/>
    <mergeCell ref="D51:E51"/>
    <mergeCell ref="D48:E48"/>
    <mergeCell ref="W48:AC48"/>
    <mergeCell ref="D49:E49"/>
    <mergeCell ref="F49:H49"/>
    <mergeCell ref="I49:N49"/>
    <mergeCell ref="O49:P49"/>
    <mergeCell ref="Q49:S49"/>
    <mergeCell ref="T49:V49"/>
    <mergeCell ref="D47:E47"/>
    <mergeCell ref="F47:H47"/>
    <mergeCell ref="I47:N47"/>
    <mergeCell ref="O47:P47"/>
    <mergeCell ref="Q47:S47"/>
    <mergeCell ref="O46:P46"/>
    <mergeCell ref="Q46:S46"/>
    <mergeCell ref="D46:E46"/>
    <mergeCell ref="F46:H46"/>
    <mergeCell ref="I46:N46"/>
    <mergeCell ref="F45:H45"/>
    <mergeCell ref="I45:N45"/>
    <mergeCell ref="W46:AC46"/>
    <mergeCell ref="T46:V46"/>
    <mergeCell ref="O45:P45"/>
    <mergeCell ref="Q45:S45"/>
    <mergeCell ref="T45:AC45"/>
    <mergeCell ref="B36:F36"/>
    <mergeCell ref="J36:P36"/>
    <mergeCell ref="D45:E45"/>
    <mergeCell ref="B37:F37"/>
    <mergeCell ref="B32:E32"/>
    <mergeCell ref="F32:H32"/>
    <mergeCell ref="I32:O32"/>
    <mergeCell ref="B33:E33"/>
    <mergeCell ref="F33:H33"/>
    <mergeCell ref="I33:O33"/>
    <mergeCell ref="B27:E27"/>
    <mergeCell ref="F27:H27"/>
    <mergeCell ref="I27:O27"/>
    <mergeCell ref="I23:O23"/>
    <mergeCell ref="B31:E31"/>
    <mergeCell ref="F31:H31"/>
    <mergeCell ref="I31:O31"/>
    <mergeCell ref="B25:E25"/>
    <mergeCell ref="F25:H25"/>
    <mergeCell ref="I25:O25"/>
    <mergeCell ref="B26:E26"/>
    <mergeCell ref="F26:H26"/>
    <mergeCell ref="I26:O26"/>
    <mergeCell ref="B19:E19"/>
    <mergeCell ref="F19:H19"/>
    <mergeCell ref="I19:O19"/>
    <mergeCell ref="B20:E20"/>
    <mergeCell ref="F20:H20"/>
    <mergeCell ref="I20:O20"/>
    <mergeCell ref="F23:H23"/>
    <mergeCell ref="W47:AC47"/>
    <mergeCell ref="B16:E16"/>
    <mergeCell ref="B4:E4"/>
    <mergeCell ref="F4:H4"/>
    <mergeCell ref="B14:E14"/>
    <mergeCell ref="F14:H14"/>
    <mergeCell ref="B12:E12"/>
    <mergeCell ref="F12:H12"/>
    <mergeCell ref="B7:E7"/>
    <mergeCell ref="F7:H7"/>
    <mergeCell ref="D195:E195"/>
    <mergeCell ref="F195:H195"/>
    <mergeCell ref="I195:N195"/>
    <mergeCell ref="O195:P195"/>
    <mergeCell ref="Q195:S195"/>
    <mergeCell ref="B6:E6"/>
    <mergeCell ref="F6:H6"/>
    <mergeCell ref="B9:E9"/>
    <mergeCell ref="B15:E15"/>
    <mergeCell ref="F15:H15"/>
    <mergeCell ref="B17:E17"/>
    <mergeCell ref="F17:H17"/>
    <mergeCell ref="I17:O17"/>
    <mergeCell ref="B18:E18"/>
    <mergeCell ref="I18:O18"/>
    <mergeCell ref="A1:AS1"/>
    <mergeCell ref="I15:O15"/>
    <mergeCell ref="F9:H9"/>
    <mergeCell ref="I12:O12"/>
    <mergeCell ref="I14:AA14"/>
    <mergeCell ref="J37:P37"/>
    <mergeCell ref="I42:K42"/>
    <mergeCell ref="L42:R42"/>
    <mergeCell ref="G37:I37"/>
    <mergeCell ref="T34:V34"/>
    <mergeCell ref="W34:Y34"/>
    <mergeCell ref="F18:H18"/>
    <mergeCell ref="I6:AH6"/>
    <mergeCell ref="I8:M8"/>
    <mergeCell ref="I9:M9"/>
    <mergeCell ref="N9:V9"/>
    <mergeCell ref="I7:AH7"/>
    <mergeCell ref="N8:V8"/>
    <mergeCell ref="F16:H16"/>
    <mergeCell ref="I16:O16"/>
    <mergeCell ref="W196:AC196"/>
    <mergeCell ref="D197:E197"/>
    <mergeCell ref="F197:H197"/>
    <mergeCell ref="I197:N197"/>
    <mergeCell ref="O197:P197"/>
    <mergeCell ref="Q197:S197"/>
    <mergeCell ref="T197:V197"/>
    <mergeCell ref="W197:AC197"/>
    <mergeCell ref="Q196:S196"/>
    <mergeCell ref="T196:V196"/>
    <mergeCell ref="W199:AC199"/>
    <mergeCell ref="D198:E198"/>
    <mergeCell ref="F198:H198"/>
    <mergeCell ref="I198:N198"/>
    <mergeCell ref="O198:P198"/>
    <mergeCell ref="Q198:S198"/>
    <mergeCell ref="T198:V198"/>
    <mergeCell ref="W198:AC198"/>
    <mergeCell ref="D199:E199"/>
    <mergeCell ref="I200:N200"/>
    <mergeCell ref="O200:P200"/>
    <mergeCell ref="Q200:S200"/>
    <mergeCell ref="T200:V200"/>
    <mergeCell ref="F199:H199"/>
    <mergeCell ref="I199:N199"/>
    <mergeCell ref="O199:P199"/>
    <mergeCell ref="Q199:S199"/>
    <mergeCell ref="T199:V199"/>
    <mergeCell ref="W200:AC200"/>
    <mergeCell ref="D201:E201"/>
    <mergeCell ref="F201:H201"/>
    <mergeCell ref="I201:N201"/>
    <mergeCell ref="O201:P201"/>
    <mergeCell ref="Q201:S201"/>
    <mergeCell ref="T201:V201"/>
    <mergeCell ref="W201:AC201"/>
    <mergeCell ref="D200:E200"/>
    <mergeCell ref="F200:H200"/>
    <mergeCell ref="W203:AC203"/>
    <mergeCell ref="D202:E202"/>
    <mergeCell ref="F202:H202"/>
    <mergeCell ref="I202:N202"/>
    <mergeCell ref="O202:P202"/>
    <mergeCell ref="Q202:S202"/>
    <mergeCell ref="T202:V202"/>
    <mergeCell ref="W202:AC202"/>
    <mergeCell ref="D203:E203"/>
    <mergeCell ref="I204:N204"/>
    <mergeCell ref="O204:P204"/>
    <mergeCell ref="Q204:S204"/>
    <mergeCell ref="T204:V204"/>
    <mergeCell ref="F203:H203"/>
    <mergeCell ref="I203:N203"/>
    <mergeCell ref="O203:P203"/>
    <mergeCell ref="Q203:S203"/>
    <mergeCell ref="T203:V203"/>
    <mergeCell ref="W204:AC204"/>
    <mergeCell ref="D205:E205"/>
    <mergeCell ref="F205:H205"/>
    <mergeCell ref="I205:N205"/>
    <mergeCell ref="O205:P205"/>
    <mergeCell ref="Q205:S205"/>
    <mergeCell ref="T205:V205"/>
    <mergeCell ref="W205:AC205"/>
    <mergeCell ref="D204:E204"/>
    <mergeCell ref="F204:H204"/>
    <mergeCell ref="W207:AC207"/>
    <mergeCell ref="D206:E206"/>
    <mergeCell ref="F206:H206"/>
    <mergeCell ref="I206:N206"/>
    <mergeCell ref="O206:P206"/>
    <mergeCell ref="Q206:S206"/>
    <mergeCell ref="T206:V206"/>
    <mergeCell ref="W206:AC206"/>
    <mergeCell ref="D207:E207"/>
    <mergeCell ref="I208:N208"/>
    <mergeCell ref="O208:P208"/>
    <mergeCell ref="Q208:S208"/>
    <mergeCell ref="T208:V208"/>
    <mergeCell ref="F207:H207"/>
    <mergeCell ref="I207:N207"/>
    <mergeCell ref="O207:P207"/>
    <mergeCell ref="Q207:S207"/>
    <mergeCell ref="T207:V207"/>
    <mergeCell ref="W208:AC208"/>
    <mergeCell ref="D209:E209"/>
    <mergeCell ref="F209:H209"/>
    <mergeCell ref="I209:N209"/>
    <mergeCell ref="O209:P209"/>
    <mergeCell ref="Q209:S209"/>
    <mergeCell ref="T209:V209"/>
    <mergeCell ref="W209:AC209"/>
    <mergeCell ref="D208:E208"/>
    <mergeCell ref="F208:H208"/>
    <mergeCell ref="W211:AC211"/>
    <mergeCell ref="D210:E210"/>
    <mergeCell ref="F210:H210"/>
    <mergeCell ref="I210:N210"/>
    <mergeCell ref="O210:P210"/>
    <mergeCell ref="Q210:S210"/>
    <mergeCell ref="T210:V210"/>
    <mergeCell ref="W210:AC210"/>
    <mergeCell ref="D211:E211"/>
    <mergeCell ref="I212:N212"/>
    <mergeCell ref="O212:P212"/>
    <mergeCell ref="Q212:S212"/>
    <mergeCell ref="T212:V212"/>
    <mergeCell ref="F211:H211"/>
    <mergeCell ref="I211:N211"/>
    <mergeCell ref="O211:P211"/>
    <mergeCell ref="Q211:S211"/>
    <mergeCell ref="T211:V211"/>
    <mergeCell ref="W212:AC212"/>
    <mergeCell ref="D213:E213"/>
    <mergeCell ref="F213:H213"/>
    <mergeCell ref="I213:N213"/>
    <mergeCell ref="O213:P213"/>
    <mergeCell ref="Q213:S213"/>
    <mergeCell ref="T213:V213"/>
    <mergeCell ref="W213:AC213"/>
    <mergeCell ref="D212:E212"/>
    <mergeCell ref="F212:H212"/>
    <mergeCell ref="W215:AC215"/>
    <mergeCell ref="D214:E214"/>
    <mergeCell ref="F214:H214"/>
    <mergeCell ref="I214:N214"/>
    <mergeCell ref="O214:P214"/>
    <mergeCell ref="Q214:S214"/>
    <mergeCell ref="T214:V214"/>
    <mergeCell ref="W214:AC214"/>
    <mergeCell ref="D215:E215"/>
    <mergeCell ref="I216:N216"/>
    <mergeCell ref="O216:P216"/>
    <mergeCell ref="Q216:S216"/>
    <mergeCell ref="T216:V216"/>
    <mergeCell ref="F215:H215"/>
    <mergeCell ref="I215:N215"/>
    <mergeCell ref="O215:P215"/>
    <mergeCell ref="Q215:S215"/>
    <mergeCell ref="T215:V215"/>
    <mergeCell ref="W216:AC216"/>
    <mergeCell ref="D217:E217"/>
    <mergeCell ref="F217:H217"/>
    <mergeCell ref="I217:N217"/>
    <mergeCell ref="O217:P217"/>
    <mergeCell ref="Q217:S217"/>
    <mergeCell ref="T217:V217"/>
    <mergeCell ref="W217:AC217"/>
    <mergeCell ref="D216:E216"/>
    <mergeCell ref="F216:H216"/>
    <mergeCell ref="W219:AC219"/>
    <mergeCell ref="D218:E218"/>
    <mergeCell ref="F218:H218"/>
    <mergeCell ref="I218:N218"/>
    <mergeCell ref="O218:P218"/>
    <mergeCell ref="Q218:S218"/>
    <mergeCell ref="T218:V218"/>
    <mergeCell ref="W218:AC218"/>
    <mergeCell ref="D219:E219"/>
    <mergeCell ref="I220:N220"/>
    <mergeCell ref="O220:P220"/>
    <mergeCell ref="Q220:S220"/>
    <mergeCell ref="T220:V220"/>
    <mergeCell ref="F219:H219"/>
    <mergeCell ref="I219:N219"/>
    <mergeCell ref="O219:P219"/>
    <mergeCell ref="Q219:S219"/>
    <mergeCell ref="T219:V219"/>
    <mergeCell ref="W220:AC220"/>
    <mergeCell ref="D221:E221"/>
    <mergeCell ref="F221:H221"/>
    <mergeCell ref="I221:N221"/>
    <mergeCell ref="O221:P221"/>
    <mergeCell ref="Q221:S221"/>
    <mergeCell ref="T221:V221"/>
    <mergeCell ref="W221:AC221"/>
    <mergeCell ref="D220:E220"/>
    <mergeCell ref="F220:H220"/>
    <mergeCell ref="W223:AC223"/>
    <mergeCell ref="D222:E222"/>
    <mergeCell ref="F222:H222"/>
    <mergeCell ref="I222:N222"/>
    <mergeCell ref="O222:P222"/>
    <mergeCell ref="Q222:S222"/>
    <mergeCell ref="T222:V222"/>
    <mergeCell ref="W222:AC222"/>
    <mergeCell ref="D223:E223"/>
    <mergeCell ref="I224:N224"/>
    <mergeCell ref="O224:P224"/>
    <mergeCell ref="Q224:S224"/>
    <mergeCell ref="T224:V224"/>
    <mergeCell ref="F223:H223"/>
    <mergeCell ref="I223:N223"/>
    <mergeCell ref="O223:P223"/>
    <mergeCell ref="Q223:S223"/>
    <mergeCell ref="T223:V223"/>
    <mergeCell ref="W224:AC224"/>
    <mergeCell ref="D225:E225"/>
    <mergeCell ref="F225:H225"/>
    <mergeCell ref="I225:N225"/>
    <mergeCell ref="O225:P225"/>
    <mergeCell ref="Q225:S225"/>
    <mergeCell ref="T225:V225"/>
    <mergeCell ref="W225:AC225"/>
    <mergeCell ref="D224:E224"/>
    <mergeCell ref="F224:H224"/>
    <mergeCell ref="W227:AC227"/>
    <mergeCell ref="D226:E226"/>
    <mergeCell ref="F226:H226"/>
    <mergeCell ref="I226:N226"/>
    <mergeCell ref="O226:P226"/>
    <mergeCell ref="Q226:S226"/>
    <mergeCell ref="T226:V226"/>
    <mergeCell ref="W226:AC226"/>
    <mergeCell ref="D227:E227"/>
    <mergeCell ref="I228:N228"/>
    <mergeCell ref="O228:P228"/>
    <mergeCell ref="Q228:S228"/>
    <mergeCell ref="T228:V228"/>
    <mergeCell ref="F227:H227"/>
    <mergeCell ref="I227:N227"/>
    <mergeCell ref="O227:P227"/>
    <mergeCell ref="Q227:S227"/>
    <mergeCell ref="T227:V227"/>
    <mergeCell ref="W228:AC228"/>
    <mergeCell ref="D229:E229"/>
    <mergeCell ref="F229:H229"/>
    <mergeCell ref="I229:N229"/>
    <mergeCell ref="O229:P229"/>
    <mergeCell ref="Q229:S229"/>
    <mergeCell ref="T229:V229"/>
    <mergeCell ref="W229:AC229"/>
    <mergeCell ref="D228:E228"/>
    <mergeCell ref="F228:H228"/>
    <mergeCell ref="W231:AC231"/>
    <mergeCell ref="D230:E230"/>
    <mergeCell ref="F230:H230"/>
    <mergeCell ref="I230:N230"/>
    <mergeCell ref="O230:P230"/>
    <mergeCell ref="Q230:S230"/>
    <mergeCell ref="T230:V230"/>
    <mergeCell ref="W230:AC230"/>
    <mergeCell ref="D231:E231"/>
    <mergeCell ref="I232:N232"/>
    <mergeCell ref="O232:P232"/>
    <mergeCell ref="Q232:S232"/>
    <mergeCell ref="T232:V232"/>
    <mergeCell ref="F231:H231"/>
    <mergeCell ref="I231:N231"/>
    <mergeCell ref="O231:P231"/>
    <mergeCell ref="Q231:S231"/>
    <mergeCell ref="T231:V231"/>
    <mergeCell ref="W232:AC232"/>
    <mergeCell ref="D233:E233"/>
    <mergeCell ref="F233:H233"/>
    <mergeCell ref="I233:N233"/>
    <mergeCell ref="O233:P233"/>
    <mergeCell ref="Q233:S233"/>
    <mergeCell ref="T233:V233"/>
    <mergeCell ref="W233:AC233"/>
    <mergeCell ref="D232:E232"/>
    <mergeCell ref="F232:H232"/>
    <mergeCell ref="W235:AC235"/>
    <mergeCell ref="D234:E234"/>
    <mergeCell ref="F234:H234"/>
    <mergeCell ref="I234:N234"/>
    <mergeCell ref="O234:P234"/>
    <mergeCell ref="Q234:S234"/>
    <mergeCell ref="T234:V234"/>
    <mergeCell ref="W234:AC234"/>
    <mergeCell ref="D235:E235"/>
    <mergeCell ref="O236:P236"/>
    <mergeCell ref="Q236:S236"/>
    <mergeCell ref="T236:V236"/>
    <mergeCell ref="F235:H235"/>
    <mergeCell ref="I235:N235"/>
    <mergeCell ref="O235:P235"/>
    <mergeCell ref="Q235:S235"/>
    <mergeCell ref="T235:V235"/>
    <mergeCell ref="W236:AC236"/>
    <mergeCell ref="D237:E237"/>
    <mergeCell ref="F237:H237"/>
    <mergeCell ref="I237:N237"/>
    <mergeCell ref="O237:P237"/>
    <mergeCell ref="Q237:S237"/>
    <mergeCell ref="T237:V237"/>
    <mergeCell ref="W237:AC237"/>
    <mergeCell ref="D236:E236"/>
    <mergeCell ref="F236:H236"/>
    <mergeCell ref="W239:AC239"/>
    <mergeCell ref="D238:E238"/>
    <mergeCell ref="F238:H238"/>
    <mergeCell ref="I238:N238"/>
    <mergeCell ref="O238:P238"/>
    <mergeCell ref="Q238:S238"/>
    <mergeCell ref="T238:V238"/>
    <mergeCell ref="W238:AC238"/>
    <mergeCell ref="D239:E239"/>
    <mergeCell ref="Q240:S240"/>
    <mergeCell ref="T240:V240"/>
    <mergeCell ref="F239:H239"/>
    <mergeCell ref="I239:N239"/>
    <mergeCell ref="O239:P239"/>
    <mergeCell ref="Q239:S239"/>
    <mergeCell ref="T239:V239"/>
    <mergeCell ref="D243:E243"/>
    <mergeCell ref="W240:AC240"/>
    <mergeCell ref="D241:E241"/>
    <mergeCell ref="F241:H241"/>
    <mergeCell ref="I241:N241"/>
    <mergeCell ref="O241:P241"/>
    <mergeCell ref="Q241:S241"/>
    <mergeCell ref="T241:V241"/>
    <mergeCell ref="W241:AC241"/>
    <mergeCell ref="D240:E240"/>
    <mergeCell ref="Q243:S243"/>
    <mergeCell ref="T243:V243"/>
    <mergeCell ref="W243:AC243"/>
    <mergeCell ref="D242:E242"/>
    <mergeCell ref="F242:H242"/>
    <mergeCell ref="I242:N242"/>
    <mergeCell ref="O242:P242"/>
    <mergeCell ref="Q242:S242"/>
    <mergeCell ref="T242:V242"/>
    <mergeCell ref="W242:AC242"/>
    <mergeCell ref="D244:E244"/>
    <mergeCell ref="F244:H244"/>
    <mergeCell ref="I244:N244"/>
    <mergeCell ref="O244:P244"/>
    <mergeCell ref="Q244:S244"/>
    <mergeCell ref="T244:V244"/>
    <mergeCell ref="D245:E245"/>
    <mergeCell ref="F245:H245"/>
    <mergeCell ref="I245:N245"/>
    <mergeCell ref="O245:P245"/>
    <mergeCell ref="O248:P248"/>
    <mergeCell ref="Q248:S248"/>
    <mergeCell ref="W245:AC245"/>
    <mergeCell ref="W247:AC247"/>
    <mergeCell ref="W250:AC250"/>
    <mergeCell ref="W249:AC249"/>
    <mergeCell ref="Q245:S245"/>
    <mergeCell ref="T245:V245"/>
    <mergeCell ref="Q249:S249"/>
    <mergeCell ref="T249:V249"/>
    <mergeCell ref="T250:V250"/>
    <mergeCell ref="Q250:S250"/>
    <mergeCell ref="AN260:AR260"/>
    <mergeCell ref="AC260:AD260"/>
    <mergeCell ref="AI258:AM259"/>
    <mergeCell ref="AI260:AM260"/>
    <mergeCell ref="AI261:AM263"/>
    <mergeCell ref="AN261:AR263"/>
    <mergeCell ref="AN258:AR259"/>
    <mergeCell ref="AE260:AH260"/>
    <mergeCell ref="AE258:AH259"/>
    <mergeCell ref="AC258:AD259"/>
    <mergeCell ref="AM412:AR412"/>
    <mergeCell ref="T280:X280"/>
    <mergeCell ref="T278:X278"/>
    <mergeCell ref="AE261:AH263"/>
    <mergeCell ref="G357:H357"/>
    <mergeCell ref="G366:H366"/>
    <mergeCell ref="I274:O274"/>
    <mergeCell ref="O267:P267"/>
    <mergeCell ref="F283:I283"/>
    <mergeCell ref="J280:M280"/>
    <mergeCell ref="B274:E274"/>
    <mergeCell ref="F274:H274"/>
    <mergeCell ref="G348:H348"/>
    <mergeCell ref="F306:H306"/>
    <mergeCell ref="F305:H305"/>
    <mergeCell ref="F316:H320"/>
    <mergeCell ref="B276:E276"/>
    <mergeCell ref="B280:I280"/>
    <mergeCell ref="B278:I278"/>
    <mergeCell ref="F276:I276"/>
    <mergeCell ref="I4:N4"/>
    <mergeCell ref="O4:P4"/>
    <mergeCell ref="F243:H243"/>
    <mergeCell ref="I243:N243"/>
    <mergeCell ref="O243:P243"/>
    <mergeCell ref="F240:H240"/>
    <mergeCell ref="F30:H30"/>
    <mergeCell ref="I240:N240"/>
    <mergeCell ref="O240:P240"/>
    <mergeCell ref="I236:N236"/>
    <mergeCell ref="T32:AG32"/>
    <mergeCell ref="T33:AG33"/>
    <mergeCell ref="T31:AG31"/>
    <mergeCell ref="G375:H375"/>
    <mergeCell ref="G303:H303"/>
    <mergeCell ref="G312:H312"/>
    <mergeCell ref="G321:H321"/>
    <mergeCell ref="G330:H330"/>
    <mergeCell ref="G339:H339"/>
    <mergeCell ref="W244:AC244"/>
  </mergeCells>
  <phoneticPr fontId="54"/>
  <conditionalFormatting sqref="A1:A2 A36:G37 AN258 A259:AB259 AE258 A262:AB262 A261:I261 AE260:AE261 A257:AC258 A296:T296 A390:S390 A413:L413 R483:R484 A475:K475 P475 A435:D436 A285:E285 A284:F284 J284 AD296:AS296 AS387 A388:AS389 U390:AS390 AS31:AS35 J36:AS37 A476:AS480 Y483:AS486 N284:AS284 O285:AS285 A279:AS279 A283:AS283 J278 A391:AS391 AI258 AI260:AI261 N278:AS278 A278 A430:AS434 A260:B260 AC260:AC261 A280 J280:AS280 A396:AE406 AN260 S413 R474:AS475 A474:Q474 H485:X486 H483:K484 P261 A395:AS395 A392:T394 V392:AS394 I421:L421 R421 A487:AS488 A504:AS505 A499:Z503 AC499:AS503 A507:AS65536 A4:I4 O4 AU47:AU135 AT46:AU132 AT1:AX2 A5:AV9 A3:AX3 Q4:AX4 AW740:IV65536 AW613:BS739 BX1:IV4 AT136:AU257 F263:F268 AA264:AR264 AA263:AB263 A269:P270 Q263:Z270 O263:O268 A263:D268 AT261:AT279 AT290:AT291 AT302:AT308 A297:AS302 A295:AS295 A294:G294 I294:AS294 A303:G303 A312:G312 A321:G321 A330:G330 A339:G339 A348:G348 A357:G357 A366:G366 A375:G375 AD305:AL305 I303:AL304 AD314:AL314 AD323:AL323 AD332:AL332 AD341:AL341 AD350:AL350 AD359:AL359 AM303:AS383 AD368:AL368 AD377:AL377 AW288:BU289 BH394:IV415 AW503:BU574 AX394:BE403 AV493:BL502 BK489:BK492 A304:H311 A313:H320 A322:H329 A331:H338 A340:H347 A349:H356 A358:H365 A367:H374 A376:H383 AT309:AU389 AU390 AT394:AU412 A414:S415 AT413:AT426 AU411:AU416 A439:AS440 AT454:AU475 AT483:AU65536 AU476:AU482 AT477:AT482 A497:AS498 A492 A490:C491 A489:D489 A493:C496 AS489:AS496 BN290:IV382 AX383:IV393 BV471:IV739 BM471:BU502 A38:AS256 A286:AS293 A384:AS386 A407:AS410 A282 J282:AS282 A281:AS281 AT280:AU289 A271:AS275 AT40 AT42:AT44 AV35:AV40 AT2:AT8 I305:T305 I314:T314 I323:T323 I332:T332 I341:T341 I350:T350 I359:T359 I368:T368 I377:T377 AP396:AS406 A455:AS473 A417:AS418 A416 BU5:IV9 AA269:AA270 AH414:AS415 A425:R426 BW10:IV14 AV10:AW14 AV1:AV9 AV15:AX26 A30:B30 P30:AS30 F30:H30 AX27 AT33:AU38 AT29:AT32 AX29:AX34 A31:P33 A35:P35 A34:H34 P34 A277:AS277 A276:J276 N276:AS276 I306:AL313 I315:AL322 I324:AL331 I333:AL340 I342:AL349 I351:AL358 I360:AL367 I369:AL376 I378:AL383 AV292:AV299 A411:T411 AH413 AI411:AM412 A412:S412 A437:C438 Z438 Z437:AH437 AS437:AS438 Z435:AS435 AH438:AI438 Z436 AH436:AU436 AA265:AC265 AA266:AB268 AB267:AC267 AS258:AS270 AS416 AB441:AS447 A441:A447 R448 AF448:AS448 AV444:BH492 R449:T449 BF416:IV426 AV302:AV426 AW404:BE426 AP450:AU453 AP449:AS449 AP454:AS454 A481:A486 H481:AS482 B481 AV429:AV65536 AW429:IV470 A429:R429 AT433:AU449 AQ419:AS429 AU420:AU422 AU424:AU432 A453:T454 R450:R452 AT10:AU28 A10:AS29 AU258:AU280 AW35:AX273 AW276:AX287 AV46:AV273 AV276:AV290 AU274:AW275 BX15:IV273 BX276:IV289 BW274:IV275 A448:Q452">
    <cfRule type="containsText" dxfId="139" priority="212" stopIfTrue="1" operator="containsText" text="【※入力】">
      <formula>NOT(ISERROR(SEARCH("【※入力】",A1)))</formula>
    </cfRule>
    <cfRule type="containsText" dxfId="138" priority="213" stopIfTrue="1" operator="containsText" text="【※選択】">
      <formula>NOT(ISERROR(SEARCH("【※選択】",A1)))</formula>
    </cfRule>
  </conditionalFormatting>
  <conditionalFormatting sqref="I25:O27">
    <cfRule type="cellIs" dxfId="137" priority="211" stopIfTrue="1" operator="equal">
      <formula>0</formula>
    </cfRule>
  </conditionalFormatting>
  <conditionalFormatting sqref="A36:G37 AN258 A259:AB259 AE258 A262:AB262 A261:I261 AE260:AE261 A257:AC258 A296:T296 A390:S390 A413:L413 R483:R484 A475:K475 P475 A435:D436 K464:Q472 A285:E285 A284:F284 J284 AD296:AS296 AS387 A388:AS389 U390:AS390 AS31:AS35 J36:AS37 A476:AS480 Y483:AS486 N284:AS284 O285:AS285 A279:AS279 A283:AS283 J278 A391:AS391 AI258 AI260:AI261 N278:AS278 A278 A430:AS434 A260:B260 AC260:AC261 A280 J280:AS280 A396:AE406 AN260 S413 R474:AS475 K474:Q474 K473:AS473 H485:X486 H483:K484 P261 A395:AS395 A392:T394 V392:AS394 R421 A487:AS488 A504:AS505 A499:Z503 AC499:AS503 A507:AS65536 A4:I4 O4 AU47:AU135 AT46:AU132 A5:AV9 A1:AX3 Q4:AX4 AW740:IV65536 AW613:BS739 BX1:IV4 AT136:AU257 F263:F268 AA264:AR264 AA263:AB263 A269:P270 Q263:Z270 O263:O268 A263:D268 AT261:AT279 AT290:AT291 AT302:AT308 A297:AS302 A295:AS295 A294:G294 I294:AS294 A303:G303 A312:G312 A321:G321 A330:G330 A339:G339 A348:G348 A357:G357 A366:G366 A375:G375 AD305:AL305 I303:AL304 AD314:AL314 AD323:AL323 AD332:AL332 AD341:AL341 AD350:AL350 AD359:AL359 AM303:AS383 AD368:AL368 AD377:AL377 AW288:BU289 BH394:IV415 AW503:BU574 AX394:BE403 AV493:BL502 BK489:BK492 A304:H311 A313:H320 A322:H329 A331:H338 A340:H347 A349:H356 A358:H365 A367:H374 A376:H383 AT309:AU389 AU390 AT394:AU412 A414:S415 AT413:AT426 AU411:AU416 A439:AS440 AT454:AU475 AT483:AU65536 AU476:AU482 AT477:AT482 A497:AS498 A492 A490:C491 A489:D489 A493:C496 AS489:AS496 BN290:IV382 AX383:IV393 BV471:IV739 BM471:BU502 A38:AS256 A286:AS293 A384:AS386 A407:AS410 K455:Q462 A455:J474 R455:AS472 A282 J282:AS282 A281:AS281 AT280:AU289 A271:AS275 AT40 AT42:AT44 AV35:AV40 AT2:AT8 I305:T305 I314:T314 I323:T323 I332:T332 I341:T341 I350:T350 I359:T359 I368:T368 I377:T377 AP396:AS406 A417:AS418 A416 BU5:IV9 AA269:AA270 AH414:AS415 A425:R426 BW10:IV14 AV10:AW14 AV1:AV9 AV15:AX26 A30:B30 P30:AS30 F30:H30 AX27 AT33:AU38 AT29:AT32 AX29:AX34 A31:P33 A35:P35 A34:H34 P34 A277:AS277 A276:J276 N276:AS276 I306:AL313 I315:AL322 I324:AL331 I333:AL340 I342:AL349 I351:AL358 I360:AL367 I369:AL376 I378:AL383 AV292:AV299 A411:T411 AH413 AI411:AM412 A412:S412 A437:C438 Z438 Z437:AH437 AS437:AS438 Z435:AS435 AH438:AI438 Z436 AH436:AU436 AA265:AC265 AA266:AB268 AB267:AC267 AS258:AS270 AS416 AB441:AS447 A441:A447 R448 AF448:AS448 AV444:BH492 R449:T449 BF416:IV426 AV302:AV426 AW404:BE426 AP450:AU453 AP449:AS449 AP454:AS454 A481:A486 H481:AS482 B481 AV429:AV65536 AW429:IV470 A429:R429 AT433:AU449 AQ419:AS429 AU420:AU422 AU424:AU432 A453:T454 R450:R452 AT10:AU28 A10:AS29 AU258:AU280 AW35:AX273 AW276:AX287 AV46:AV273 AV276:AV290 AU274:AW275 BX15:IV273 BX276:IV289 BW274:IV275 A448:Q452">
    <cfRule type="containsText" dxfId="136" priority="210" stopIfTrue="1" operator="containsText" text="※リストから選択して下さい">
      <formula>NOT(ISERROR(SEARCH("※リストから選択して下さい",A1)))</formula>
    </cfRule>
  </conditionalFormatting>
  <conditionalFormatting sqref="AC261 AE261 AI261">
    <cfRule type="containsText" dxfId="135" priority="163" stopIfTrue="1" operator="containsText" text="【※入力】">
      <formula>NOT(ISERROR(SEARCH("【※入力】",AC261)))</formula>
    </cfRule>
    <cfRule type="containsText" dxfId="134" priority="164" stopIfTrue="1" operator="containsText" text="【※選択】">
      <formula>NOT(ISERROR(SEARCH("【※選択】",AC261)))</formula>
    </cfRule>
  </conditionalFormatting>
  <conditionalFormatting sqref="AC261 AE261 AI261">
    <cfRule type="containsText" dxfId="133" priority="162" stopIfTrue="1" operator="containsText" text="※リストから選択して下さい">
      <formula>NOT(ISERROR(SEARCH("※リストから選択して下さい",AC261)))</formula>
    </cfRule>
  </conditionalFormatting>
  <conditionalFormatting sqref="AA504">
    <cfRule type="containsText" dxfId="132" priority="160" stopIfTrue="1" operator="containsText" text="【※入力】">
      <formula>NOT(ISERROR(SEARCH("【※入力】",AA504)))</formula>
    </cfRule>
    <cfRule type="containsText" dxfId="131" priority="161" stopIfTrue="1" operator="containsText" text="【※選択】">
      <formula>NOT(ISERROR(SEARCH("【※選択】",AA504)))</formula>
    </cfRule>
  </conditionalFormatting>
  <conditionalFormatting sqref="AA504">
    <cfRule type="containsText" dxfId="130" priority="159" stopIfTrue="1" operator="containsText" text="※リストから選択して下さい">
      <formula>NOT(ISERROR(SEARCH("※リストから選択して下さい",AA504)))</formula>
    </cfRule>
  </conditionalFormatting>
  <conditionalFormatting sqref="A419:B424 C422:R424 C419:R420">
    <cfRule type="containsText" dxfId="129" priority="157" stopIfTrue="1" operator="containsText" text="【※入力】">
      <formula>NOT(ISERROR(SEARCH("【※入力】",A419)))</formula>
    </cfRule>
    <cfRule type="containsText" dxfId="128" priority="158" stopIfTrue="1" operator="containsText" text="【※選択】">
      <formula>NOT(ISERROR(SEARCH("【※選択】",A419)))</formula>
    </cfRule>
  </conditionalFormatting>
  <conditionalFormatting sqref="C419:R420 A419:B424 C422:R424">
    <cfRule type="containsText" dxfId="127" priority="156" stopIfTrue="1" operator="containsText" text="※リストから選択して下さい">
      <formula>NOT(ISERROR(SEARCH("※リストから選択して下さい",A419)))</formula>
    </cfRule>
  </conditionalFormatting>
  <conditionalFormatting sqref="AF396:AF406">
    <cfRule type="containsText" dxfId="126" priority="153" stopIfTrue="1" operator="containsText" text="※リストから選択して下さい">
      <formula>NOT(ISERROR(SEARCH("※リストから選択して下さい",AF396)))</formula>
    </cfRule>
    <cfRule type="containsText" dxfId="125" priority="154" stopIfTrue="1" operator="containsText" text="【※入力】">
      <formula>NOT(ISERROR(SEARCH("【※入力】",AF396)))</formula>
    </cfRule>
    <cfRule type="containsText" dxfId="124" priority="155" stopIfTrue="1" operator="containsText" text="【※選択】">
      <formula>NOT(ISERROR(SEARCH("【※選択】",AF396)))</formula>
    </cfRule>
  </conditionalFormatting>
  <conditionalFormatting sqref="AU417">
    <cfRule type="containsText" dxfId="123" priority="147" stopIfTrue="1" operator="containsText" text="【※入力】">
      <formula>NOT(ISERROR(SEARCH("【※入力】",AU417)))</formula>
    </cfRule>
    <cfRule type="containsText" dxfId="122" priority="148" stopIfTrue="1" operator="containsText" text="【※選択】">
      <formula>NOT(ISERROR(SEARCH("【※選択】",AU417)))</formula>
    </cfRule>
  </conditionalFormatting>
  <conditionalFormatting sqref="AU417">
    <cfRule type="containsText" dxfId="121" priority="146" stopIfTrue="1" operator="containsText" text="※リストから選択して下さい">
      <formula>NOT(ISERROR(SEARCH("※リストから選択して下さい",AU417)))</formula>
    </cfRule>
  </conditionalFormatting>
  <conditionalFormatting sqref="A387:B387">
    <cfRule type="containsText" dxfId="120" priority="144" stopIfTrue="1" operator="containsText" text="【※入力】">
      <formula>NOT(ISERROR(SEARCH("【※入力】",A387)))</formula>
    </cfRule>
    <cfRule type="containsText" dxfId="119" priority="145" stopIfTrue="1" operator="containsText" text="【※選択】">
      <formula>NOT(ISERROR(SEARCH("【※選択】",A387)))</formula>
    </cfRule>
  </conditionalFormatting>
  <conditionalFormatting sqref="A387:B387">
    <cfRule type="containsText" dxfId="118" priority="143" stopIfTrue="1" operator="containsText" text="※リストから選択して下さい">
      <formula>NOT(ISERROR(SEARCH("※リストから選択して下さい",A387)))</formula>
    </cfRule>
  </conditionalFormatting>
  <conditionalFormatting sqref="U392:U394">
    <cfRule type="containsText" dxfId="117" priority="141" stopIfTrue="1" operator="containsText" text="【※入力】">
      <formula>NOT(ISERROR(SEARCH("【※入力】",U392)))</formula>
    </cfRule>
    <cfRule type="containsText" dxfId="116" priority="142" stopIfTrue="1" operator="containsText" text="【※選択】">
      <formula>NOT(ISERROR(SEARCH("【※選択】",U392)))</formula>
    </cfRule>
  </conditionalFormatting>
  <conditionalFormatting sqref="U392:U394">
    <cfRule type="containsText" dxfId="115" priority="140" stopIfTrue="1" operator="containsText" text="※リストから選択して下さい">
      <formula>NOT(ISERROR(SEARCH("※リストから選択して下さい",U392)))</formula>
    </cfRule>
  </conditionalFormatting>
  <conditionalFormatting sqref="O261">
    <cfRule type="containsText" dxfId="114" priority="138" stopIfTrue="1" operator="containsText" text="【※入力】">
      <formula>NOT(ISERROR(SEARCH("【※入力】",O261)))</formula>
    </cfRule>
    <cfRule type="containsText" dxfId="113" priority="139" stopIfTrue="1" operator="containsText" text="【※選択】">
      <formula>NOT(ISERROR(SEARCH("【※選択】",O261)))</formula>
    </cfRule>
  </conditionalFormatting>
  <conditionalFormatting sqref="O261">
    <cfRule type="containsText" dxfId="112" priority="137" stopIfTrue="1" operator="containsText" text="※リストから選択して下さい">
      <formula>NOT(ISERROR(SEARCH("※リストから選択して下さい",O261)))</formula>
    </cfRule>
  </conditionalFormatting>
  <conditionalFormatting sqref="R413">
    <cfRule type="containsText" dxfId="111" priority="135" stopIfTrue="1" operator="containsText" text="【※入力】">
      <formula>NOT(ISERROR(SEARCH("【※入力】",R413)))</formula>
    </cfRule>
    <cfRule type="containsText" dxfId="110" priority="136" stopIfTrue="1" operator="containsText" text="【※選択】">
      <formula>NOT(ISERROR(SEARCH("【※選択】",R413)))</formula>
    </cfRule>
  </conditionalFormatting>
  <conditionalFormatting sqref="R413">
    <cfRule type="containsText" dxfId="109" priority="134" stopIfTrue="1" operator="containsText" text="※リストから選択して下さい">
      <formula>NOT(ISERROR(SEARCH("※リストから選択して下さい",R413)))</formula>
    </cfRule>
  </conditionalFormatting>
  <conditionalFormatting sqref="AA499:AB503">
    <cfRule type="containsText" dxfId="108" priority="129" stopIfTrue="1" operator="containsText" text="【※入力】">
      <formula>NOT(ISERROR(SEARCH("【※入力】",AA499)))</formula>
    </cfRule>
    <cfRule type="containsText" dxfId="107" priority="130" stopIfTrue="1" operator="containsText" text="【※選択】">
      <formula>NOT(ISERROR(SEARCH("【※選択】",AA499)))</formula>
    </cfRule>
  </conditionalFormatting>
  <conditionalFormatting sqref="AA499:AB503">
    <cfRule type="containsText" dxfId="106" priority="128" stopIfTrue="1" operator="containsText" text="※リストから選択して下さい">
      <formula>NOT(ISERROR(SEARCH("※リストから選択して下さい",AA499)))</formula>
    </cfRule>
  </conditionalFormatting>
  <conditionalFormatting sqref="A506:AS506">
    <cfRule type="containsText" dxfId="105" priority="123" stopIfTrue="1" operator="containsText" text="【※入力】">
      <formula>NOT(ISERROR(SEARCH("【※入力】",A506)))</formula>
    </cfRule>
    <cfRule type="containsText" dxfId="104" priority="124" stopIfTrue="1" operator="containsText" text="【※選択】">
      <formula>NOT(ISERROR(SEARCH("【※選択】",A506)))</formula>
    </cfRule>
  </conditionalFormatting>
  <conditionalFormatting sqref="A506:AS506">
    <cfRule type="containsText" dxfId="103" priority="122" stopIfTrue="1" operator="containsText" text="※リストから選択して下さい">
      <formula>NOT(ISERROR(SEARCH("※リストから選択して下さい",A506)))</formula>
    </cfRule>
  </conditionalFormatting>
  <conditionalFormatting sqref="AT292:AT301">
    <cfRule type="containsText" dxfId="102" priority="117" stopIfTrue="1" operator="containsText" text="【※入力】">
      <formula>NOT(ISERROR(SEARCH("【※入力】",AT292)))</formula>
    </cfRule>
    <cfRule type="containsText" dxfId="101" priority="118" stopIfTrue="1" operator="containsText" text="【※選択】">
      <formula>NOT(ISERROR(SEARCH("【※選択】",AT292)))</formula>
    </cfRule>
  </conditionalFormatting>
  <conditionalFormatting sqref="AT292:AT301">
    <cfRule type="containsText" dxfId="100" priority="116" stopIfTrue="1" operator="containsText" text="※リストから選択して下さい">
      <formula>NOT(ISERROR(SEARCH("※リストから選択して下さい",AT292)))</formula>
    </cfRule>
  </conditionalFormatting>
  <conditionalFormatting sqref="AU294:AU302">
    <cfRule type="containsText" dxfId="99" priority="114" stopIfTrue="1" operator="containsText" text="【※入力】">
      <formula>NOT(ISERROR(SEARCH("【※入力】",AU294)))</formula>
    </cfRule>
    <cfRule type="containsText" dxfId="98" priority="115" stopIfTrue="1" operator="containsText" text="【※選択】">
      <formula>NOT(ISERROR(SEARCH("【※選択】",AU294)))</formula>
    </cfRule>
  </conditionalFormatting>
  <conditionalFormatting sqref="AU294:AU302">
    <cfRule type="containsText" dxfId="97" priority="113" stopIfTrue="1" operator="containsText" text="※リストから選択して下さい">
      <formula>NOT(ISERROR(SEARCH("※リストから選択して下さい",AU294)))</formula>
    </cfRule>
  </conditionalFormatting>
  <conditionalFormatting sqref="AU291">
    <cfRule type="containsText" dxfId="96" priority="111" stopIfTrue="1" operator="containsText" text="【※入力】">
      <formula>NOT(ISERROR(SEARCH("【※入力】",AU291)))</formula>
    </cfRule>
    <cfRule type="containsText" dxfId="95" priority="112" stopIfTrue="1" operator="containsText" text="【※選択】">
      <formula>NOT(ISERROR(SEARCH("【※選択】",AU291)))</formula>
    </cfRule>
  </conditionalFormatting>
  <conditionalFormatting sqref="AU291">
    <cfRule type="containsText" dxfId="94" priority="110" stopIfTrue="1" operator="containsText" text="※リストから選択して下さい">
      <formula>NOT(ISERROR(SEARCH("※リストから選択して下さい",AU291)))</formula>
    </cfRule>
  </conditionalFormatting>
  <conditionalFormatting sqref="AU292:AU293">
    <cfRule type="containsText" dxfId="93" priority="105" stopIfTrue="1" operator="containsText" text="【※入力】">
      <formula>NOT(ISERROR(SEARCH("【※入力】",AU292)))</formula>
    </cfRule>
    <cfRule type="containsText" dxfId="92" priority="106" stopIfTrue="1" operator="containsText" text="【※選択】">
      <formula>NOT(ISERROR(SEARCH("【※選択】",AU292)))</formula>
    </cfRule>
  </conditionalFormatting>
  <conditionalFormatting sqref="AU292:AU293">
    <cfRule type="containsText" dxfId="91" priority="104" stopIfTrue="1" operator="containsText" text="※リストから選択して下さい">
      <formula>NOT(ISERROR(SEARCH("※リストから選択して下さい",AU292)))</formula>
    </cfRule>
  </conditionalFormatting>
  <conditionalFormatting sqref="AT41">
    <cfRule type="containsText" dxfId="90" priority="102" stopIfTrue="1" operator="containsText" text="【※入力】">
      <formula>NOT(ISERROR(SEARCH("【※入力】",AT41)))</formula>
    </cfRule>
    <cfRule type="containsText" dxfId="89" priority="103" stopIfTrue="1" operator="containsText" text="【※選択】">
      <formula>NOT(ISERROR(SEARCH("【※選択】",AT41)))</formula>
    </cfRule>
  </conditionalFormatting>
  <conditionalFormatting sqref="AT41">
    <cfRule type="containsText" dxfId="88" priority="101" stopIfTrue="1" operator="containsText" text="※リストから選択して下さい">
      <formula>NOT(ISERROR(SEARCH("※リストから選択して下さい",AT41)))</formula>
    </cfRule>
  </conditionalFormatting>
  <conditionalFormatting sqref="AV300:AV301">
    <cfRule type="containsText" dxfId="87" priority="96" stopIfTrue="1" operator="containsText" text="【※入力】">
      <formula>NOT(ISERROR(SEARCH("【※入力】",AV300)))</formula>
    </cfRule>
    <cfRule type="containsText" dxfId="86" priority="97" stopIfTrue="1" operator="containsText" text="【※選択】">
      <formula>NOT(ISERROR(SEARCH("【※選択】",AV300)))</formula>
    </cfRule>
  </conditionalFormatting>
  <conditionalFormatting sqref="AV300:AV301">
    <cfRule type="containsText" dxfId="85" priority="95" stopIfTrue="1" operator="containsText" text="※リストから選択して下さい">
      <formula>NOT(ISERROR(SEARCH("※リストから選択して下さい",AV300)))</formula>
    </cfRule>
  </conditionalFormatting>
  <conditionalFormatting sqref="AV291">
    <cfRule type="containsText" dxfId="84" priority="90" stopIfTrue="1" operator="containsText" text="【※入力】">
      <formula>NOT(ISERROR(SEARCH("【※入力】",AV291)))</formula>
    </cfRule>
    <cfRule type="containsText" dxfId="83" priority="91" stopIfTrue="1" operator="containsText" text="【※選択】">
      <formula>NOT(ISERROR(SEARCH("【※選択】",AV291)))</formula>
    </cfRule>
  </conditionalFormatting>
  <conditionalFormatting sqref="AV291">
    <cfRule type="containsText" dxfId="82" priority="89" stopIfTrue="1" operator="containsText" text="※リストから選択して下さい">
      <formula>NOT(ISERROR(SEARCH("※リストから選択して下さい",AV291)))</formula>
    </cfRule>
  </conditionalFormatting>
  <conditionalFormatting sqref="AN261">
    <cfRule type="containsText" dxfId="81" priority="87" stopIfTrue="1" operator="containsText" text="【※入力】">
      <formula>NOT(ISERROR(SEARCH("【※入力】",AN261)))</formula>
    </cfRule>
    <cfRule type="containsText" dxfId="80" priority="88" stopIfTrue="1" operator="containsText" text="【※選択】">
      <formula>NOT(ISERROR(SEARCH("【※選択】",AN261)))</formula>
    </cfRule>
  </conditionalFormatting>
  <conditionalFormatting sqref="AN261">
    <cfRule type="containsText" dxfId="79" priority="86" stopIfTrue="1" operator="containsText" text="※リストから選択して下さい">
      <formula>NOT(ISERROR(SEARCH("※リストから選択して下さい",AN261)))</formula>
    </cfRule>
  </conditionalFormatting>
  <conditionalFormatting sqref="AN261">
    <cfRule type="containsText" dxfId="78" priority="84" stopIfTrue="1" operator="containsText" text="【※入力】">
      <formula>NOT(ISERROR(SEARCH("【※入力】",AN261)))</formula>
    </cfRule>
    <cfRule type="containsText" dxfId="77" priority="85" stopIfTrue="1" operator="containsText" text="【※選択】">
      <formula>NOT(ISERROR(SEARCH("【※選択】",AN261)))</formula>
    </cfRule>
  </conditionalFormatting>
  <conditionalFormatting sqref="AN261">
    <cfRule type="containsText" dxfId="76" priority="83" stopIfTrue="1" operator="containsText" text="※リストから選択して下さい">
      <formula>NOT(ISERROR(SEARCH("※リストから選択して下さい",AN261)))</formula>
    </cfRule>
  </conditionalFormatting>
  <conditionalFormatting sqref="AB269:AB270">
    <cfRule type="containsText" dxfId="75" priority="81" stopIfTrue="1" operator="containsText" text="【※入力】">
      <formula>NOT(ISERROR(SEARCH("【※入力】",AB269)))</formula>
    </cfRule>
    <cfRule type="containsText" dxfId="74" priority="82" stopIfTrue="1" operator="containsText" text="【※選択】">
      <formula>NOT(ISERROR(SEARCH("【※選択】",AB269)))</formula>
    </cfRule>
  </conditionalFormatting>
  <conditionalFormatting sqref="AB269:AB270">
    <cfRule type="containsText" dxfId="73" priority="80" stopIfTrue="1" operator="containsText" text="※リストから選択して下さい">
      <formula>NOT(ISERROR(SEARCH("※リストから選択して下さい",AB269)))</formula>
    </cfRule>
  </conditionalFormatting>
  <conditionalFormatting sqref="T413:AG415">
    <cfRule type="containsText" dxfId="72" priority="78" stopIfTrue="1" operator="containsText" text="【※入力】">
      <formula>NOT(ISERROR(SEARCH("【※入力】",T413)))</formula>
    </cfRule>
    <cfRule type="containsText" dxfId="71" priority="79" stopIfTrue="1" operator="containsText" text="【※選択】">
      <formula>NOT(ISERROR(SEARCH("【※選択】",T413)))</formula>
    </cfRule>
  </conditionalFormatting>
  <conditionalFormatting sqref="T413:AG415">
    <cfRule type="containsText" dxfId="70" priority="77" stopIfTrue="1" operator="containsText" text="※リストから選択して下さい">
      <formula>NOT(ISERROR(SEARCH("※リストから選択して下さい",T413)))</formula>
    </cfRule>
  </conditionalFormatting>
  <conditionalFormatting sqref="T421:AP421 S419:AP420 S422:AP426 S429:AP429">
    <cfRule type="containsText" dxfId="69" priority="75" stopIfTrue="1" operator="containsText" text="【※入力】">
      <formula>NOT(ISERROR(SEARCH("【※入力】",S419)))</formula>
    </cfRule>
    <cfRule type="containsText" dxfId="68" priority="76" stopIfTrue="1" operator="containsText" text="【※選択】">
      <formula>NOT(ISERROR(SEARCH("【※選択】",S419)))</formula>
    </cfRule>
  </conditionalFormatting>
  <conditionalFormatting sqref="T421:AP421 S419:AP420 S422:AP426 S429:AP429">
    <cfRule type="containsText" dxfId="67" priority="74" stopIfTrue="1" operator="containsText" text="※リストから選択して下さい">
      <formula>NOT(ISERROR(SEARCH("※リストから選択して下さい",S419)))</formula>
    </cfRule>
  </conditionalFormatting>
  <conditionalFormatting sqref="S421">
    <cfRule type="containsText" dxfId="66" priority="72" stopIfTrue="1" operator="containsText" text="【※入力】">
      <formula>NOT(ISERROR(SEARCH("【※入力】",S421)))</formula>
    </cfRule>
    <cfRule type="containsText" dxfId="65" priority="73" stopIfTrue="1" operator="containsText" text="【※選択】">
      <formula>NOT(ISERROR(SEARCH("【※選択】",S421)))</formula>
    </cfRule>
  </conditionalFormatting>
  <conditionalFormatting sqref="S421">
    <cfRule type="containsText" dxfId="64" priority="71" stopIfTrue="1" operator="containsText" text="※リストから選択して下さい">
      <formula>NOT(ISERROR(SEARCH("※リストから選択して下さい",S421)))</formula>
    </cfRule>
  </conditionalFormatting>
  <conditionalFormatting sqref="AV27:AW33">
    <cfRule type="containsText" dxfId="63" priority="69" stopIfTrue="1" operator="containsText" text="【※入力】">
      <formula>NOT(ISERROR(SEARCH("【※入力】",AV27)))</formula>
    </cfRule>
    <cfRule type="containsText" dxfId="62" priority="70" stopIfTrue="1" operator="containsText" text="【※選択】">
      <formula>NOT(ISERROR(SEARCH("【※選択】",AV27)))</formula>
    </cfRule>
  </conditionalFormatting>
  <conditionalFormatting sqref="AV27:AW33">
    <cfRule type="containsText" dxfId="61" priority="68" stopIfTrue="1" operator="containsText" text="※リストから選択して下さい">
      <formula>NOT(ISERROR(SEARCH("※リストから選択して下さい",AV27)))</formula>
    </cfRule>
  </conditionalFormatting>
  <conditionalFormatting sqref="AX28">
    <cfRule type="containsText" dxfId="60" priority="66" stopIfTrue="1" operator="containsText" text="【※入力】">
      <formula>NOT(ISERROR(SEARCH("【※入力】",AX28)))</formula>
    </cfRule>
    <cfRule type="containsText" dxfId="59" priority="67" stopIfTrue="1" operator="containsText" text="【※選択】">
      <formula>NOT(ISERROR(SEARCH("【※選択】",AX28)))</formula>
    </cfRule>
  </conditionalFormatting>
  <conditionalFormatting sqref="AX28">
    <cfRule type="containsText" dxfId="58" priority="65" stopIfTrue="1" operator="containsText" text="※リストから選択して下さい">
      <formula>NOT(ISERROR(SEARCH("※リストから選択して下さい",AX28)))</formula>
    </cfRule>
  </conditionalFormatting>
  <conditionalFormatting sqref="I34:O34">
    <cfRule type="containsText" dxfId="57" priority="63" stopIfTrue="1" operator="containsText" text="【※入力】">
      <formula>NOT(ISERROR(SEARCH("【※入力】",I34)))</formula>
    </cfRule>
    <cfRule type="containsText" dxfId="56" priority="64" stopIfTrue="1" operator="containsText" text="【※選択】">
      <formula>NOT(ISERROR(SEARCH("【※選択】",I34)))</formula>
    </cfRule>
  </conditionalFormatting>
  <conditionalFormatting sqref="I34:O34">
    <cfRule type="containsText" dxfId="55" priority="62" stopIfTrue="1" operator="containsText" text="※リストから選択して下さい">
      <formula>NOT(ISERROR(SEARCH("※リストから選択して下さい",I34)))</formula>
    </cfRule>
  </conditionalFormatting>
  <conditionalFormatting sqref="I30:O30">
    <cfRule type="containsText" dxfId="54" priority="60" stopIfTrue="1" operator="containsText" text="【※入力】">
      <formula>NOT(ISERROR(SEARCH("【※入力】",I30)))</formula>
    </cfRule>
    <cfRule type="containsText" dxfId="53" priority="61" stopIfTrue="1" operator="containsText" text="【※選択】">
      <formula>NOT(ISERROR(SEARCH("【※選択】",I30)))</formula>
    </cfRule>
  </conditionalFormatting>
  <conditionalFormatting sqref="I30:O30">
    <cfRule type="containsText" dxfId="52" priority="59" stopIfTrue="1" operator="containsText" text="※リストから選択して下さい">
      <formula>NOT(ISERROR(SEARCH("※リストから選択して下さい",I30)))</formula>
    </cfRule>
  </conditionalFormatting>
  <conditionalFormatting sqref="AI413:AR413">
    <cfRule type="containsText" dxfId="51" priority="57" stopIfTrue="1" operator="containsText" text="【※入力】">
      <formula>NOT(ISERROR(SEARCH("【※入力】",AI413)))</formula>
    </cfRule>
    <cfRule type="containsText" dxfId="50" priority="58" stopIfTrue="1" operator="containsText" text="【※選択】">
      <formula>NOT(ISERROR(SEARCH("【※選択】",AI413)))</formula>
    </cfRule>
  </conditionalFormatting>
  <conditionalFormatting sqref="AI413:AR413">
    <cfRule type="containsText" dxfId="49" priority="56" stopIfTrue="1" operator="containsText" text="※リストから選択して下さい">
      <formula>NOT(ISERROR(SEARCH("※リストから選択して下さい",AI413)))</formula>
    </cfRule>
  </conditionalFormatting>
  <conditionalFormatting sqref="D438">
    <cfRule type="containsText" dxfId="48" priority="54" stopIfTrue="1" operator="containsText" text="【※入力】">
      <formula>NOT(ISERROR(SEARCH("【※入力】",D438)))</formula>
    </cfRule>
    <cfRule type="containsText" dxfId="47" priority="55" stopIfTrue="1" operator="containsText" text="【※選択】">
      <formula>NOT(ISERROR(SEARCH("【※選択】",D438)))</formula>
    </cfRule>
  </conditionalFormatting>
  <conditionalFormatting sqref="D438">
    <cfRule type="containsText" dxfId="46" priority="53" stopIfTrue="1" operator="containsText" text="※リストから選択して下さい">
      <formula>NOT(ISERROR(SEARCH("※リストから選択して下さい",D438)))</formula>
    </cfRule>
  </conditionalFormatting>
  <conditionalFormatting sqref="D437">
    <cfRule type="containsText" dxfId="45" priority="51" stopIfTrue="1" operator="containsText" text="【※入力】">
      <formula>NOT(ISERROR(SEARCH("【※入力】",D437)))</formula>
    </cfRule>
    <cfRule type="containsText" dxfId="44" priority="52" stopIfTrue="1" operator="containsText" text="【※選択】">
      <formula>NOT(ISERROR(SEARCH("【※選択】",D437)))</formula>
    </cfRule>
  </conditionalFormatting>
  <conditionalFormatting sqref="D437">
    <cfRule type="containsText" dxfId="43" priority="50" stopIfTrue="1" operator="containsText" text="※リストから選択して下さい">
      <formula>NOT(ISERROR(SEARCH("※リストから選択して下さい",D437)))</formula>
    </cfRule>
  </conditionalFormatting>
  <conditionalFormatting sqref="AL437">
    <cfRule type="containsText" dxfId="42" priority="48" stopIfTrue="1" operator="containsText" text="【※入力】">
      <formula>NOT(ISERROR(SEARCH("【※入力】",AL437)))</formula>
    </cfRule>
    <cfRule type="containsText" dxfId="41" priority="49" stopIfTrue="1" operator="containsText" text="【※選択】">
      <formula>NOT(ISERROR(SEARCH("【※選択】",AL437)))</formula>
    </cfRule>
  </conditionalFormatting>
  <conditionalFormatting sqref="AL437">
    <cfRule type="containsText" dxfId="40" priority="47" stopIfTrue="1" operator="containsText" text="※リストから選択して下さい">
      <formula>NOT(ISERROR(SEARCH("※リストから選択して下さい",AL437)))</formula>
    </cfRule>
  </conditionalFormatting>
  <conditionalFormatting sqref="AJ437:AJ438">
    <cfRule type="containsText" dxfId="39" priority="45" stopIfTrue="1" operator="containsText" text="【※入力】">
      <formula>NOT(ISERROR(SEARCH("【※入力】",AJ437)))</formula>
    </cfRule>
    <cfRule type="containsText" dxfId="38" priority="46" stopIfTrue="1" operator="containsText" text="【※選択】">
      <formula>NOT(ISERROR(SEARCH("【※選択】",AJ437)))</formula>
    </cfRule>
  </conditionalFormatting>
  <conditionalFormatting sqref="AJ437:AJ438">
    <cfRule type="containsText" dxfId="37" priority="44" stopIfTrue="1" operator="containsText" text="※リストから選択して下さい">
      <formula>NOT(ISERROR(SEARCH("※リストから選択して下さい",AJ437)))</formula>
    </cfRule>
  </conditionalFormatting>
  <conditionalFormatting sqref="AK437:AK438">
    <cfRule type="containsText" dxfId="36" priority="42" stopIfTrue="1" operator="containsText" text="【※入力】">
      <formula>NOT(ISERROR(SEARCH("【※入力】",AK437)))</formula>
    </cfRule>
    <cfRule type="containsText" dxfId="35" priority="43" stopIfTrue="1" operator="containsText" text="【※選択】">
      <formula>NOT(ISERROR(SEARCH("【※選択】",AK437)))</formula>
    </cfRule>
  </conditionalFormatting>
  <conditionalFormatting sqref="AK437:AK438">
    <cfRule type="containsText" dxfId="34" priority="41" stopIfTrue="1" operator="containsText" text="※リストから選択して下さい">
      <formula>NOT(ISERROR(SEARCH("※リストから選択して下さい",AK437)))</formula>
    </cfRule>
  </conditionalFormatting>
  <conditionalFormatting sqref="B416">
    <cfRule type="containsText" dxfId="33" priority="39" stopIfTrue="1" operator="containsText" text="【※入力】">
      <formula>NOT(ISERROR(SEARCH("【※入力】",B416)))</formula>
    </cfRule>
    <cfRule type="containsText" dxfId="32" priority="40" stopIfTrue="1" operator="containsText" text="【※選択】">
      <formula>NOT(ISERROR(SEARCH("【※選択】",B416)))</formula>
    </cfRule>
  </conditionalFormatting>
  <conditionalFormatting sqref="B416">
    <cfRule type="containsText" dxfId="31" priority="38" stopIfTrue="1" operator="containsText" text="※リストから選択して下さい">
      <formula>NOT(ISERROR(SEARCH("※リストから選択して下さい",B416)))</formula>
    </cfRule>
  </conditionalFormatting>
  <conditionalFormatting sqref="C416:T416 AD416">
    <cfRule type="cellIs" dxfId="30" priority="36" stopIfTrue="1" operator="equal">
      <formula>"【※選択】"</formula>
    </cfRule>
    <cfRule type="cellIs" dxfId="29" priority="37" stopIfTrue="1" operator="equal">
      <formula>"【※入力】"</formula>
    </cfRule>
  </conditionalFormatting>
  <conditionalFormatting sqref="C446:AA447 B441:AA445">
    <cfRule type="containsText" dxfId="28" priority="34" stopIfTrue="1" operator="containsText" text="【※入力】">
      <formula>NOT(ISERROR(SEARCH("【※入力】",B441)))</formula>
    </cfRule>
    <cfRule type="containsText" dxfId="27" priority="35" stopIfTrue="1" operator="containsText" text="【※選択】">
      <formula>NOT(ISERROR(SEARCH("【※選択】",B441)))</formula>
    </cfRule>
  </conditionalFormatting>
  <conditionalFormatting sqref="C446:AA447 B441:AA445">
    <cfRule type="containsText" dxfId="26" priority="33" stopIfTrue="1" operator="containsText" text="※リストから選択して下さい">
      <formula>NOT(ISERROR(SEARCH("※リストから選択して下さい",B441)))</formula>
    </cfRule>
  </conditionalFormatting>
  <conditionalFormatting sqref="S448:AE448">
    <cfRule type="containsText" dxfId="25" priority="31" stopIfTrue="1" operator="containsText" text="【※入力】">
      <formula>NOT(ISERROR(SEARCH("【※入力】",S448)))</formula>
    </cfRule>
    <cfRule type="containsText" dxfId="24" priority="32" stopIfTrue="1" operator="containsText" text="【※選択】">
      <formula>NOT(ISERROR(SEARCH("【※選択】",S448)))</formula>
    </cfRule>
  </conditionalFormatting>
  <conditionalFormatting sqref="T448:AE448">
    <cfRule type="containsText" dxfId="23" priority="30" stopIfTrue="1" operator="containsText" text="※リストから選択して下さい">
      <formula>NOT(ISERROR(SEARCH("※リストから選択して下さい",T448)))</formula>
    </cfRule>
  </conditionalFormatting>
  <conditionalFormatting sqref="B482">
    <cfRule type="containsText" dxfId="22" priority="19" stopIfTrue="1" operator="containsText" text="【※入力】">
      <formula>NOT(ISERROR(SEARCH("【※入力】",B482)))</formula>
    </cfRule>
    <cfRule type="containsText" dxfId="21" priority="20" stopIfTrue="1" operator="containsText" text="【※選択】">
      <formula>NOT(ISERROR(SEARCH("【※選択】",B482)))</formula>
    </cfRule>
  </conditionalFormatting>
  <conditionalFormatting sqref="B482">
    <cfRule type="containsText" dxfId="20" priority="18" stopIfTrue="1" operator="containsText" text="※リストから選択して下さい">
      <formula>NOT(ISERROR(SEARCH("※リストから選択して下さい",B482)))</formula>
    </cfRule>
  </conditionalFormatting>
  <conditionalFormatting sqref="X449:AO449 W449:W450 U449:V454">
    <cfRule type="containsText" dxfId="19" priority="25" stopIfTrue="1" operator="containsText" text="【※入力】">
      <formula>NOT(ISERROR(SEARCH("【※入力】",U449)))</formula>
    </cfRule>
    <cfRule type="containsText" dxfId="18" priority="26" stopIfTrue="1" operator="containsText" text="【※選択】">
      <formula>NOT(ISERROR(SEARCH("【※選択】",U449)))</formula>
    </cfRule>
  </conditionalFormatting>
  <conditionalFormatting sqref="X449:AO449 W449:W450 U449:V454">
    <cfRule type="containsText" dxfId="17" priority="24" stopIfTrue="1" operator="containsText" text="※リストから選択して下さい">
      <formula>NOT(ISERROR(SEARCH("※リストから選択して下さい",U449)))</formula>
    </cfRule>
  </conditionalFormatting>
  <conditionalFormatting sqref="AV427:IV428">
    <cfRule type="containsText" dxfId="16" priority="16" stopIfTrue="1" operator="containsText" text="【※入力】">
      <formula>NOT(ISERROR(SEARCH("【※入力】",AV427)))</formula>
    </cfRule>
    <cfRule type="containsText" dxfId="15" priority="17" stopIfTrue="1" operator="containsText" text="【※選択】">
      <formula>NOT(ISERROR(SEARCH("【※選択】",AV427)))</formula>
    </cfRule>
  </conditionalFormatting>
  <conditionalFormatting sqref="AV427:IV428">
    <cfRule type="containsText" dxfId="14" priority="15" stopIfTrue="1" operator="containsText" text="※リストから選択して下さい">
      <formula>NOT(ISERROR(SEARCH("※リストから選択して下さい",AV427)))</formula>
    </cfRule>
  </conditionalFormatting>
  <conditionalFormatting sqref="A428:R428 A427:H427 R427">
    <cfRule type="containsText" dxfId="13" priority="13" stopIfTrue="1" operator="containsText" text="【※入力】">
      <formula>NOT(ISERROR(SEARCH("【※入力】",A427)))</formula>
    </cfRule>
    <cfRule type="containsText" dxfId="12" priority="14" stopIfTrue="1" operator="containsText" text="【※選択】">
      <formula>NOT(ISERROR(SEARCH("【※選択】",A427)))</formula>
    </cfRule>
  </conditionalFormatting>
  <conditionalFormatting sqref="A428:R428 A427:H427 R427">
    <cfRule type="containsText" dxfId="11" priority="12" stopIfTrue="1" operator="containsText" text="※リストから選択して下さい">
      <formula>NOT(ISERROR(SEARCH("※リストから選択して下さい",A427)))</formula>
    </cfRule>
  </conditionalFormatting>
  <conditionalFormatting sqref="S428:AP428 V427:AP427">
    <cfRule type="containsText" dxfId="10" priority="10" stopIfTrue="1" operator="containsText" text="【※入力】">
      <formula>NOT(ISERROR(SEARCH("【※入力】",S427)))</formula>
    </cfRule>
    <cfRule type="containsText" dxfId="9" priority="11" stopIfTrue="1" operator="containsText" text="【※選択】">
      <formula>NOT(ISERROR(SEARCH("【※選択】",S427)))</formula>
    </cfRule>
  </conditionalFormatting>
  <conditionalFormatting sqref="S428:AP428 V427:AP427">
    <cfRule type="containsText" dxfId="8" priority="9" stopIfTrue="1" operator="containsText" text="※リストから選択して下さい">
      <formula>NOT(ISERROR(SEARCH("※リストから選択して下さい",S427)))</formula>
    </cfRule>
  </conditionalFormatting>
  <conditionalFormatting sqref="S427:U427">
    <cfRule type="containsText" dxfId="7" priority="2" stopIfTrue="1" operator="containsText" text="【※入力】">
      <formula>NOT(ISERROR(SEARCH("【※入力】",S427)))</formula>
    </cfRule>
    <cfRule type="containsText" dxfId="6" priority="3" stopIfTrue="1" operator="containsText" text="【※選択】">
      <formula>NOT(ISERROR(SEARCH("【※選択】",S427)))</formula>
    </cfRule>
  </conditionalFormatting>
  <conditionalFormatting sqref="S427:U427">
    <cfRule type="containsText" dxfId="5" priority="1" stopIfTrue="1" operator="containsText" text="※リストから選択して下さい">
      <formula>NOT(ISERROR(SEARCH("※リストから選択して下さい",S427)))</formula>
    </cfRule>
  </conditionalFormatting>
  <conditionalFormatting sqref="I427:L427">
    <cfRule type="containsText" dxfId="4" priority="4" stopIfTrue="1" operator="containsText" text="【※入力】">
      <formula>NOT(ISERROR(SEARCH("【※入力】",I427)))</formula>
    </cfRule>
    <cfRule type="containsText" dxfId="3" priority="5" stopIfTrue="1" operator="containsText" text="【※選択】">
      <formula>NOT(ISERROR(SEARCH("【※選択】",I427)))</formula>
    </cfRule>
  </conditionalFormatting>
  <dataValidations xWindow="626" yWindow="593" count="37">
    <dataValidation imeMode="halfAlpha" allowBlank="1" showInputMessage="1" showErrorMessage="1" promptTitle="半角英数" prompt="で入力してください。" sqref="I12:O12 I17:O20" xr:uid="{A67B8BE1-8E73-4807-A9C7-AFF1A78D791F}"/>
    <dataValidation imeMode="fullKatakana" allowBlank="1" showInputMessage="1" showErrorMessage="1" sqref="I16:O16 K471:AI471 K478:AA478" xr:uid="{DA41D779-D7A0-465A-8341-CB6A1F21B0D3}"/>
    <dataValidation type="list" allowBlank="1" showInputMessage="1" showErrorMessage="1" sqref="I23:O23" xr:uid="{EC721B63-3237-430B-9B1A-9F8A78563BE7}">
      <formula1>$AT$23:$AT$25</formula1>
    </dataValidation>
    <dataValidation type="list" allowBlank="1" showInputMessage="1" showErrorMessage="1" sqref="J36:P36" xr:uid="{026AC2A1-AD26-44A9-8A55-12BFABA9DA33}">
      <formula1>$AT$36:$AT$38</formula1>
    </dataValidation>
    <dataValidation type="list" allowBlank="1" showInputMessage="1" showErrorMessage="1" sqref="J37:P37" xr:uid="{9C94536F-F9C9-4EF8-90A9-B989CE16AE54}">
      <formula1>$AU$36:$AU$38</formula1>
    </dataValidation>
    <dataValidation type="list" allowBlank="1" showInputMessage="1" showErrorMessage="1" sqref="L42:R42" xr:uid="{EB8B28B8-1DA9-4E44-95E7-A2786431E0DE}">
      <formula1>$AT$41:$AT$44</formula1>
    </dataValidation>
    <dataValidation allowBlank="1" showInputMessage="1" showErrorMessage="1" promptTitle="加盟登録団体名" prompt="で、ご記入ください。" sqref="I6:AH6" xr:uid="{144068F8-BFD4-4633-943F-4EFC5BCA1AAF}"/>
    <dataValidation allowBlank="1" showInputMessage="1" showErrorMessage="1" prompt="自動計算されます。_x000a_入力不要！" sqref="J284:M285 T278:X278 T280:X282 J280:M282 T276:X276" xr:uid="{0DD64BE7-6AE5-4739-9E61-9ECC689F89DC}"/>
    <dataValidation imeMode="fullKatakana" allowBlank="1" showInputMessage="1" showErrorMessage="1" promptTitle="加盟登録団体名フリガナ" sqref="I7:AH7" xr:uid="{E3C5B316-0CEF-49A8-9C18-2C336FA48451}"/>
    <dataValidation imeMode="hiragana" allowBlank="1" showInputMessage="1" showErrorMessage="1" sqref="I14:AA14 I15:O15 D489 C489:C491 C493:C496" xr:uid="{833FC754-D0DF-4BFE-9959-1B2B75BE61BC}"/>
    <dataValidation allowBlank="1" showInputMessage="1" showErrorMessage="1" promptTitle="合同団体のみ" prompt="入力ください" sqref="J278:M278" xr:uid="{8A0DFEC3-8B1D-4ED4-AC27-3569FCFE1B5B}"/>
    <dataValidation type="list" allowBlank="1" showInputMessage="1" showErrorMessage="1" sqref="I4:N4" xr:uid="{5B5B36D2-3D9E-4FB4-86C3-31DABD900613}">
      <formula1>$AT$2:$AT$9</formula1>
    </dataValidation>
    <dataValidation type="list" allowBlank="1" showInputMessage="1" showErrorMessage="1" sqref="I31:O31" xr:uid="{04D57BAA-BBD7-4308-9C99-A22441AA1F90}">
      <formula1>$AU$28:$AU$32</formula1>
    </dataValidation>
    <dataValidation type="list" allowBlank="1" showInputMessage="1" showErrorMessage="1" sqref="I32:O32" xr:uid="{0A01ABC7-C2F3-4A47-836A-7D5032FAEE2B}">
      <formula1>$AV$28:$AV$32</formula1>
    </dataValidation>
    <dataValidation type="list" allowBlank="1" showInputMessage="1" showErrorMessage="1" sqref="O46:P255" xr:uid="{9DF53DFB-5E56-4B47-9C92-C9E66A1EE52C}">
      <formula1>$AT$47:$AT$132</formula1>
    </dataValidation>
    <dataValidation type="list" allowBlank="1" showInputMessage="1" showErrorMessage="1" sqref="Q46:S255" xr:uid="{BE4E044B-6954-4D78-A570-29D815924A8F}">
      <formula1>$AU$47:$AU$65</formula1>
    </dataValidation>
    <dataValidation type="list" allowBlank="1" showInputMessage="1" showErrorMessage="1" sqref="W46:AC255" xr:uid="{F90A98AA-09D4-42BA-AA86-DA42B99F77B9}">
      <formula1>$AV$47:$AV$49</formula1>
    </dataValidation>
    <dataValidation type="list" allowBlank="1" showInputMessage="1" showErrorMessage="1" sqref="I290:O290" xr:uid="{D6B38E76-F952-48F4-8B14-13912B962766}">
      <formula1>$AT$291:$AT$301</formula1>
    </dataValidation>
    <dataValidation type="list" allowBlank="1" showInputMessage="1" showErrorMessage="1" sqref="AV272 I261:N261" xr:uid="{8BC552EB-4467-45CF-BD14-8A4425EC499A}">
      <formula1>$AT$261:$AT$267</formula1>
    </dataValidation>
    <dataValidation type="list" allowBlank="1" showInputMessage="1" showErrorMessage="1" sqref="L394:R394" xr:uid="{84771BBE-9992-4168-BB7E-A4CACBEC5DB3}">
      <formula1>$AT$397:$AT$399</formula1>
    </dataValidation>
    <dataValidation type="list" allowBlank="1" showInputMessage="1" showErrorMessage="1" sqref="L421:Q421" xr:uid="{F1ED14B1-526C-4472-987E-ABD5A201F5CE}">
      <formula1>$AV$414:$AV$417</formula1>
    </dataValidation>
    <dataValidation type="list" allowBlank="1" showInputMessage="1" showErrorMessage="1" sqref="L413:Q413" xr:uid="{34DD8FBF-BAAB-4D97-8827-61F008489516}">
      <formula1>$AT$414:$AT$425</formula1>
    </dataValidation>
    <dataValidation type="list" allowBlank="1" showInputMessage="1" showErrorMessage="1" sqref="P298:Y302 P379:Y383 P370:Y374 P361:Y365 P352:Y356 P343:Y347 P334:Y338 P325:Y329 P316:Y320 P307:Y311" xr:uid="{1C364801-98AD-4DBA-B92B-74D377B832F9}">
      <formula1>$AV$299:$AV$301</formula1>
    </dataValidation>
    <dataValidation type="list" allowBlank="1" showInputMessage="1" showErrorMessage="1" sqref="AE302:AL302 AE383:AL383 AE374:AL374 AE365:AL365 AE356:AL356 AE347:AL347 AE338:AL338 AE329:AL329 AE320:AL320 AE311:AL311" xr:uid="{6120650B-BBC9-477F-BCA6-476DBA8EC1E8}">
      <formula1>$AV$304:$AV$306</formula1>
    </dataValidation>
    <dataValidation type="list" allowBlank="1" showInputMessage="1" showErrorMessage="1" sqref="T296:AC296 T377:AC377 T368:AC368 T359:AC359 T350:AC350 T341:AC341 T332:AC332 T323:AC323 T314:AC314 T305:AC305" xr:uid="{4629CDAD-582C-426F-B5DE-9296341C5E71}">
      <formula1>$AU$291:$AU$293</formula1>
    </dataValidation>
    <dataValidation type="list" allowBlank="1" showInputMessage="1" showErrorMessage="1" sqref="P378:Y378 P369:Y369 P360:Y360 P351:Y351 P342:Y342 P333:Y333 P324:Y324 P315:Y315 P306:Y306 P297:Y297" xr:uid="{BB921D31-FF08-4066-89FB-B3F9D8C43B51}">
      <formula1>$AV$291:$AV$296</formula1>
    </dataValidation>
    <dataValidation type="list" allowBlank="1" showInputMessage="1" showErrorMessage="1" sqref="K461:Q461" xr:uid="{44FEFAA3-23E9-4B44-A1B6-8CB60458243B}">
      <formula1>$AT$462:$AT$464</formula1>
    </dataValidation>
    <dataValidation type="list" allowBlank="1" showInputMessage="1" showErrorMessage="1" sqref="I30:O30" xr:uid="{9C04B67C-3539-478D-A8CC-515D55A1EFE7}">
      <formula1>$AT$28:$AT$31</formula1>
    </dataValidation>
    <dataValidation type="list" allowBlank="1" showInputMessage="1" showErrorMessage="1" sqref="I34:O34" xr:uid="{F70B4BEF-CAAF-464C-BAD3-95E1D99103D4}">
      <formula1>$AX$28:$AX$30</formula1>
    </dataValidation>
    <dataValidation type="list" allowBlank="1" showInputMessage="1" showErrorMessage="1" sqref="Z436:AG438" xr:uid="{81C656A8-3D2D-40D7-8B23-FDD99BA638CE}">
      <formula1>$AU$435:$AU$437</formula1>
    </dataValidation>
    <dataValidation type="list" allowBlank="1" showInputMessage="1" showErrorMessage="1" sqref="Z435:AG435" xr:uid="{19FA5FB7-AD68-42EC-B6F7-DCE5F729553C}">
      <formula1>$AT$435:$AT$437</formula1>
    </dataValidation>
    <dataValidation type="list" showInputMessage="1" showErrorMessage="1" sqref="L416:R416" xr:uid="{4B5EBF9E-9E8B-492F-8D65-AB4994D0F6F7}">
      <formula1>$AW$414:$AW$416</formula1>
    </dataValidation>
    <dataValidation type="list" allowBlank="1" showInputMessage="1" showErrorMessage="1" sqref="R450:R452" xr:uid="{1D0C96D0-E9E7-45E9-880E-07A41ABE821C}">
      <formula1>$AT$450:$AT$452</formula1>
    </dataValidation>
    <dataValidation type="list" allowBlank="1" showInputMessage="1" showErrorMessage="1" sqref="L427:Q427" xr:uid="{47F7DA41-9D38-4836-8890-71F52311A53C}">
      <formula1>$AU$425:$AU$432</formula1>
    </dataValidation>
    <dataValidation type="list" imeMode="hiragana" allowBlank="1" showInputMessage="1" showErrorMessage="1" sqref="I13:O13" xr:uid="{B0F859FB-4965-407A-AD96-85A0FB274722}">
      <formula1>$AT$12:$AT$18</formula1>
    </dataValidation>
    <dataValidation type="list" allowBlank="1" showInputMessage="1" showErrorMessage="1" sqref="I33:O33" xr:uid="{0E5487CE-5962-4879-AC75-A26DC850C7BB}">
      <formula1>$AW$28:$AW$30</formula1>
    </dataValidation>
    <dataValidation type="list" allowBlank="1" showInputMessage="1" showErrorMessage="1" sqref="I274:O274" xr:uid="{C26DC3A0-6ED0-4AA0-979A-A39BDA8961C5}">
      <formula1>$AU$261:$AU$273</formula1>
    </dataValidation>
  </dataValidations>
  <hyperlinks>
    <hyperlink ref="A507" r:id="rId1" xr:uid="{81F0F3C4-FCC8-41B9-B749-FC096665ABAF}"/>
  </hyperlinks>
  <pageMargins left="0.7" right="0.7" top="0.75" bottom="0.75" header="0.3" footer="0.3"/>
  <pageSetup paperSize="8" scale="13" orientation="portrait" r:id="rId2"/>
  <headerFooter alignWithMargins="0"/>
  <rowBreaks count="5" manualBreakCount="5">
    <brk id="39" max="49" man="1"/>
    <brk id="287" max="16383" man="1"/>
    <brk id="389" max="16383" man="1"/>
    <brk id="408" max="16383" man="1"/>
    <brk id="454" max="16383" man="1"/>
  </rowBreaks>
  <colBreaks count="1" manualBreakCount="1">
    <brk id="45" max="1048575" man="1"/>
  </colBreaks>
  <ignoredErrors>
    <ignoredError sqref="K463:Q463 K465:Q468 K464 I25:O26" unlockedFormula="1"/>
    <ignoredError sqref="F1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5B65-734F-45E9-A7FD-D69677476D4A}">
  <sheetPr>
    <tabColor indexed="50"/>
  </sheetPr>
  <dimension ref="A1:Y24563"/>
  <sheetViews>
    <sheetView view="pageBreakPreview" zoomScaleNormal="85" zoomScaleSheetLayoutView="100" workbookViewId="0"/>
  </sheetViews>
  <sheetFormatPr defaultColWidth="8.75" defaultRowHeight="0" customHeight="1" zeroHeight="1"/>
  <cols>
    <col min="1" max="1" width="3" style="289" customWidth="1"/>
    <col min="2" max="5" width="4.375" style="5" customWidth="1"/>
    <col min="6" max="6" width="4.625" style="5" customWidth="1"/>
    <col min="7" max="8" width="3" style="5" customWidth="1"/>
    <col min="9" max="9" width="3" style="289" customWidth="1"/>
    <col min="10" max="13" width="4.375" style="5" customWidth="1"/>
    <col min="14" max="14" width="4.625" style="5" customWidth="1"/>
    <col min="15" max="16" width="3" style="5" customWidth="1"/>
    <col min="17" max="17" width="3" style="289" customWidth="1"/>
    <col min="18" max="21" width="4.375" style="5" customWidth="1"/>
    <col min="22" max="22" width="4.625" style="5" customWidth="1"/>
    <col min="23" max="24" width="3" style="5" customWidth="1"/>
    <col min="25" max="25" width="0.625" style="5" customWidth="1"/>
    <col min="26" max="16384" width="8.75" style="5"/>
  </cols>
  <sheetData>
    <row r="1" spans="1:25" s="188" customFormat="1" ht="9.1999999999999993" customHeight="1">
      <c r="A1" s="307"/>
      <c r="I1" s="307"/>
      <c r="Q1" s="307"/>
      <c r="S1" s="229"/>
      <c r="T1" s="143"/>
      <c r="U1" s="143"/>
      <c r="V1" s="143"/>
      <c r="W1" s="229"/>
      <c r="X1" s="229"/>
      <c r="Y1" s="229"/>
    </row>
    <row r="2" spans="1:25" ht="19.149999999999999" customHeight="1">
      <c r="A2" s="1132" t="s">
        <v>221</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73"/>
    </row>
    <row r="3" spans="1:25" ht="12.4" customHeight="1">
      <c r="A3" s="1133"/>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73"/>
    </row>
    <row r="4" spans="1:25" ht="20.100000000000001" customHeight="1">
      <c r="A4" s="1134" t="s">
        <v>10</v>
      </c>
      <c r="B4" s="1134"/>
      <c r="C4" s="1134"/>
      <c r="D4" s="924" t="str">
        <f>IF(入力用!I6=0,"",入力用!I6)</f>
        <v/>
      </c>
      <c r="E4" s="925"/>
      <c r="F4" s="925"/>
      <c r="G4" s="925"/>
      <c r="H4" s="925"/>
      <c r="I4" s="925"/>
      <c r="J4" s="925"/>
      <c r="K4" s="925"/>
      <c r="L4" s="925"/>
      <c r="M4" s="925"/>
      <c r="N4" s="925"/>
      <c r="O4" s="925"/>
      <c r="P4" s="925"/>
      <c r="Q4" s="925"/>
      <c r="R4" s="925"/>
      <c r="S4" s="925"/>
      <c r="T4" s="925"/>
      <c r="U4" s="925"/>
      <c r="V4" s="925"/>
      <c r="W4" s="925"/>
      <c r="X4" s="926"/>
      <c r="Y4" s="3"/>
    </row>
    <row r="5" spans="1:25" ht="8.1" customHeight="1">
      <c r="A5" s="309"/>
      <c r="B5" s="3"/>
      <c r="C5" s="3"/>
      <c r="D5" s="4"/>
      <c r="E5" s="4"/>
      <c r="F5" s="4"/>
      <c r="G5" s="4"/>
      <c r="H5" s="4"/>
      <c r="I5" s="308"/>
      <c r="J5" s="6"/>
      <c r="K5" s="6"/>
      <c r="L5" s="6"/>
      <c r="M5" s="6"/>
      <c r="N5" s="6"/>
      <c r="O5" s="6"/>
      <c r="P5" s="6"/>
      <c r="Q5" s="308"/>
      <c r="R5" s="6"/>
      <c r="S5" s="6"/>
      <c r="T5" s="6"/>
      <c r="U5" s="6"/>
      <c r="V5" s="6"/>
      <c r="W5" s="7"/>
      <c r="X5" s="3"/>
      <c r="Y5" s="3"/>
    </row>
    <row r="6" spans="1:25" ht="16.149999999999999" customHeight="1">
      <c r="A6" s="309"/>
      <c r="C6" s="2"/>
      <c r="D6" s="1135" t="s">
        <v>136</v>
      </c>
      <c r="E6" s="1136"/>
      <c r="F6" s="1136"/>
      <c r="G6" s="1136"/>
      <c r="H6" s="1136"/>
      <c r="I6" s="1136"/>
      <c r="J6" s="1136"/>
      <c r="K6" s="1136"/>
      <c r="L6" s="1137" t="str">
        <f>IF(入力用!L42="※リストから選択してください","",入力用!L42)</f>
        <v/>
      </c>
      <c r="M6" s="1137"/>
      <c r="N6" s="1137"/>
      <c r="O6" s="1137"/>
      <c r="P6" s="1137"/>
      <c r="Q6" s="1137"/>
      <c r="R6" s="1137"/>
      <c r="S6" s="1138"/>
      <c r="T6" s="2"/>
      <c r="U6" s="2"/>
      <c r="V6" s="2"/>
      <c r="W6" s="2"/>
      <c r="X6" s="2"/>
      <c r="Y6" s="3"/>
    </row>
    <row r="7" spans="1:25" ht="8.1" customHeight="1" thickBot="1">
      <c r="A7" s="309"/>
      <c r="B7" s="3"/>
      <c r="C7" s="3"/>
      <c r="D7" s="3"/>
      <c r="E7" s="3"/>
      <c r="F7" s="3"/>
      <c r="G7" s="3"/>
      <c r="H7" s="3"/>
      <c r="I7" s="309"/>
      <c r="J7" s="3"/>
      <c r="K7" s="3"/>
      <c r="L7" s="3"/>
      <c r="M7" s="3"/>
      <c r="N7" s="3"/>
      <c r="O7" s="3"/>
      <c r="P7" s="3"/>
      <c r="Q7" s="309"/>
      <c r="R7" s="3"/>
      <c r="S7" s="3"/>
      <c r="T7" s="3"/>
      <c r="U7" s="3"/>
      <c r="V7" s="3"/>
      <c r="W7" s="3"/>
      <c r="X7" s="3"/>
      <c r="Y7" s="3"/>
    </row>
    <row r="8" spans="1:25" ht="14.25" customHeight="1" thickBot="1">
      <c r="A8" s="314" t="s">
        <v>124</v>
      </c>
      <c r="B8" s="1139" t="s">
        <v>20</v>
      </c>
      <c r="C8" s="1140"/>
      <c r="D8" s="1140"/>
      <c r="E8" s="1141"/>
      <c r="F8" s="231" t="s">
        <v>48</v>
      </c>
      <c r="G8" s="1142" t="s">
        <v>49</v>
      </c>
      <c r="H8" s="1143"/>
      <c r="I8" s="310" t="s">
        <v>124</v>
      </c>
      <c r="J8" s="1139" t="s">
        <v>20</v>
      </c>
      <c r="K8" s="1140"/>
      <c r="L8" s="1140"/>
      <c r="M8" s="1141"/>
      <c r="N8" s="231" t="s">
        <v>48</v>
      </c>
      <c r="O8" s="1142" t="s">
        <v>49</v>
      </c>
      <c r="P8" s="1139"/>
      <c r="Q8" s="310" t="s">
        <v>124</v>
      </c>
      <c r="R8" s="1143" t="s">
        <v>20</v>
      </c>
      <c r="S8" s="1148"/>
      <c r="T8" s="1148"/>
      <c r="U8" s="1142"/>
      <c r="V8" s="231" t="s">
        <v>48</v>
      </c>
      <c r="W8" s="1142" t="s">
        <v>49</v>
      </c>
      <c r="X8" s="1144"/>
      <c r="Y8" s="2"/>
    </row>
    <row r="9" spans="1:25" ht="21" customHeight="1" thickTop="1">
      <c r="A9" s="315">
        <v>1</v>
      </c>
      <c r="B9" s="1145" t="str">
        <f>IF(入力用!I46=0,"",IF(入力用!$L$42="すべて掲載しない","- 掲載不可 -",IF(入力用!W46="掲載しない","- 掲載不可 -",入力用!I46)))</f>
        <v/>
      </c>
      <c r="C9" s="1146"/>
      <c r="D9" s="1146"/>
      <c r="E9" s="1147"/>
      <c r="F9" s="22" t="str">
        <f>IF(B9="- 掲載不可 -","",入力用!O46)</f>
        <v>-</v>
      </c>
      <c r="G9" s="910" t="str">
        <f>IF(B9="- 掲載不可 -","",入力用!Q46)</f>
        <v>-</v>
      </c>
      <c r="H9" s="913"/>
      <c r="I9" s="311">
        <f>A43+1</f>
        <v>36</v>
      </c>
      <c r="J9" s="1145" t="str">
        <f>IF(入力用!I81=0,"",IF(入力用!$L$42="すべて掲載しない","- 掲載不可 -",IF(入力用!W81="掲載しない","- 掲載不可 -",入力用!I81)))</f>
        <v/>
      </c>
      <c r="K9" s="1146"/>
      <c r="L9" s="1146"/>
      <c r="M9" s="1147"/>
      <c r="N9" s="22" t="str">
        <f>IF(J9="- 掲載不可 -","",入力用!O81)</f>
        <v>-</v>
      </c>
      <c r="O9" s="910" t="str">
        <f>IF(J9="- 掲載不可 -","",入力用!Q81)</f>
        <v>-</v>
      </c>
      <c r="P9" s="913"/>
      <c r="Q9" s="311"/>
      <c r="R9" s="1145"/>
      <c r="S9" s="1146"/>
      <c r="T9" s="1146"/>
      <c r="U9" s="1147"/>
      <c r="V9" s="22"/>
      <c r="W9" s="910"/>
      <c r="X9" s="1130"/>
      <c r="Y9" s="2"/>
    </row>
    <row r="10" spans="1:25" ht="21" customHeight="1">
      <c r="A10" s="316">
        <f t="shared" ref="A10:A43" si="0">A9+1</f>
        <v>2</v>
      </c>
      <c r="B10" s="1127" t="str">
        <f>IF(入力用!I47=0,"",IF(入力用!$L$42="すべて掲載しない","- 掲載不可 -",IF(入力用!W47="掲載しない","- 掲載不可 -",入力用!I47)))</f>
        <v/>
      </c>
      <c r="C10" s="1128"/>
      <c r="D10" s="1128"/>
      <c r="E10" s="1129"/>
      <c r="F10" s="23" t="str">
        <f>IF(B10="- 掲載不可 -","",入力用!O47)</f>
        <v>-</v>
      </c>
      <c r="G10" s="898" t="str">
        <f>IF(B10="- 掲載不可 -","",入力用!Q47)</f>
        <v>-</v>
      </c>
      <c r="H10" s="903"/>
      <c r="I10" s="312">
        <f t="shared" ref="I10:I39" si="1">I9+1</f>
        <v>37</v>
      </c>
      <c r="J10" s="1127" t="str">
        <f>IF(入力用!I82=0,"",IF(入力用!$L$42="すべて掲載しない","- 掲載不可 -",IF(入力用!W82="掲載しない","- 掲載不可 -",入力用!I82)))</f>
        <v/>
      </c>
      <c r="K10" s="1128"/>
      <c r="L10" s="1128"/>
      <c r="M10" s="1129"/>
      <c r="N10" s="23" t="str">
        <f>IF(J10="- 掲載不可 -","",入力用!O82)</f>
        <v>-</v>
      </c>
      <c r="O10" s="898" t="str">
        <f>IF(J10="- 掲載不可 -","",入力用!Q82)</f>
        <v>-</v>
      </c>
      <c r="P10" s="903"/>
      <c r="Q10" s="312"/>
      <c r="R10" s="1127"/>
      <c r="S10" s="1128"/>
      <c r="T10" s="1128"/>
      <c r="U10" s="1129"/>
      <c r="V10" s="23"/>
      <c r="W10" s="898"/>
      <c r="X10" s="1131"/>
      <c r="Y10" s="2"/>
    </row>
    <row r="11" spans="1:25" ht="21" customHeight="1">
      <c r="A11" s="316">
        <f t="shared" si="0"/>
        <v>3</v>
      </c>
      <c r="B11" s="1127" t="str">
        <f>IF(入力用!I48=0,"",IF(入力用!$L$42="すべて掲載しない","- 掲載不可 -",IF(入力用!W48="掲載しない","- 掲載不可 -",入力用!I48)))</f>
        <v/>
      </c>
      <c r="C11" s="1128"/>
      <c r="D11" s="1128"/>
      <c r="E11" s="1129"/>
      <c r="F11" s="23" t="str">
        <f>IF(B11="- 掲載不可 -","",入力用!O48)</f>
        <v>-</v>
      </c>
      <c r="G11" s="898" t="str">
        <f>IF(B11="- 掲載不可 -","",入力用!Q48)</f>
        <v>-</v>
      </c>
      <c r="H11" s="903"/>
      <c r="I11" s="312">
        <f t="shared" si="1"/>
        <v>38</v>
      </c>
      <c r="J11" s="1127" t="str">
        <f>IF(入力用!I83=0,"",IF(入力用!$L$42="すべて掲載しない","- 掲載不可 -",IF(入力用!W83="掲載しない","- 掲載不可 -",入力用!I83)))</f>
        <v/>
      </c>
      <c r="K11" s="1128"/>
      <c r="L11" s="1128"/>
      <c r="M11" s="1129"/>
      <c r="N11" s="23" t="str">
        <f>IF(J11="- 掲載不可 -","",入力用!O83)</f>
        <v>-</v>
      </c>
      <c r="O11" s="898" t="str">
        <f>IF(J11="- 掲載不可 -","",入力用!Q83)</f>
        <v>-</v>
      </c>
      <c r="P11" s="903"/>
      <c r="Q11" s="312"/>
      <c r="R11" s="1127"/>
      <c r="S11" s="1128"/>
      <c r="T11" s="1128"/>
      <c r="U11" s="1129"/>
      <c r="V11" s="23"/>
      <c r="W11" s="898"/>
      <c r="X11" s="1131"/>
      <c r="Y11" s="2"/>
    </row>
    <row r="12" spans="1:25" ht="21" customHeight="1">
      <c r="A12" s="316">
        <f t="shared" si="0"/>
        <v>4</v>
      </c>
      <c r="B12" s="1127" t="str">
        <f>IF(入力用!I49=0,"",IF(入力用!$L$42="すべて掲載しない","- 掲載不可 -",IF(入力用!W49="掲載しない","- 掲載不可 -",入力用!I49)))</f>
        <v/>
      </c>
      <c r="C12" s="1128"/>
      <c r="D12" s="1128"/>
      <c r="E12" s="1129"/>
      <c r="F12" s="23" t="str">
        <f>IF(B12="- 掲載不可 -","",入力用!O49)</f>
        <v>-</v>
      </c>
      <c r="G12" s="898" t="str">
        <f>IF(B12="- 掲載不可 -","",入力用!Q49)</f>
        <v>-</v>
      </c>
      <c r="H12" s="903"/>
      <c r="I12" s="312">
        <f t="shared" si="1"/>
        <v>39</v>
      </c>
      <c r="J12" s="1127" t="str">
        <f>IF(入力用!I84=0,"",IF(入力用!$L$42="すべて掲載しない","- 掲載不可 -",IF(入力用!W84="掲載しない","- 掲載不可 -",入力用!I84)))</f>
        <v/>
      </c>
      <c r="K12" s="1128"/>
      <c r="L12" s="1128"/>
      <c r="M12" s="1129"/>
      <c r="N12" s="23" t="str">
        <f>IF(J12="- 掲載不可 -","",入力用!O84)</f>
        <v>-</v>
      </c>
      <c r="O12" s="898" t="str">
        <f>IF(J12="- 掲載不可 -","",入力用!Q84)</f>
        <v>-</v>
      </c>
      <c r="P12" s="903"/>
      <c r="Q12" s="312"/>
      <c r="R12" s="1127"/>
      <c r="S12" s="1128"/>
      <c r="T12" s="1128"/>
      <c r="U12" s="1129"/>
      <c r="V12" s="23"/>
      <c r="W12" s="898"/>
      <c r="X12" s="1131"/>
      <c r="Y12" s="2"/>
    </row>
    <row r="13" spans="1:25" ht="21" customHeight="1">
      <c r="A13" s="316">
        <f t="shared" si="0"/>
        <v>5</v>
      </c>
      <c r="B13" s="1127" t="str">
        <f>IF(入力用!I50=0,"",IF(入力用!$L$42="すべて掲載しない","- 掲載不可 -",IF(入力用!W50="掲載しない","- 掲載不可 -",入力用!I50)))</f>
        <v/>
      </c>
      <c r="C13" s="1128"/>
      <c r="D13" s="1128"/>
      <c r="E13" s="1129"/>
      <c r="F13" s="23" t="str">
        <f>IF(B13="- 掲載不可 -","",入力用!O50)</f>
        <v>-</v>
      </c>
      <c r="G13" s="898" t="str">
        <f>IF(B13="- 掲載不可 -","",入力用!Q50)</f>
        <v>-</v>
      </c>
      <c r="H13" s="903"/>
      <c r="I13" s="312">
        <f t="shared" si="1"/>
        <v>40</v>
      </c>
      <c r="J13" s="1127" t="str">
        <f>IF(入力用!I85=0,"",IF(入力用!$L$42="すべて掲載しない","- 掲載不可 -",IF(入力用!W85="掲載しない","- 掲載不可 -",入力用!I85)))</f>
        <v/>
      </c>
      <c r="K13" s="1128"/>
      <c r="L13" s="1128"/>
      <c r="M13" s="1129"/>
      <c r="N13" s="23" t="str">
        <f>IF(J13="- 掲載不可 -","",入力用!O85)</f>
        <v>-</v>
      </c>
      <c r="O13" s="898" t="str">
        <f>IF(J13="- 掲載不可 -","",入力用!Q85)</f>
        <v>-</v>
      </c>
      <c r="P13" s="903"/>
      <c r="Q13" s="312"/>
      <c r="R13" s="1127"/>
      <c r="S13" s="1128"/>
      <c r="T13" s="1128"/>
      <c r="U13" s="1129"/>
      <c r="V13" s="23"/>
      <c r="W13" s="898"/>
      <c r="X13" s="1131"/>
      <c r="Y13" s="2"/>
    </row>
    <row r="14" spans="1:25" ht="21" customHeight="1">
      <c r="A14" s="316">
        <f t="shared" si="0"/>
        <v>6</v>
      </c>
      <c r="B14" s="1127" t="str">
        <f>IF(入力用!I51=0,"",IF(入力用!$L$42="すべて掲載しない","- 掲載不可 -",IF(入力用!W51="掲載しない","- 掲載不可 -",入力用!I51)))</f>
        <v/>
      </c>
      <c r="C14" s="1128"/>
      <c r="D14" s="1128"/>
      <c r="E14" s="1129"/>
      <c r="F14" s="23" t="str">
        <f>IF(B14="- 掲載不可 -","",入力用!O51)</f>
        <v>-</v>
      </c>
      <c r="G14" s="898" t="str">
        <f>IF(B14="- 掲載不可 -","",入力用!Q51)</f>
        <v>-</v>
      </c>
      <c r="H14" s="903"/>
      <c r="I14" s="312">
        <f t="shared" si="1"/>
        <v>41</v>
      </c>
      <c r="J14" s="1127" t="str">
        <f>IF(入力用!I86=0,"",IF(入力用!$L$42="すべて掲載しない","- 掲載不可 -",IF(入力用!W86="掲載しない","- 掲載不可 -",入力用!I86)))</f>
        <v/>
      </c>
      <c r="K14" s="1128"/>
      <c r="L14" s="1128"/>
      <c r="M14" s="1129"/>
      <c r="N14" s="23" t="str">
        <f>IF(J14="- 掲載不可 -","",入力用!O86)</f>
        <v>-</v>
      </c>
      <c r="O14" s="898" t="str">
        <f>IF(J14="- 掲載不可 -","",入力用!Q86)</f>
        <v>-</v>
      </c>
      <c r="P14" s="903"/>
      <c r="Q14" s="312"/>
      <c r="R14" s="1127"/>
      <c r="S14" s="1128"/>
      <c r="T14" s="1128"/>
      <c r="U14" s="1129"/>
      <c r="V14" s="23"/>
      <c r="W14" s="898"/>
      <c r="X14" s="1131"/>
      <c r="Y14" s="2"/>
    </row>
    <row r="15" spans="1:25" ht="21" customHeight="1">
      <c r="A15" s="316">
        <f t="shared" si="0"/>
        <v>7</v>
      </c>
      <c r="B15" s="1127" t="str">
        <f>IF(入力用!I52=0,"",IF(入力用!$L$42="すべて掲載しない","- 掲載不可 -",IF(入力用!W52="掲載しない","- 掲載不可 -",入力用!I52)))</f>
        <v/>
      </c>
      <c r="C15" s="1128"/>
      <c r="D15" s="1128"/>
      <c r="E15" s="1129"/>
      <c r="F15" s="23" t="str">
        <f>IF(B15="- 掲載不可 -","",入力用!O52)</f>
        <v>-</v>
      </c>
      <c r="G15" s="898" t="str">
        <f>IF(B15="- 掲載不可 -","",入力用!Q52)</f>
        <v>-</v>
      </c>
      <c r="H15" s="903"/>
      <c r="I15" s="312">
        <f t="shared" si="1"/>
        <v>42</v>
      </c>
      <c r="J15" s="1127" t="str">
        <f>IF(入力用!I87=0,"",IF(入力用!$L$42="すべて掲載しない","- 掲載不可 -",IF(入力用!W87="掲載しない","- 掲載不可 -",入力用!I87)))</f>
        <v/>
      </c>
      <c r="K15" s="1128"/>
      <c r="L15" s="1128"/>
      <c r="M15" s="1129"/>
      <c r="N15" s="23" t="str">
        <f>IF(J15="- 掲載不可 -","",入力用!O87)</f>
        <v>-</v>
      </c>
      <c r="O15" s="898" t="str">
        <f>IF(J15="- 掲載不可 -","",入力用!Q87)</f>
        <v>-</v>
      </c>
      <c r="P15" s="903"/>
      <c r="Q15" s="312"/>
      <c r="R15" s="1127"/>
      <c r="S15" s="1128"/>
      <c r="T15" s="1128"/>
      <c r="U15" s="1129"/>
      <c r="V15" s="23"/>
      <c r="W15" s="898"/>
      <c r="X15" s="1131"/>
      <c r="Y15" s="2"/>
    </row>
    <row r="16" spans="1:25" ht="21" customHeight="1">
      <c r="A16" s="316">
        <f t="shared" si="0"/>
        <v>8</v>
      </c>
      <c r="B16" s="1127" t="str">
        <f>IF(入力用!I53=0,"",IF(入力用!$L$42="すべて掲載しない","- 掲載不可 -",IF(入力用!W53="掲載しない","- 掲載不可 -",入力用!I53)))</f>
        <v/>
      </c>
      <c r="C16" s="1128"/>
      <c r="D16" s="1128"/>
      <c r="E16" s="1129"/>
      <c r="F16" s="23" t="str">
        <f>IF(B16="- 掲載不可 -","",入力用!O53)</f>
        <v>-</v>
      </c>
      <c r="G16" s="898" t="str">
        <f>IF(B16="- 掲載不可 -","",入力用!Q53)</f>
        <v>-</v>
      </c>
      <c r="H16" s="903"/>
      <c r="I16" s="312">
        <f t="shared" si="1"/>
        <v>43</v>
      </c>
      <c r="J16" s="1127" t="str">
        <f>IF(入力用!I88=0,"",IF(入力用!$L$42="すべて掲載しない","- 掲載不可 -",IF(入力用!W88="掲載しない","- 掲載不可 -",入力用!I88)))</f>
        <v/>
      </c>
      <c r="K16" s="1128"/>
      <c r="L16" s="1128"/>
      <c r="M16" s="1129"/>
      <c r="N16" s="23" t="str">
        <f>IF(J16="- 掲載不可 -","",入力用!O88)</f>
        <v>-</v>
      </c>
      <c r="O16" s="898" t="str">
        <f>IF(J16="- 掲載不可 -","",入力用!Q88)</f>
        <v>-</v>
      </c>
      <c r="P16" s="903"/>
      <c r="Q16" s="312"/>
      <c r="R16" s="1127"/>
      <c r="S16" s="1128"/>
      <c r="T16" s="1128"/>
      <c r="U16" s="1129"/>
      <c r="V16" s="23"/>
      <c r="W16" s="898"/>
      <c r="X16" s="1131"/>
      <c r="Y16" s="2"/>
    </row>
    <row r="17" spans="1:25" ht="21" customHeight="1">
      <c r="A17" s="316">
        <f t="shared" si="0"/>
        <v>9</v>
      </c>
      <c r="B17" s="1127" t="str">
        <f>IF(入力用!I54=0,"",IF(入力用!$L$42="すべて掲載しない","- 掲載不可 -",IF(入力用!W54="掲載しない","- 掲載不可 -",入力用!I54)))</f>
        <v/>
      </c>
      <c r="C17" s="1128"/>
      <c r="D17" s="1128"/>
      <c r="E17" s="1129"/>
      <c r="F17" s="23" t="str">
        <f>IF(B17="- 掲載不可 -","",入力用!O54)</f>
        <v>-</v>
      </c>
      <c r="G17" s="898" t="str">
        <f>IF(B17="- 掲載不可 -","",入力用!Q54)</f>
        <v>-</v>
      </c>
      <c r="H17" s="903"/>
      <c r="I17" s="312">
        <f t="shared" si="1"/>
        <v>44</v>
      </c>
      <c r="J17" s="1127" t="str">
        <f>IF(入力用!I89=0,"",IF(入力用!$L$42="すべて掲載しない","- 掲載不可 -",IF(入力用!W89="掲載しない","- 掲載不可 -",入力用!I89)))</f>
        <v/>
      </c>
      <c r="K17" s="1128"/>
      <c r="L17" s="1128"/>
      <c r="M17" s="1129"/>
      <c r="N17" s="23" t="str">
        <f>IF(J17="- 掲載不可 -","",入力用!O89)</f>
        <v>-</v>
      </c>
      <c r="O17" s="898" t="str">
        <f>IF(J17="- 掲載不可 -","",入力用!Q89)</f>
        <v>-</v>
      </c>
      <c r="P17" s="903"/>
      <c r="Q17" s="312"/>
      <c r="R17" s="1127"/>
      <c r="S17" s="1128"/>
      <c r="T17" s="1128"/>
      <c r="U17" s="1129"/>
      <c r="V17" s="23"/>
      <c r="W17" s="898"/>
      <c r="X17" s="1131"/>
      <c r="Y17" s="2"/>
    </row>
    <row r="18" spans="1:25" ht="21" customHeight="1">
      <c r="A18" s="316">
        <f t="shared" si="0"/>
        <v>10</v>
      </c>
      <c r="B18" s="1127" t="str">
        <f>IF(入力用!I55=0,"",IF(入力用!$L$42="すべて掲載しない","- 掲載不可 -",IF(入力用!W55="掲載しない","- 掲載不可 -",入力用!I55)))</f>
        <v/>
      </c>
      <c r="C18" s="1128"/>
      <c r="D18" s="1128"/>
      <c r="E18" s="1129"/>
      <c r="F18" s="23" t="str">
        <f>IF(B18="- 掲載不可 -","",入力用!O55)</f>
        <v>-</v>
      </c>
      <c r="G18" s="898" t="str">
        <f>IF(B18="- 掲載不可 -","",入力用!Q55)</f>
        <v>-</v>
      </c>
      <c r="H18" s="903"/>
      <c r="I18" s="312">
        <f t="shared" si="1"/>
        <v>45</v>
      </c>
      <c r="J18" s="1127" t="str">
        <f>IF(入力用!I90=0,"",IF(入力用!$L$42="すべて掲載しない","- 掲載不可 -",IF(入力用!W90="掲載しない","- 掲載不可 -",入力用!I90)))</f>
        <v/>
      </c>
      <c r="K18" s="1128"/>
      <c r="L18" s="1128"/>
      <c r="M18" s="1129"/>
      <c r="N18" s="23" t="str">
        <f>IF(J18="- 掲載不可 -","",入力用!O90)</f>
        <v>-</v>
      </c>
      <c r="O18" s="898" t="str">
        <f>IF(J18="- 掲載不可 -","",入力用!Q90)</f>
        <v>-</v>
      </c>
      <c r="P18" s="903"/>
      <c r="Q18" s="312"/>
      <c r="R18" s="1127"/>
      <c r="S18" s="1128"/>
      <c r="T18" s="1128"/>
      <c r="U18" s="1129"/>
      <c r="V18" s="23"/>
      <c r="W18" s="898"/>
      <c r="X18" s="1131"/>
      <c r="Y18" s="2"/>
    </row>
    <row r="19" spans="1:25" ht="21" customHeight="1">
      <c r="A19" s="316">
        <f t="shared" si="0"/>
        <v>11</v>
      </c>
      <c r="B19" s="1127" t="str">
        <f>IF(入力用!I56=0,"",IF(入力用!$L$42="すべて掲載しない","- 掲載不可 -",IF(入力用!W56="掲載しない","- 掲載不可 -",入力用!I56)))</f>
        <v/>
      </c>
      <c r="C19" s="1128"/>
      <c r="D19" s="1128"/>
      <c r="E19" s="1129"/>
      <c r="F19" s="23" t="str">
        <f>IF(B19="- 掲載不可 -","",入力用!O56)</f>
        <v>-</v>
      </c>
      <c r="G19" s="898" t="str">
        <f>IF(B19="- 掲載不可 -","",入力用!Q56)</f>
        <v>-</v>
      </c>
      <c r="H19" s="903"/>
      <c r="I19" s="312">
        <f t="shared" si="1"/>
        <v>46</v>
      </c>
      <c r="J19" s="1127" t="str">
        <f>IF(入力用!I91=0,"",IF(入力用!$L$42="すべて掲載しない","- 掲載不可 -",IF(入力用!W91="掲載しない","- 掲載不可 -",入力用!I91)))</f>
        <v/>
      </c>
      <c r="K19" s="1128"/>
      <c r="L19" s="1128"/>
      <c r="M19" s="1129"/>
      <c r="N19" s="23" t="str">
        <f>IF(J19="- 掲載不可 -","",入力用!O91)</f>
        <v>-</v>
      </c>
      <c r="O19" s="898" t="str">
        <f>IF(J19="- 掲載不可 -","",入力用!Q91)</f>
        <v>-</v>
      </c>
      <c r="P19" s="903"/>
      <c r="Q19" s="312"/>
      <c r="R19" s="1127"/>
      <c r="S19" s="1128"/>
      <c r="T19" s="1128"/>
      <c r="U19" s="1129"/>
      <c r="V19" s="23"/>
      <c r="W19" s="898"/>
      <c r="X19" s="1131"/>
      <c r="Y19" s="2"/>
    </row>
    <row r="20" spans="1:25" ht="21" customHeight="1">
      <c r="A20" s="316">
        <f t="shared" si="0"/>
        <v>12</v>
      </c>
      <c r="B20" s="1127" t="str">
        <f>IF(入力用!I57=0,"",IF(入力用!$L$42="すべて掲載しない","- 掲載不可 -",IF(入力用!W57="掲載しない","- 掲載不可 -",入力用!I57)))</f>
        <v/>
      </c>
      <c r="C20" s="1128"/>
      <c r="D20" s="1128"/>
      <c r="E20" s="1129"/>
      <c r="F20" s="23" t="str">
        <f>IF(B20="- 掲載不可 -","",入力用!O57)</f>
        <v>-</v>
      </c>
      <c r="G20" s="898" t="str">
        <f>IF(B20="- 掲載不可 -","",入力用!Q57)</f>
        <v>-</v>
      </c>
      <c r="H20" s="903"/>
      <c r="I20" s="312">
        <f t="shared" si="1"/>
        <v>47</v>
      </c>
      <c r="J20" s="1127" t="str">
        <f>IF(入力用!I92=0,"",IF(入力用!$L$42="すべて掲載しない","- 掲載不可 -",IF(入力用!W92="掲載しない","- 掲載不可 -",入力用!I92)))</f>
        <v/>
      </c>
      <c r="K20" s="1128"/>
      <c r="L20" s="1128"/>
      <c r="M20" s="1129"/>
      <c r="N20" s="23" t="str">
        <f>IF(J20="- 掲載不可 -","",入力用!O92)</f>
        <v>-</v>
      </c>
      <c r="O20" s="898" t="str">
        <f>IF(J20="- 掲載不可 -","",入力用!Q92)</f>
        <v>-</v>
      </c>
      <c r="P20" s="903"/>
      <c r="Q20" s="312"/>
      <c r="R20" s="1127"/>
      <c r="S20" s="1128"/>
      <c r="T20" s="1128"/>
      <c r="U20" s="1129"/>
      <c r="V20" s="23"/>
      <c r="W20" s="898"/>
      <c r="X20" s="1131"/>
      <c r="Y20" s="2"/>
    </row>
    <row r="21" spans="1:25" ht="21" customHeight="1">
      <c r="A21" s="316">
        <f t="shared" si="0"/>
        <v>13</v>
      </c>
      <c r="B21" s="1127" t="str">
        <f>IF(入力用!I58=0,"",IF(入力用!$L$42="すべて掲載しない","- 掲載不可 -",IF(入力用!W58="掲載しない","- 掲載不可 -",入力用!I58)))</f>
        <v/>
      </c>
      <c r="C21" s="1128"/>
      <c r="D21" s="1128"/>
      <c r="E21" s="1129"/>
      <c r="F21" s="23" t="str">
        <f>IF(B21="- 掲載不可 -","",入力用!O58)</f>
        <v>-</v>
      </c>
      <c r="G21" s="898" t="str">
        <f>IF(B21="- 掲載不可 -","",入力用!Q58)</f>
        <v>-</v>
      </c>
      <c r="H21" s="903"/>
      <c r="I21" s="312">
        <f t="shared" si="1"/>
        <v>48</v>
      </c>
      <c r="J21" s="1127" t="str">
        <f>IF(入力用!I93=0,"",IF(入力用!$L$42="すべて掲載しない","- 掲載不可 -",IF(入力用!W93="掲載しない","- 掲載不可 -",入力用!I93)))</f>
        <v/>
      </c>
      <c r="K21" s="1128"/>
      <c r="L21" s="1128"/>
      <c r="M21" s="1129"/>
      <c r="N21" s="23" t="str">
        <f>IF(J21="- 掲載不可 -","",入力用!O93)</f>
        <v>-</v>
      </c>
      <c r="O21" s="898" t="str">
        <f>IF(J21="- 掲載不可 -","",入力用!Q93)</f>
        <v>-</v>
      </c>
      <c r="P21" s="903"/>
      <c r="Q21" s="312"/>
      <c r="R21" s="1127"/>
      <c r="S21" s="1128"/>
      <c r="T21" s="1128"/>
      <c r="U21" s="1129"/>
      <c r="V21" s="23"/>
      <c r="W21" s="898"/>
      <c r="X21" s="1131"/>
      <c r="Y21" s="2"/>
    </row>
    <row r="22" spans="1:25" ht="21" customHeight="1">
      <c r="A22" s="316">
        <f t="shared" si="0"/>
        <v>14</v>
      </c>
      <c r="B22" s="1127" t="str">
        <f>IF(入力用!I59=0,"",IF(入力用!$L$42="すべて掲載しない","- 掲載不可 -",IF(入力用!W59="掲載しない","- 掲載不可 -",入力用!I59)))</f>
        <v/>
      </c>
      <c r="C22" s="1128"/>
      <c r="D22" s="1128"/>
      <c r="E22" s="1129"/>
      <c r="F22" s="23" t="str">
        <f>IF(B22="- 掲載不可 -","",入力用!O59)</f>
        <v>-</v>
      </c>
      <c r="G22" s="898" t="str">
        <f>IF(B22="- 掲載不可 -","",入力用!Q59)</f>
        <v>-</v>
      </c>
      <c r="H22" s="903"/>
      <c r="I22" s="312">
        <f t="shared" si="1"/>
        <v>49</v>
      </c>
      <c r="J22" s="1127" t="str">
        <f>IF(入力用!I94=0,"",IF(入力用!$L$42="すべて掲載しない","- 掲載不可 -",IF(入力用!W94="掲載しない","- 掲載不可 -",入力用!I94)))</f>
        <v/>
      </c>
      <c r="K22" s="1128"/>
      <c r="L22" s="1128"/>
      <c r="M22" s="1129"/>
      <c r="N22" s="23" t="str">
        <f>IF(J22="- 掲載不可 -","",入力用!O94)</f>
        <v>-</v>
      </c>
      <c r="O22" s="898" t="str">
        <f>IF(J22="- 掲載不可 -","",入力用!Q94)</f>
        <v>-</v>
      </c>
      <c r="P22" s="903"/>
      <c r="Q22" s="312"/>
      <c r="R22" s="1127"/>
      <c r="S22" s="1128"/>
      <c r="T22" s="1128"/>
      <c r="U22" s="1129"/>
      <c r="V22" s="23"/>
      <c r="W22" s="898"/>
      <c r="X22" s="1131"/>
      <c r="Y22" s="2"/>
    </row>
    <row r="23" spans="1:25" ht="21" customHeight="1">
      <c r="A23" s="316">
        <f t="shared" si="0"/>
        <v>15</v>
      </c>
      <c r="B23" s="1127" t="str">
        <f>IF(入力用!I60=0,"",IF(入力用!$L$42="すべて掲載しない","- 掲載不可 -",IF(入力用!W60="掲載しない","- 掲載不可 -",入力用!I60)))</f>
        <v/>
      </c>
      <c r="C23" s="1128"/>
      <c r="D23" s="1128"/>
      <c r="E23" s="1129"/>
      <c r="F23" s="23" t="str">
        <f>IF(B23="- 掲載不可 -","",入力用!O60)</f>
        <v>-</v>
      </c>
      <c r="G23" s="898" t="str">
        <f>IF(B23="- 掲載不可 -","",入力用!Q60)</f>
        <v>-</v>
      </c>
      <c r="H23" s="903"/>
      <c r="I23" s="312">
        <f t="shared" si="1"/>
        <v>50</v>
      </c>
      <c r="J23" s="1127" t="str">
        <f>IF(入力用!I95=0,"",IF(入力用!$L$42="すべて掲載しない","- 掲載不可 -",IF(入力用!W95="掲載しない","- 掲載不可 -",入力用!I95)))</f>
        <v/>
      </c>
      <c r="K23" s="1128"/>
      <c r="L23" s="1128"/>
      <c r="M23" s="1129"/>
      <c r="N23" s="23" t="str">
        <f>IF(J23="- 掲載不可 -","",入力用!O95)</f>
        <v>-</v>
      </c>
      <c r="O23" s="898" t="str">
        <f>IF(J23="- 掲載不可 -","",入力用!Q95)</f>
        <v>-</v>
      </c>
      <c r="P23" s="903"/>
      <c r="Q23" s="312"/>
      <c r="R23" s="1127"/>
      <c r="S23" s="1128"/>
      <c r="T23" s="1128"/>
      <c r="U23" s="1129"/>
      <c r="V23" s="23"/>
      <c r="W23" s="898"/>
      <c r="X23" s="1131"/>
      <c r="Y23" s="2"/>
    </row>
    <row r="24" spans="1:25" ht="21" customHeight="1">
      <c r="A24" s="316">
        <f t="shared" si="0"/>
        <v>16</v>
      </c>
      <c r="B24" s="1127" t="str">
        <f>IF(入力用!I61=0,"",IF(入力用!$L$42="すべて掲載しない","- 掲載不可 -",IF(入力用!W61="掲載しない","- 掲載不可 -",入力用!I61)))</f>
        <v/>
      </c>
      <c r="C24" s="1128"/>
      <c r="D24" s="1128"/>
      <c r="E24" s="1129"/>
      <c r="F24" s="23" t="str">
        <f>IF(B24="- 掲載不可 -","",入力用!O61)</f>
        <v>-</v>
      </c>
      <c r="G24" s="898" t="str">
        <f>IF(B24="- 掲載不可 -","",入力用!Q61)</f>
        <v>-</v>
      </c>
      <c r="H24" s="903"/>
      <c r="I24" s="312">
        <f t="shared" si="1"/>
        <v>51</v>
      </c>
      <c r="J24" s="1127" t="str">
        <f>IF(入力用!I96=0,"",IF(入力用!$L$42="すべて掲載しない","- 掲載不可 -",IF(入力用!W96="掲載しない","- 掲載不可 -",入力用!I96)))</f>
        <v/>
      </c>
      <c r="K24" s="1128"/>
      <c r="L24" s="1128"/>
      <c r="M24" s="1129"/>
      <c r="N24" s="23" t="str">
        <f>IF(J24="- 掲載不可 -","",入力用!O96)</f>
        <v>-</v>
      </c>
      <c r="O24" s="898" t="str">
        <f>IF(J24="- 掲載不可 -","",入力用!Q96)</f>
        <v>-</v>
      </c>
      <c r="P24" s="903"/>
      <c r="Q24" s="312"/>
      <c r="R24" s="1127"/>
      <c r="S24" s="1128"/>
      <c r="T24" s="1128"/>
      <c r="U24" s="1129"/>
      <c r="V24" s="23"/>
      <c r="W24" s="898"/>
      <c r="X24" s="1131"/>
      <c r="Y24" s="2"/>
    </row>
    <row r="25" spans="1:25" ht="21" customHeight="1">
      <c r="A25" s="316">
        <f t="shared" si="0"/>
        <v>17</v>
      </c>
      <c r="B25" s="1127" t="str">
        <f>IF(入力用!I62=0,"",IF(入力用!$L$42="すべて掲載しない","- 掲載不可 -",IF(入力用!W62="掲載しない","- 掲載不可 -",入力用!I62)))</f>
        <v/>
      </c>
      <c r="C25" s="1128"/>
      <c r="D25" s="1128"/>
      <c r="E25" s="1129"/>
      <c r="F25" s="23" t="str">
        <f>IF(B25="- 掲載不可 -","",入力用!O62)</f>
        <v>-</v>
      </c>
      <c r="G25" s="898" t="str">
        <f>IF(B25="- 掲載不可 -","",入力用!Q62)</f>
        <v>-</v>
      </c>
      <c r="H25" s="903"/>
      <c r="I25" s="312">
        <f t="shared" si="1"/>
        <v>52</v>
      </c>
      <c r="J25" s="1127" t="str">
        <f>IF(入力用!I97=0,"",IF(入力用!$L$42="すべて掲載しない","- 掲載不可 -",IF(入力用!W97="掲載しない","- 掲載不可 -",入力用!I97)))</f>
        <v/>
      </c>
      <c r="K25" s="1128"/>
      <c r="L25" s="1128"/>
      <c r="M25" s="1129"/>
      <c r="N25" s="23" t="str">
        <f>IF(J25="- 掲載不可 -","",入力用!O97)</f>
        <v>-</v>
      </c>
      <c r="O25" s="898" t="str">
        <f>IF(J25="- 掲載不可 -","",入力用!Q97)</f>
        <v>-</v>
      </c>
      <c r="P25" s="903"/>
      <c r="Q25" s="312"/>
      <c r="R25" s="1127"/>
      <c r="S25" s="1128"/>
      <c r="T25" s="1128"/>
      <c r="U25" s="1129"/>
      <c r="V25" s="23"/>
      <c r="W25" s="898"/>
      <c r="X25" s="1131"/>
      <c r="Y25" s="2"/>
    </row>
    <row r="26" spans="1:25" ht="21" customHeight="1">
      <c r="A26" s="316">
        <f t="shared" si="0"/>
        <v>18</v>
      </c>
      <c r="B26" s="1127" t="str">
        <f>IF(入力用!I63=0,"",IF(入力用!$L$42="すべて掲載しない","- 掲載不可 -",IF(入力用!W63="掲載しない","- 掲載不可 -",入力用!I63)))</f>
        <v/>
      </c>
      <c r="C26" s="1128"/>
      <c r="D26" s="1128"/>
      <c r="E26" s="1129"/>
      <c r="F26" s="23" t="str">
        <f>IF(B26="- 掲載不可 -","",入力用!O63)</f>
        <v>-</v>
      </c>
      <c r="G26" s="898" t="str">
        <f>IF(B26="- 掲載不可 -","",入力用!Q63)</f>
        <v>-</v>
      </c>
      <c r="H26" s="903"/>
      <c r="I26" s="312">
        <f t="shared" si="1"/>
        <v>53</v>
      </c>
      <c r="J26" s="1127" t="str">
        <f>IF(入力用!I98=0,"",IF(入力用!$L$42="すべて掲載しない","- 掲載不可 -",IF(入力用!W98="掲載しない","- 掲載不可 -",入力用!I98)))</f>
        <v/>
      </c>
      <c r="K26" s="1128"/>
      <c r="L26" s="1128"/>
      <c r="M26" s="1129"/>
      <c r="N26" s="23" t="str">
        <f>IF(J26="- 掲載不可 -","",入力用!O98)</f>
        <v>-</v>
      </c>
      <c r="O26" s="898" t="str">
        <f>IF(J26="- 掲載不可 -","",入力用!Q98)</f>
        <v>-</v>
      </c>
      <c r="P26" s="903"/>
      <c r="Q26" s="312"/>
      <c r="R26" s="1127"/>
      <c r="S26" s="1128"/>
      <c r="T26" s="1128"/>
      <c r="U26" s="1129"/>
      <c r="V26" s="23"/>
      <c r="W26" s="898"/>
      <c r="X26" s="1131"/>
      <c r="Y26" s="2"/>
    </row>
    <row r="27" spans="1:25" ht="21" customHeight="1">
      <c r="A27" s="316">
        <f t="shared" si="0"/>
        <v>19</v>
      </c>
      <c r="B27" s="1127" t="str">
        <f>IF(入力用!I64=0,"",IF(入力用!$L$42="すべて掲載しない","- 掲載不可 -",IF(入力用!W64="掲載しない","- 掲載不可 -",入力用!I64)))</f>
        <v/>
      </c>
      <c r="C27" s="1128"/>
      <c r="D27" s="1128"/>
      <c r="E27" s="1129"/>
      <c r="F27" s="23" t="str">
        <f>IF(B27="- 掲載不可 -","",入力用!O64)</f>
        <v>-</v>
      </c>
      <c r="G27" s="898" t="str">
        <f>IF(B27="- 掲載不可 -","",入力用!Q64)</f>
        <v>-</v>
      </c>
      <c r="H27" s="903"/>
      <c r="I27" s="312">
        <f t="shared" si="1"/>
        <v>54</v>
      </c>
      <c r="J27" s="1127" t="str">
        <f>IF(入力用!I99=0,"",IF(入力用!$L$42="すべて掲載しない","- 掲載不可 -",IF(入力用!W99="掲載しない","- 掲載不可 -",入力用!I99)))</f>
        <v/>
      </c>
      <c r="K27" s="1128"/>
      <c r="L27" s="1128"/>
      <c r="M27" s="1129"/>
      <c r="N27" s="23" t="str">
        <f>IF(J27="- 掲載不可 -","",入力用!O99)</f>
        <v>-</v>
      </c>
      <c r="O27" s="898" t="str">
        <f>IF(J27="- 掲載不可 -","",入力用!Q99)</f>
        <v>-</v>
      </c>
      <c r="P27" s="903"/>
      <c r="Q27" s="312"/>
      <c r="R27" s="1127"/>
      <c r="S27" s="1128"/>
      <c r="T27" s="1128"/>
      <c r="U27" s="1129"/>
      <c r="V27" s="23"/>
      <c r="W27" s="898"/>
      <c r="X27" s="1131"/>
      <c r="Y27" s="2"/>
    </row>
    <row r="28" spans="1:25" ht="21" customHeight="1">
      <c r="A28" s="316">
        <f t="shared" si="0"/>
        <v>20</v>
      </c>
      <c r="B28" s="1127" t="str">
        <f>IF(入力用!I65=0,"",IF(入力用!$L$42="すべて掲載しない","- 掲載不可 -",IF(入力用!W65="掲載しない","- 掲載不可 -",入力用!I65)))</f>
        <v/>
      </c>
      <c r="C28" s="1128"/>
      <c r="D28" s="1128"/>
      <c r="E28" s="1129"/>
      <c r="F28" s="23" t="str">
        <f>IF(B28="- 掲載不可 -","",入力用!O65)</f>
        <v>-</v>
      </c>
      <c r="G28" s="898" t="str">
        <f>IF(B28="- 掲載不可 -","",入力用!Q65)</f>
        <v>-</v>
      </c>
      <c r="H28" s="903"/>
      <c r="I28" s="312">
        <f t="shared" si="1"/>
        <v>55</v>
      </c>
      <c r="J28" s="1127" t="str">
        <f>IF(入力用!I100=0,"",IF(入力用!$L$42="すべて掲載しない","- 掲載不可 -",IF(入力用!W100="掲載しない","- 掲載不可 -",入力用!I100)))</f>
        <v/>
      </c>
      <c r="K28" s="1128"/>
      <c r="L28" s="1128"/>
      <c r="M28" s="1129"/>
      <c r="N28" s="23" t="str">
        <f>IF(J28="- 掲載不可 -","",入力用!O100)</f>
        <v>-</v>
      </c>
      <c r="O28" s="898" t="str">
        <f>IF(J28="- 掲載不可 -","",入力用!Q100)</f>
        <v>-</v>
      </c>
      <c r="P28" s="903"/>
      <c r="Q28" s="312"/>
      <c r="R28" s="1127"/>
      <c r="S28" s="1128"/>
      <c r="T28" s="1128"/>
      <c r="U28" s="1129"/>
      <c r="V28" s="23"/>
      <c r="W28" s="898"/>
      <c r="X28" s="1131"/>
      <c r="Y28" s="2"/>
    </row>
    <row r="29" spans="1:25" ht="21" customHeight="1">
      <c r="A29" s="316">
        <f t="shared" si="0"/>
        <v>21</v>
      </c>
      <c r="B29" s="1127" t="str">
        <f>IF(入力用!I66=0,"",IF(入力用!$L$42="すべて掲載しない","- 掲載不可 -",IF(入力用!W66="掲載しない","- 掲載不可 -",入力用!I66)))</f>
        <v/>
      </c>
      <c r="C29" s="1128"/>
      <c r="D29" s="1128"/>
      <c r="E29" s="1129"/>
      <c r="F29" s="23" t="str">
        <f>IF(B29="- 掲載不可 -","",入力用!O66)</f>
        <v>-</v>
      </c>
      <c r="G29" s="898" t="str">
        <f>IF(B29="- 掲載不可 -","",入力用!Q66)</f>
        <v>-</v>
      </c>
      <c r="H29" s="903"/>
      <c r="I29" s="312">
        <f t="shared" si="1"/>
        <v>56</v>
      </c>
      <c r="J29" s="1127" t="str">
        <f>IF(入力用!I101=0,"",IF(入力用!$L$42="すべて掲載しない","- 掲載不可 -",IF(入力用!W101="掲載しない","- 掲載不可 -",入力用!I101)))</f>
        <v/>
      </c>
      <c r="K29" s="1128"/>
      <c r="L29" s="1128"/>
      <c r="M29" s="1129"/>
      <c r="N29" s="23" t="str">
        <f>IF(J29="- 掲載不可 -","",入力用!O101)</f>
        <v>-</v>
      </c>
      <c r="O29" s="898" t="str">
        <f>IF(J29="- 掲載不可 -","",入力用!Q101)</f>
        <v>-</v>
      </c>
      <c r="P29" s="903"/>
      <c r="Q29" s="312"/>
      <c r="R29" s="1127"/>
      <c r="S29" s="1128"/>
      <c r="T29" s="1128"/>
      <c r="U29" s="1129"/>
      <c r="V29" s="23"/>
      <c r="W29" s="898"/>
      <c r="X29" s="1131"/>
      <c r="Y29" s="2"/>
    </row>
    <row r="30" spans="1:25" ht="21" customHeight="1">
      <c r="A30" s="316">
        <f t="shared" si="0"/>
        <v>22</v>
      </c>
      <c r="B30" s="1127" t="str">
        <f>IF(入力用!I67=0,"",IF(入力用!$L$42="すべて掲載しない","- 掲載不可 -",IF(入力用!W67="掲載しない","- 掲載不可 -",入力用!I67)))</f>
        <v/>
      </c>
      <c r="C30" s="1128"/>
      <c r="D30" s="1128"/>
      <c r="E30" s="1129"/>
      <c r="F30" s="23" t="str">
        <f>IF(B30="- 掲載不可 -","",入力用!O67)</f>
        <v>-</v>
      </c>
      <c r="G30" s="898" t="str">
        <f>IF(B30="- 掲載不可 -","",入力用!Q67)</f>
        <v>-</v>
      </c>
      <c r="H30" s="903"/>
      <c r="I30" s="312">
        <f t="shared" si="1"/>
        <v>57</v>
      </c>
      <c r="J30" s="1127" t="str">
        <f>IF(入力用!I102=0,"",IF(入力用!$L$42="すべて掲載しない","- 掲載不可 -",IF(入力用!W102="掲載しない","- 掲載不可 -",入力用!I102)))</f>
        <v/>
      </c>
      <c r="K30" s="1128"/>
      <c r="L30" s="1128"/>
      <c r="M30" s="1129"/>
      <c r="N30" s="23" t="str">
        <f>IF(J30="- 掲載不可 -","",入力用!O102)</f>
        <v>-</v>
      </c>
      <c r="O30" s="898" t="str">
        <f>IF(J30="- 掲載不可 -","",入力用!Q102)</f>
        <v>-</v>
      </c>
      <c r="P30" s="903"/>
      <c r="Q30" s="312"/>
      <c r="R30" s="1127"/>
      <c r="S30" s="1128"/>
      <c r="T30" s="1128"/>
      <c r="U30" s="1129"/>
      <c r="V30" s="23"/>
      <c r="W30" s="898"/>
      <c r="X30" s="1131"/>
      <c r="Y30" s="2"/>
    </row>
    <row r="31" spans="1:25" ht="21" customHeight="1">
      <c r="A31" s="316">
        <f t="shared" si="0"/>
        <v>23</v>
      </c>
      <c r="B31" s="1127" t="str">
        <f>IF(入力用!I68=0,"",IF(入力用!$L$42="すべて掲載しない","- 掲載不可 -",IF(入力用!W68="掲載しない","- 掲載不可 -",入力用!I68)))</f>
        <v/>
      </c>
      <c r="C31" s="1128"/>
      <c r="D31" s="1128"/>
      <c r="E31" s="1129"/>
      <c r="F31" s="23" t="str">
        <f>IF(B31="- 掲載不可 -","",入力用!O68)</f>
        <v>-</v>
      </c>
      <c r="G31" s="898" t="str">
        <f>IF(B31="- 掲載不可 -","",入力用!Q68)</f>
        <v>-</v>
      </c>
      <c r="H31" s="903"/>
      <c r="I31" s="312">
        <f t="shared" si="1"/>
        <v>58</v>
      </c>
      <c r="J31" s="1127" t="str">
        <f>IF(入力用!I103=0,"",IF(入力用!$L$42="すべて掲載しない","- 掲載不可 -",IF(入力用!W103="掲載しない","- 掲載不可 -",入力用!I103)))</f>
        <v/>
      </c>
      <c r="K31" s="1128"/>
      <c r="L31" s="1128"/>
      <c r="M31" s="1129"/>
      <c r="N31" s="23" t="str">
        <f>IF(J31="- 掲載不可 -","",入力用!O103)</f>
        <v>-</v>
      </c>
      <c r="O31" s="898" t="str">
        <f>IF(J31="- 掲載不可 -","",入力用!Q103)</f>
        <v>-</v>
      </c>
      <c r="P31" s="903"/>
      <c r="Q31" s="312"/>
      <c r="R31" s="1127"/>
      <c r="S31" s="1128"/>
      <c r="T31" s="1128"/>
      <c r="U31" s="1129"/>
      <c r="V31" s="23"/>
      <c r="W31" s="898"/>
      <c r="X31" s="1131"/>
      <c r="Y31" s="2"/>
    </row>
    <row r="32" spans="1:25" ht="21" customHeight="1">
      <c r="A32" s="316">
        <f t="shared" si="0"/>
        <v>24</v>
      </c>
      <c r="B32" s="1127" t="str">
        <f>IF(入力用!I69=0,"",IF(入力用!$L$42="すべて掲載しない","- 掲載不可 -",IF(入力用!W69="掲載しない","- 掲載不可 -",入力用!I69)))</f>
        <v/>
      </c>
      <c r="C32" s="1128"/>
      <c r="D32" s="1128"/>
      <c r="E32" s="1129"/>
      <c r="F32" s="23" t="str">
        <f>IF(B32="- 掲載不可 -","",入力用!O69)</f>
        <v>-</v>
      </c>
      <c r="G32" s="898" t="str">
        <f>IF(B32="- 掲載不可 -","",入力用!Q69)</f>
        <v>-</v>
      </c>
      <c r="H32" s="903"/>
      <c r="I32" s="312">
        <f t="shared" si="1"/>
        <v>59</v>
      </c>
      <c r="J32" s="1127" t="str">
        <f>IF(入力用!I104=0,"",IF(入力用!$L$42="すべて掲載しない","- 掲載不可 -",IF(入力用!W104="掲載しない","- 掲載不可 -",入力用!I104)))</f>
        <v/>
      </c>
      <c r="K32" s="1128"/>
      <c r="L32" s="1128"/>
      <c r="M32" s="1129"/>
      <c r="N32" s="23" t="str">
        <f>IF(J32="- 掲載不可 -","",入力用!O104)</f>
        <v>-</v>
      </c>
      <c r="O32" s="898" t="str">
        <f>IF(J32="- 掲載不可 -","",入力用!Q104)</f>
        <v>-</v>
      </c>
      <c r="P32" s="903"/>
      <c r="Q32" s="312"/>
      <c r="R32" s="1127"/>
      <c r="S32" s="1128"/>
      <c r="T32" s="1128"/>
      <c r="U32" s="1129"/>
      <c r="V32" s="23"/>
      <c r="W32" s="898"/>
      <c r="X32" s="1131"/>
      <c r="Y32" s="2"/>
    </row>
    <row r="33" spans="1:25" ht="21" customHeight="1">
      <c r="A33" s="316">
        <f t="shared" si="0"/>
        <v>25</v>
      </c>
      <c r="B33" s="1127" t="str">
        <f>IF(入力用!I70=0,"",IF(入力用!$L$42="すべて掲載しない","- 掲載不可 -",IF(入力用!W70="掲載しない","- 掲載不可 -",入力用!I70)))</f>
        <v/>
      </c>
      <c r="C33" s="1128"/>
      <c r="D33" s="1128"/>
      <c r="E33" s="1129"/>
      <c r="F33" s="23" t="str">
        <f>IF(B33="- 掲載不可 -","",入力用!O70)</f>
        <v>-</v>
      </c>
      <c r="G33" s="898" t="str">
        <f>IF(B33="- 掲載不可 -","",入力用!Q70)</f>
        <v>-</v>
      </c>
      <c r="H33" s="903"/>
      <c r="I33" s="312">
        <f t="shared" si="1"/>
        <v>60</v>
      </c>
      <c r="J33" s="1127" t="str">
        <f>IF(入力用!I105=0,"",IF(入力用!$L$42="すべて掲載しない","- 掲載不可 -",IF(入力用!W105="掲載しない","- 掲載不可 -",入力用!I105)))</f>
        <v/>
      </c>
      <c r="K33" s="1128"/>
      <c r="L33" s="1128"/>
      <c r="M33" s="1129"/>
      <c r="N33" s="23" t="str">
        <f>IF(J33="- 掲載不可 -","",入力用!O105)</f>
        <v>-</v>
      </c>
      <c r="O33" s="898" t="str">
        <f>IF(J33="- 掲載不可 -","",入力用!Q105)</f>
        <v>-</v>
      </c>
      <c r="P33" s="903"/>
      <c r="Q33" s="312"/>
      <c r="R33" s="1127"/>
      <c r="S33" s="1128"/>
      <c r="T33" s="1128"/>
      <c r="U33" s="1129"/>
      <c r="V33" s="23"/>
      <c r="W33" s="898"/>
      <c r="X33" s="1131"/>
      <c r="Y33" s="2"/>
    </row>
    <row r="34" spans="1:25" ht="21" customHeight="1">
      <c r="A34" s="316">
        <f t="shared" si="0"/>
        <v>26</v>
      </c>
      <c r="B34" s="1127" t="str">
        <f>IF(入力用!I71=0,"",IF(入力用!$L$42="すべて掲載しない","- 掲載不可 -",IF(入力用!W71="掲載しない","- 掲載不可 -",入力用!I71)))</f>
        <v/>
      </c>
      <c r="C34" s="1128"/>
      <c r="D34" s="1128"/>
      <c r="E34" s="1129"/>
      <c r="F34" s="23" t="str">
        <f>IF(B34="- 掲載不可 -","",入力用!O71)</f>
        <v>-</v>
      </c>
      <c r="G34" s="898" t="str">
        <f>IF(B34="- 掲載不可 -","",入力用!Q71)</f>
        <v>-</v>
      </c>
      <c r="H34" s="903"/>
      <c r="I34" s="312">
        <f t="shared" si="1"/>
        <v>61</v>
      </c>
      <c r="J34" s="1127" t="str">
        <f>IF(入力用!I106=0,"",IF(入力用!$L$42="すべて掲載しない","- 掲載不可 -",IF(入力用!W106="掲載しない","- 掲載不可 -",入力用!I106)))</f>
        <v/>
      </c>
      <c r="K34" s="1128"/>
      <c r="L34" s="1128"/>
      <c r="M34" s="1129"/>
      <c r="N34" s="23" t="str">
        <f>IF(J34="- 掲載不可 -","",入力用!O106)</f>
        <v>-</v>
      </c>
      <c r="O34" s="898" t="str">
        <f>IF(J34="- 掲載不可 -","",入力用!Q106)</f>
        <v>-</v>
      </c>
      <c r="P34" s="903"/>
      <c r="Q34" s="312"/>
      <c r="R34" s="1127"/>
      <c r="S34" s="1128"/>
      <c r="T34" s="1128"/>
      <c r="U34" s="1129"/>
      <c r="V34" s="23"/>
      <c r="W34" s="898"/>
      <c r="X34" s="1131"/>
      <c r="Y34" s="2"/>
    </row>
    <row r="35" spans="1:25" ht="21" customHeight="1">
      <c r="A35" s="316">
        <f t="shared" si="0"/>
        <v>27</v>
      </c>
      <c r="B35" s="1127" t="str">
        <f>IF(入力用!I72=0,"",IF(入力用!$L$42="すべて掲載しない","- 掲載不可 -",IF(入力用!W72="掲載しない","- 掲載不可 -",入力用!I72)))</f>
        <v/>
      </c>
      <c r="C35" s="1128"/>
      <c r="D35" s="1128"/>
      <c r="E35" s="1129"/>
      <c r="F35" s="23" t="str">
        <f>IF(B35="- 掲載不可 -","",入力用!O72)</f>
        <v>-</v>
      </c>
      <c r="G35" s="898" t="str">
        <f>IF(B35="- 掲載不可 -","",入力用!Q72)</f>
        <v>-</v>
      </c>
      <c r="H35" s="903"/>
      <c r="I35" s="312">
        <f t="shared" si="1"/>
        <v>62</v>
      </c>
      <c r="J35" s="1127" t="str">
        <f>IF(入力用!I107=0,"",IF(入力用!$L$42="すべて掲載しない","- 掲載不可 -",IF(入力用!W107="掲載しない","- 掲載不可 -",入力用!I107)))</f>
        <v/>
      </c>
      <c r="K35" s="1128"/>
      <c r="L35" s="1128"/>
      <c r="M35" s="1129"/>
      <c r="N35" s="23" t="str">
        <f>IF(J35="- 掲載不可 -","",入力用!O107)</f>
        <v>-</v>
      </c>
      <c r="O35" s="898" t="str">
        <f>IF(J35="- 掲載不可 -","",入力用!Q107)</f>
        <v>-</v>
      </c>
      <c r="P35" s="903"/>
      <c r="Q35" s="312"/>
      <c r="R35" s="1127"/>
      <c r="S35" s="1128"/>
      <c r="T35" s="1128"/>
      <c r="U35" s="1129"/>
      <c r="V35" s="23"/>
      <c r="W35" s="898"/>
      <c r="X35" s="1131"/>
      <c r="Y35" s="2"/>
    </row>
    <row r="36" spans="1:25" ht="21" customHeight="1">
      <c r="A36" s="316">
        <f t="shared" si="0"/>
        <v>28</v>
      </c>
      <c r="B36" s="1127" t="str">
        <f>IF(入力用!I73=0,"",IF(入力用!$L$42="すべて掲載しない","- 掲載不可 -",IF(入力用!W73="掲載しない","- 掲載不可 -",入力用!I73)))</f>
        <v/>
      </c>
      <c r="C36" s="1128"/>
      <c r="D36" s="1128"/>
      <c r="E36" s="1129"/>
      <c r="F36" s="23" t="str">
        <f>IF(B36="- 掲載不可 -","",入力用!O73)</f>
        <v>-</v>
      </c>
      <c r="G36" s="898" t="str">
        <f>IF(B36="- 掲載不可 -","",入力用!Q73)</f>
        <v>-</v>
      </c>
      <c r="H36" s="903"/>
      <c r="I36" s="312">
        <f t="shared" si="1"/>
        <v>63</v>
      </c>
      <c r="J36" s="1127" t="str">
        <f>IF(入力用!I108=0,"",IF(入力用!$L$42="すべて掲載しない","- 掲載不可 -",IF(入力用!W108="掲載しない","- 掲載不可 -",入力用!I108)))</f>
        <v/>
      </c>
      <c r="K36" s="1128"/>
      <c r="L36" s="1128"/>
      <c r="M36" s="1129"/>
      <c r="N36" s="23" t="str">
        <f>IF(J36="- 掲載不可 -","",入力用!O108)</f>
        <v>-</v>
      </c>
      <c r="O36" s="898" t="str">
        <f>IF(J36="- 掲載不可 -","",入力用!Q108)</f>
        <v>-</v>
      </c>
      <c r="P36" s="903"/>
      <c r="Q36" s="312"/>
      <c r="R36" s="1127"/>
      <c r="S36" s="1128"/>
      <c r="T36" s="1128"/>
      <c r="U36" s="1129"/>
      <c r="V36" s="23"/>
      <c r="W36" s="898"/>
      <c r="X36" s="1131"/>
      <c r="Y36" s="2"/>
    </row>
    <row r="37" spans="1:25" ht="21" customHeight="1">
      <c r="A37" s="316">
        <f t="shared" si="0"/>
        <v>29</v>
      </c>
      <c r="B37" s="1127" t="str">
        <f>IF(入力用!I74=0,"",IF(入力用!$L$42="すべて掲載しない","- 掲載不可 -",IF(入力用!W74="掲載しない","- 掲載不可 -",入力用!I74)))</f>
        <v/>
      </c>
      <c r="C37" s="1128"/>
      <c r="D37" s="1128"/>
      <c r="E37" s="1129"/>
      <c r="F37" s="23" t="str">
        <f>IF(B37="- 掲載不可 -","",入力用!O74)</f>
        <v>-</v>
      </c>
      <c r="G37" s="898" t="str">
        <f>IF(B37="- 掲載不可 -","",入力用!Q74)</f>
        <v>-</v>
      </c>
      <c r="H37" s="903"/>
      <c r="I37" s="312">
        <f t="shared" si="1"/>
        <v>64</v>
      </c>
      <c r="J37" s="1127" t="str">
        <f>IF(入力用!I109=0,"",IF(入力用!$L$42="すべて掲載しない","- 掲載不可 -",IF(入力用!W109="掲載しない","- 掲載不可 -",入力用!I109)))</f>
        <v/>
      </c>
      <c r="K37" s="1128"/>
      <c r="L37" s="1128"/>
      <c r="M37" s="1129"/>
      <c r="N37" s="23" t="str">
        <f>IF(J37="- 掲載不可 -","",入力用!O109)</f>
        <v>-</v>
      </c>
      <c r="O37" s="898" t="str">
        <f>IF(J37="- 掲載不可 -","",入力用!Q109)</f>
        <v>-</v>
      </c>
      <c r="P37" s="903"/>
      <c r="Q37" s="312"/>
      <c r="R37" s="1127"/>
      <c r="S37" s="1128"/>
      <c r="T37" s="1128"/>
      <c r="U37" s="1129"/>
      <c r="V37" s="23"/>
      <c r="W37" s="898"/>
      <c r="X37" s="1131"/>
      <c r="Y37" s="2"/>
    </row>
    <row r="38" spans="1:25" ht="21" customHeight="1">
      <c r="A38" s="316">
        <f t="shared" si="0"/>
        <v>30</v>
      </c>
      <c r="B38" s="1127" t="str">
        <f>IF(入力用!I75=0,"",IF(入力用!$L$42="すべて掲載しない","- 掲載不可 -",IF(入力用!W75="掲載しない","- 掲載不可 -",入力用!I75)))</f>
        <v/>
      </c>
      <c r="C38" s="1128"/>
      <c r="D38" s="1128"/>
      <c r="E38" s="1129"/>
      <c r="F38" s="23" t="str">
        <f>IF(B38="- 掲載不可 -","",入力用!O75)</f>
        <v>-</v>
      </c>
      <c r="G38" s="898" t="str">
        <f>IF(B38="- 掲載不可 -","",入力用!Q75)</f>
        <v>-</v>
      </c>
      <c r="H38" s="903"/>
      <c r="I38" s="312">
        <f t="shared" si="1"/>
        <v>65</v>
      </c>
      <c r="J38" s="1127" t="str">
        <f>IF(入力用!I110=0,"",IF(入力用!$L$42="すべて掲載しない","- 掲載不可 -",IF(入力用!W110="掲載しない","- 掲載不可 -",入力用!I110)))</f>
        <v/>
      </c>
      <c r="K38" s="1128"/>
      <c r="L38" s="1128"/>
      <c r="M38" s="1129"/>
      <c r="N38" s="23" t="str">
        <f>IF(J38="- 掲載不可 -","",入力用!O110)</f>
        <v>-</v>
      </c>
      <c r="O38" s="898" t="str">
        <f>IF(J38="- 掲載不可 -","",入力用!Q110)</f>
        <v>-</v>
      </c>
      <c r="P38" s="903"/>
      <c r="Q38" s="312"/>
      <c r="R38" s="1127"/>
      <c r="S38" s="1128"/>
      <c r="T38" s="1128"/>
      <c r="U38" s="1129"/>
      <c r="V38" s="23"/>
      <c r="W38" s="898"/>
      <c r="X38" s="1131"/>
      <c r="Y38" s="2"/>
    </row>
    <row r="39" spans="1:25" ht="21" customHeight="1">
      <c r="A39" s="316">
        <f t="shared" si="0"/>
        <v>31</v>
      </c>
      <c r="B39" s="1127" t="str">
        <f>IF(入力用!I76=0,"",IF(入力用!$L$42="すべて掲載しない","- 掲載不可 -",IF(入力用!W76="掲載しない","- 掲載不可 -",入力用!I76)))</f>
        <v/>
      </c>
      <c r="C39" s="1128"/>
      <c r="D39" s="1128"/>
      <c r="E39" s="1129"/>
      <c r="F39" s="23" t="str">
        <f>IF(B39="- 掲載不可 -","",入力用!O76)</f>
        <v>-</v>
      </c>
      <c r="G39" s="898" t="str">
        <f>IF(B39="- 掲載不可 -","",入力用!Q76)</f>
        <v>-</v>
      </c>
      <c r="H39" s="903"/>
      <c r="I39" s="312">
        <f t="shared" si="1"/>
        <v>66</v>
      </c>
      <c r="J39" s="1127" t="str">
        <f>IF(入力用!I111=0,"",IF(入力用!$L$42="すべて掲載しない","- 掲載不可 -",IF(入力用!W111="掲載しない","- 掲載不可 -",入力用!I111)))</f>
        <v/>
      </c>
      <c r="K39" s="1128"/>
      <c r="L39" s="1128"/>
      <c r="M39" s="1129"/>
      <c r="N39" s="23" t="str">
        <f>IF(J39="- 掲載不可 -","",入力用!O111)</f>
        <v>-</v>
      </c>
      <c r="O39" s="898" t="str">
        <f>IF(J39="- 掲載不可 -","",入力用!Q111)</f>
        <v>-</v>
      </c>
      <c r="P39" s="903"/>
      <c r="Q39" s="312"/>
      <c r="R39" s="1127"/>
      <c r="S39" s="1128"/>
      <c r="T39" s="1128"/>
      <c r="U39" s="1129"/>
      <c r="V39" s="23"/>
      <c r="W39" s="898"/>
      <c r="X39" s="1131"/>
      <c r="Y39" s="2"/>
    </row>
    <row r="40" spans="1:25" ht="21" customHeight="1">
      <c r="A40" s="316">
        <f t="shared" si="0"/>
        <v>32</v>
      </c>
      <c r="B40" s="1127" t="str">
        <f>IF(入力用!I77=0,"",IF(入力用!$L$42="すべて掲載しない","- 掲載不可 -",IF(入力用!W77="掲載しない","- 掲載不可 -",入力用!I77)))</f>
        <v/>
      </c>
      <c r="C40" s="1128"/>
      <c r="D40" s="1128"/>
      <c r="E40" s="1129"/>
      <c r="F40" s="23" t="str">
        <f>IF(B40="- 掲載不可 -","",入力用!O77)</f>
        <v>-</v>
      </c>
      <c r="G40" s="898" t="str">
        <f>IF(B40="- 掲載不可 -","",入力用!Q77)</f>
        <v>-</v>
      </c>
      <c r="H40" s="903"/>
      <c r="I40" s="312"/>
      <c r="J40" s="1127"/>
      <c r="K40" s="1128"/>
      <c r="L40" s="1128"/>
      <c r="M40" s="1129"/>
      <c r="N40" s="23"/>
      <c r="O40" s="898"/>
      <c r="P40" s="903"/>
      <c r="Q40" s="312"/>
      <c r="R40" s="1127"/>
      <c r="S40" s="1128"/>
      <c r="T40" s="1128"/>
      <c r="U40" s="1129"/>
      <c r="V40" s="23"/>
      <c r="W40" s="898"/>
      <c r="X40" s="1131"/>
      <c r="Y40" s="2"/>
    </row>
    <row r="41" spans="1:25" ht="21" customHeight="1">
      <c r="A41" s="316">
        <f t="shared" si="0"/>
        <v>33</v>
      </c>
      <c r="B41" s="1127" t="str">
        <f>IF(入力用!I78=0,"",IF(入力用!$L$42="すべて掲載しない","- 掲載不可 -",IF(入力用!W78="掲載しない","- 掲載不可 -",入力用!I78)))</f>
        <v/>
      </c>
      <c r="C41" s="1128"/>
      <c r="D41" s="1128"/>
      <c r="E41" s="1129"/>
      <c r="F41" s="23" t="str">
        <f>IF(B41="- 掲載不可 -","",入力用!O78)</f>
        <v>-</v>
      </c>
      <c r="G41" s="898" t="str">
        <f>IF(B41="- 掲載不可 -","",入力用!Q78)</f>
        <v>-</v>
      </c>
      <c r="H41" s="903"/>
      <c r="I41" s="312"/>
      <c r="J41" s="1127"/>
      <c r="K41" s="1128"/>
      <c r="L41" s="1128"/>
      <c r="M41" s="1129"/>
      <c r="N41" s="23"/>
      <c r="O41" s="898"/>
      <c r="P41" s="903"/>
      <c r="Q41" s="312"/>
      <c r="R41" s="1127"/>
      <c r="S41" s="1128"/>
      <c r="T41" s="1128"/>
      <c r="U41" s="1129"/>
      <c r="V41" s="23"/>
      <c r="W41" s="898"/>
      <c r="X41" s="1131"/>
      <c r="Y41" s="2"/>
    </row>
    <row r="42" spans="1:25" ht="21" customHeight="1">
      <c r="A42" s="316">
        <f t="shared" si="0"/>
        <v>34</v>
      </c>
      <c r="B42" s="1127" t="str">
        <f>IF(入力用!I79=0,"",IF(入力用!$L$42="すべて掲載しない","- 掲載不可 -",IF(入力用!W79="掲載しない","- 掲載不可 -",入力用!I79)))</f>
        <v/>
      </c>
      <c r="C42" s="1128"/>
      <c r="D42" s="1128"/>
      <c r="E42" s="1129"/>
      <c r="F42" s="23" t="str">
        <f>IF(B42="- 掲載不可 -","",入力用!O79)</f>
        <v>-</v>
      </c>
      <c r="G42" s="898" t="str">
        <f>IF(B42="- 掲載不可 -","",入力用!Q79)</f>
        <v>-</v>
      </c>
      <c r="H42" s="903"/>
      <c r="I42" s="312"/>
      <c r="J42" s="1127"/>
      <c r="K42" s="1128"/>
      <c r="L42" s="1128"/>
      <c r="M42" s="1129"/>
      <c r="N42" s="23"/>
      <c r="O42" s="898"/>
      <c r="P42" s="903"/>
      <c r="Q42" s="312"/>
      <c r="R42" s="1127"/>
      <c r="S42" s="1128"/>
      <c r="T42" s="1128"/>
      <c r="U42" s="1129"/>
      <c r="V42" s="23"/>
      <c r="W42" s="898"/>
      <c r="X42" s="1131"/>
      <c r="Y42" s="2"/>
    </row>
    <row r="43" spans="1:25" ht="21" customHeight="1" thickBot="1">
      <c r="A43" s="317">
        <f t="shared" si="0"/>
        <v>35</v>
      </c>
      <c r="B43" s="1149" t="str">
        <f>IF(入力用!I80=0,"",IF(入力用!$L$42="すべて掲載しない","- 掲載不可 -",IF(入力用!W80="掲載しない","- 掲載不可 -",入力用!I80)))</f>
        <v/>
      </c>
      <c r="C43" s="1150"/>
      <c r="D43" s="1150"/>
      <c r="E43" s="1151"/>
      <c r="F43" s="24" t="str">
        <f>IF(B43="- 掲載不可 -","",入力用!O80)</f>
        <v>-</v>
      </c>
      <c r="G43" s="997" t="str">
        <f>IF(B43="- 掲載不可 -","",入力用!Q80)</f>
        <v>-</v>
      </c>
      <c r="H43" s="1001"/>
      <c r="I43" s="313"/>
      <c r="J43" s="1149"/>
      <c r="K43" s="1150"/>
      <c r="L43" s="1150"/>
      <c r="M43" s="1151"/>
      <c r="N43" s="24"/>
      <c r="O43" s="997"/>
      <c r="P43" s="1001"/>
      <c r="Q43" s="313"/>
      <c r="R43" s="1149"/>
      <c r="S43" s="1150"/>
      <c r="T43" s="1150"/>
      <c r="U43" s="1151"/>
      <c r="V43" s="24"/>
      <c r="W43" s="997"/>
      <c r="X43" s="1152"/>
      <c r="Y43" s="2"/>
    </row>
    <row r="44" spans="1:25" ht="21" customHeight="1"/>
    <row r="45" spans="1:25" ht="21" customHeight="1"/>
    <row r="46" spans="1:25" ht="21" customHeight="1"/>
    <row r="47" spans="1:25" ht="21" customHeight="1"/>
    <row r="48" spans="1:2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21" customHeight="1"/>
    <row r="658" ht="21" customHeight="1"/>
    <row r="659" ht="21" customHeight="1"/>
    <row r="660" ht="21" customHeight="1"/>
    <row r="661" ht="21" customHeight="1"/>
    <row r="662" ht="21" customHeight="1"/>
    <row r="663" ht="21" customHeight="1"/>
    <row r="664" ht="21" customHeight="1"/>
    <row r="665" ht="21" customHeight="1"/>
    <row r="666" ht="21" customHeight="1"/>
    <row r="667" ht="21" customHeight="1"/>
    <row r="668" ht="21" customHeight="1"/>
    <row r="669" ht="21" customHeight="1"/>
    <row r="670" ht="21" customHeight="1"/>
    <row r="671" ht="21" customHeight="1"/>
    <row r="672" ht="21" customHeight="1"/>
    <row r="673" ht="21" customHeight="1"/>
    <row r="674" ht="21" customHeight="1"/>
    <row r="675" ht="21" customHeight="1"/>
    <row r="676" ht="21" customHeight="1"/>
    <row r="677" ht="21" customHeight="1"/>
    <row r="678" ht="21" customHeight="1"/>
    <row r="679" ht="21" customHeight="1"/>
    <row r="680" ht="21" customHeight="1"/>
    <row r="681" ht="21" customHeight="1"/>
    <row r="682" ht="21" customHeight="1"/>
    <row r="683" ht="21" customHeight="1"/>
    <row r="684" ht="21" customHeight="1"/>
    <row r="685" ht="21" customHeight="1"/>
    <row r="686" ht="21" customHeight="1"/>
    <row r="687" ht="21" customHeight="1"/>
    <row r="688" ht="21" customHeight="1"/>
    <row r="689" ht="21" customHeight="1"/>
    <row r="690" ht="21" customHeight="1"/>
    <row r="691" ht="21" customHeight="1"/>
    <row r="692" ht="21" customHeight="1"/>
    <row r="693" ht="21" customHeight="1"/>
    <row r="694" ht="21" customHeight="1"/>
    <row r="695" ht="21" customHeight="1"/>
    <row r="696" ht="21" customHeight="1"/>
    <row r="697" ht="21" customHeight="1"/>
    <row r="698" ht="21" customHeight="1"/>
    <row r="699" ht="21" customHeight="1"/>
    <row r="700" ht="21" customHeight="1"/>
    <row r="701" ht="21" customHeight="1"/>
    <row r="702" ht="21" customHeight="1"/>
    <row r="703" ht="21" customHeight="1"/>
    <row r="704" ht="21" customHeight="1"/>
    <row r="705" ht="21" customHeight="1"/>
    <row r="706" ht="21" customHeight="1"/>
    <row r="707" ht="21" customHeight="1"/>
    <row r="708" ht="21" customHeight="1"/>
    <row r="709" ht="21" customHeight="1"/>
    <row r="710" ht="21" customHeight="1"/>
    <row r="711" ht="21" customHeight="1"/>
    <row r="712" ht="21" customHeight="1"/>
    <row r="713" ht="21" customHeight="1"/>
    <row r="714" ht="21" customHeight="1"/>
    <row r="715" ht="21" customHeight="1"/>
    <row r="716" ht="21" customHeight="1"/>
    <row r="717" ht="21" customHeight="1"/>
    <row r="718" ht="21" customHeight="1"/>
    <row r="719" ht="21" customHeight="1"/>
    <row r="720" ht="21" customHeight="1"/>
    <row r="721" ht="21" customHeight="1"/>
    <row r="722" ht="21" customHeight="1"/>
    <row r="723" ht="21" customHeight="1"/>
    <row r="724" ht="21" customHeight="1"/>
    <row r="725" ht="21" customHeight="1"/>
    <row r="726" ht="21" customHeight="1"/>
    <row r="727" ht="21" customHeight="1"/>
    <row r="728" ht="21" customHeight="1"/>
    <row r="729" ht="21" customHeight="1"/>
    <row r="730" ht="21" customHeight="1"/>
    <row r="731" ht="21" customHeight="1"/>
    <row r="732" ht="21" customHeight="1"/>
    <row r="733" ht="21" customHeight="1"/>
    <row r="734" ht="21" customHeight="1"/>
    <row r="735" ht="21" customHeight="1"/>
    <row r="736" ht="21" customHeight="1"/>
    <row r="737" ht="21" customHeight="1"/>
    <row r="738" ht="21" customHeight="1"/>
    <row r="739" ht="21" customHeight="1"/>
    <row r="740" ht="21" customHeight="1"/>
    <row r="741" ht="21" customHeight="1"/>
    <row r="742" ht="21" customHeight="1"/>
    <row r="743" ht="21" customHeight="1"/>
    <row r="744" ht="21" customHeight="1"/>
    <row r="745" ht="21" customHeight="1"/>
    <row r="746" ht="21" customHeight="1"/>
    <row r="747" ht="21" customHeight="1"/>
    <row r="748" ht="21" customHeight="1"/>
    <row r="749" ht="21" customHeight="1"/>
    <row r="750" ht="21" customHeight="1"/>
    <row r="751" ht="21" customHeight="1"/>
    <row r="752" ht="21" customHeight="1"/>
    <row r="753" ht="21" customHeight="1"/>
    <row r="754" ht="21" customHeight="1"/>
    <row r="755" ht="21" customHeight="1"/>
    <row r="756" ht="21" customHeight="1"/>
    <row r="757" ht="21" customHeight="1"/>
    <row r="758" ht="21" customHeight="1"/>
    <row r="759" ht="21" customHeight="1"/>
    <row r="760" ht="21" customHeight="1"/>
    <row r="761" ht="21" customHeight="1"/>
    <row r="762" ht="21" customHeight="1"/>
    <row r="763" ht="21" customHeight="1"/>
    <row r="764" ht="21" customHeight="1"/>
    <row r="765" ht="21" customHeight="1"/>
    <row r="766" ht="21" customHeight="1"/>
    <row r="767" ht="21" customHeight="1"/>
    <row r="768" ht="21" customHeight="1"/>
    <row r="769" ht="21" customHeight="1"/>
    <row r="770" ht="21" customHeight="1"/>
    <row r="771" ht="21" customHeight="1"/>
    <row r="772" ht="21" customHeight="1"/>
    <row r="773" ht="21" customHeight="1"/>
    <row r="774" ht="21" customHeight="1"/>
    <row r="775" ht="21" customHeight="1"/>
    <row r="776" ht="21" customHeight="1"/>
    <row r="777" ht="21" customHeight="1"/>
    <row r="778" ht="21" customHeight="1"/>
    <row r="779" ht="21" customHeight="1"/>
    <row r="780" ht="21" customHeight="1"/>
    <row r="781" ht="21" customHeight="1"/>
    <row r="782" ht="21" customHeight="1"/>
    <row r="783" ht="21" customHeight="1"/>
    <row r="784" ht="21" customHeight="1"/>
    <row r="785" ht="21" customHeight="1"/>
    <row r="786" ht="21" customHeight="1"/>
    <row r="787" ht="21" customHeight="1"/>
    <row r="788" ht="21" customHeight="1"/>
    <row r="789" ht="21" customHeight="1"/>
    <row r="790" ht="21" customHeight="1"/>
    <row r="791" ht="21" customHeight="1"/>
    <row r="792" ht="21" customHeight="1"/>
    <row r="793" ht="21" customHeight="1"/>
    <row r="794" ht="21" customHeight="1"/>
    <row r="795" ht="21" customHeight="1"/>
    <row r="796" ht="21" customHeight="1"/>
    <row r="797" ht="21" customHeight="1"/>
    <row r="798" ht="21" customHeight="1"/>
    <row r="799" ht="21" customHeight="1"/>
    <row r="800" ht="21" customHeight="1"/>
    <row r="801" ht="21" customHeight="1"/>
    <row r="802" ht="21" customHeight="1"/>
    <row r="803" ht="21" customHeight="1"/>
    <row r="804" ht="21" customHeight="1"/>
    <row r="805" ht="21" customHeight="1"/>
    <row r="806" ht="21" customHeight="1"/>
    <row r="807" ht="21" customHeight="1"/>
    <row r="808" ht="21" customHeight="1"/>
    <row r="809" ht="21" customHeight="1"/>
    <row r="810" ht="21" customHeight="1"/>
    <row r="811" ht="21" customHeight="1"/>
    <row r="812" ht="21" customHeight="1"/>
    <row r="813" ht="21" customHeight="1"/>
    <row r="814" ht="21" customHeight="1"/>
    <row r="815" ht="21" customHeight="1"/>
    <row r="816" ht="21" customHeight="1"/>
    <row r="817" ht="21" customHeight="1"/>
    <row r="818" ht="21" customHeight="1"/>
    <row r="819" ht="21" customHeight="1"/>
    <row r="820" ht="21" customHeight="1"/>
    <row r="821" ht="21" customHeight="1"/>
    <row r="822" ht="21" customHeight="1"/>
    <row r="823" ht="21" customHeight="1"/>
    <row r="824" ht="21" customHeight="1"/>
    <row r="825" ht="21" customHeight="1"/>
    <row r="826" ht="21" customHeight="1"/>
    <row r="827" ht="21" customHeight="1"/>
    <row r="828" ht="21" customHeight="1"/>
    <row r="829" ht="21" customHeight="1"/>
    <row r="830" ht="21" customHeight="1"/>
    <row r="831" ht="21" customHeight="1"/>
    <row r="832" ht="21" customHeight="1"/>
    <row r="833" ht="21" customHeight="1"/>
    <row r="834" ht="21" customHeight="1"/>
    <row r="835" ht="21" customHeight="1"/>
    <row r="836" ht="21" customHeight="1"/>
    <row r="837" ht="21" customHeight="1"/>
    <row r="838" ht="21" customHeight="1"/>
    <row r="839" ht="21" customHeight="1"/>
    <row r="840" ht="21" customHeight="1"/>
    <row r="841" ht="21" customHeight="1"/>
    <row r="842" ht="21" customHeight="1"/>
    <row r="843" ht="21" customHeight="1"/>
    <row r="844" ht="21" customHeight="1"/>
    <row r="845" ht="21" customHeight="1"/>
    <row r="846" ht="21" customHeight="1"/>
    <row r="847" ht="21" customHeight="1"/>
    <row r="848" ht="21" customHeight="1"/>
    <row r="849" ht="21" customHeight="1"/>
    <row r="850" ht="21" customHeight="1"/>
    <row r="851" ht="21" customHeight="1"/>
    <row r="852" ht="21" customHeight="1"/>
    <row r="853" ht="21" customHeight="1"/>
    <row r="854" ht="21" customHeight="1"/>
    <row r="855" ht="21" customHeight="1"/>
    <row r="856" ht="21" customHeight="1"/>
    <row r="857" ht="21" customHeight="1"/>
    <row r="858" ht="21" customHeight="1"/>
    <row r="859" ht="21" customHeight="1"/>
    <row r="860" ht="21" customHeight="1"/>
    <row r="861" ht="21" customHeight="1"/>
    <row r="862" ht="21" customHeight="1"/>
    <row r="863" ht="21" customHeight="1"/>
    <row r="864" ht="21" customHeight="1"/>
    <row r="865" ht="21" customHeight="1"/>
    <row r="866" ht="21" customHeight="1"/>
    <row r="867" ht="21" customHeight="1"/>
    <row r="868" ht="21" customHeight="1"/>
    <row r="869" ht="21" customHeight="1"/>
    <row r="870" ht="21" customHeight="1"/>
    <row r="871" ht="21" customHeight="1"/>
    <row r="872" ht="21" customHeight="1"/>
    <row r="873" ht="21" customHeight="1"/>
    <row r="874" ht="21" customHeight="1"/>
    <row r="875" ht="21" customHeight="1"/>
    <row r="876" ht="21" customHeight="1"/>
    <row r="877" ht="21" customHeight="1"/>
    <row r="878" ht="21" customHeight="1"/>
    <row r="879" ht="21" customHeight="1"/>
    <row r="880" ht="21" customHeight="1"/>
    <row r="881" ht="21" customHeight="1"/>
    <row r="882" ht="21" customHeight="1"/>
    <row r="883" ht="21" customHeight="1"/>
    <row r="884" ht="21" customHeight="1"/>
    <row r="885" ht="21" customHeight="1"/>
    <row r="886" ht="21" customHeight="1"/>
    <row r="887" ht="21" customHeight="1"/>
    <row r="888" ht="21" customHeight="1"/>
    <row r="889" ht="21" customHeight="1"/>
    <row r="890" ht="21" customHeight="1"/>
    <row r="891" ht="21" customHeight="1"/>
    <row r="892" ht="21" customHeight="1"/>
    <row r="893" ht="21" customHeight="1"/>
    <row r="894" ht="21" customHeight="1"/>
    <row r="895" ht="21" customHeight="1"/>
    <row r="896" ht="21" customHeight="1"/>
    <row r="897" ht="21" customHeight="1"/>
    <row r="898" ht="21" customHeight="1"/>
    <row r="899" ht="21" customHeight="1"/>
    <row r="900" ht="21" customHeight="1"/>
    <row r="901" ht="21" customHeight="1"/>
    <row r="902" ht="21" customHeight="1"/>
    <row r="903" ht="21" customHeight="1"/>
    <row r="904" ht="21" customHeight="1"/>
    <row r="905" ht="21" customHeight="1"/>
    <row r="906" ht="21" customHeight="1"/>
    <row r="907" ht="21" customHeight="1"/>
    <row r="908" ht="21" customHeight="1"/>
    <row r="909" ht="21" customHeight="1"/>
    <row r="910" ht="21" customHeight="1"/>
    <row r="911" ht="21" customHeight="1"/>
    <row r="912" ht="21" customHeight="1"/>
    <row r="913" ht="21" customHeight="1"/>
    <row r="914" ht="21" customHeight="1"/>
    <row r="915" ht="21" customHeight="1"/>
    <row r="916" ht="21" customHeight="1"/>
    <row r="917" ht="21" customHeight="1"/>
    <row r="918" ht="21" customHeight="1"/>
    <row r="919" ht="21" customHeight="1"/>
    <row r="920" ht="21" customHeight="1"/>
    <row r="921" ht="21" customHeight="1"/>
    <row r="922" ht="21" customHeight="1"/>
    <row r="923" ht="21" customHeight="1"/>
    <row r="924" ht="21" customHeight="1"/>
    <row r="925" ht="21" customHeight="1"/>
    <row r="926" ht="21" customHeight="1"/>
    <row r="927" ht="21" customHeight="1"/>
    <row r="928" ht="21" customHeight="1"/>
    <row r="929" ht="21" customHeight="1"/>
    <row r="930" ht="21" customHeight="1"/>
    <row r="931" ht="21" customHeight="1"/>
    <row r="932" ht="21" customHeight="1"/>
    <row r="933" ht="21" customHeight="1"/>
    <row r="934" ht="21" customHeight="1"/>
    <row r="935" ht="21" customHeight="1"/>
    <row r="936" ht="21" customHeight="1"/>
    <row r="937" ht="21" customHeight="1"/>
    <row r="938" ht="21" customHeight="1"/>
    <row r="939" ht="21" customHeight="1"/>
    <row r="940" ht="21" customHeight="1"/>
    <row r="941" ht="21" customHeight="1"/>
    <row r="942" ht="21" customHeight="1"/>
    <row r="943" ht="21" customHeight="1"/>
    <row r="944" ht="21" customHeight="1"/>
    <row r="945" ht="21" customHeight="1"/>
    <row r="946" ht="21" customHeight="1"/>
    <row r="947" ht="21" customHeight="1"/>
    <row r="948" ht="21" customHeight="1"/>
    <row r="949" ht="21" customHeight="1"/>
    <row r="950" ht="21" customHeight="1"/>
    <row r="951" ht="21" customHeight="1"/>
    <row r="952" ht="21" customHeight="1"/>
    <row r="953" ht="21" customHeight="1"/>
    <row r="954" ht="21" customHeight="1"/>
    <row r="955" ht="21" customHeight="1"/>
    <row r="956" ht="21" customHeight="1"/>
    <row r="957" ht="21" customHeight="1"/>
    <row r="958" ht="21" customHeight="1"/>
    <row r="959" ht="21" customHeight="1"/>
    <row r="960" ht="21" customHeight="1"/>
    <row r="961" ht="21" customHeight="1"/>
    <row r="962" ht="21" customHeight="1"/>
    <row r="963" ht="21" customHeight="1"/>
    <row r="964" ht="21" customHeight="1"/>
    <row r="965" ht="21" customHeight="1"/>
    <row r="966" ht="21" customHeight="1"/>
    <row r="967" ht="21" customHeight="1"/>
    <row r="968" ht="21" customHeight="1"/>
    <row r="969" ht="21" customHeight="1"/>
    <row r="970" ht="21" customHeight="1"/>
    <row r="971" ht="21" customHeight="1"/>
    <row r="972" ht="21" customHeight="1"/>
    <row r="973" ht="21" customHeight="1"/>
    <row r="974" ht="21" customHeight="1"/>
    <row r="975" ht="21" customHeight="1"/>
    <row r="976" ht="21" customHeight="1"/>
    <row r="977" ht="21" customHeight="1"/>
    <row r="978" ht="21" customHeight="1"/>
    <row r="979" ht="21" customHeight="1"/>
    <row r="980" ht="21" customHeight="1"/>
    <row r="981" ht="21" customHeight="1"/>
    <row r="982" ht="21" customHeight="1"/>
    <row r="983" ht="21" customHeight="1"/>
    <row r="984" ht="21" customHeight="1"/>
    <row r="985" ht="21" customHeight="1"/>
    <row r="986" ht="21" customHeight="1"/>
    <row r="987" ht="21" customHeight="1"/>
    <row r="988" ht="21" customHeight="1"/>
    <row r="989" ht="21" customHeight="1"/>
    <row r="990" ht="21" customHeight="1"/>
    <row r="991" ht="21" customHeight="1"/>
    <row r="992" ht="21" customHeight="1"/>
    <row r="993" ht="21" customHeight="1"/>
    <row r="994" ht="21" customHeight="1"/>
    <row r="995" ht="21" customHeight="1"/>
    <row r="996" ht="21" customHeight="1"/>
    <row r="997" ht="21" customHeight="1"/>
    <row r="998" ht="21" customHeight="1"/>
    <row r="999" ht="21" customHeight="1"/>
    <row r="1000" ht="21" customHeight="1"/>
    <row r="1001" ht="21" customHeight="1"/>
    <row r="1002" ht="21" customHeight="1"/>
    <row r="1003" ht="21" customHeight="1"/>
    <row r="1004" ht="21" customHeight="1"/>
    <row r="1005" ht="21" customHeight="1"/>
    <row r="1006" ht="21" customHeight="1"/>
    <row r="1007" ht="21" customHeight="1"/>
    <row r="1008" ht="21" customHeight="1"/>
    <row r="1009" ht="21" customHeight="1"/>
    <row r="1010" ht="21" customHeight="1"/>
    <row r="1011" ht="21" customHeight="1"/>
    <row r="1012" ht="21" customHeight="1"/>
    <row r="1013" ht="21" customHeight="1"/>
    <row r="1014" ht="21" customHeight="1"/>
    <row r="1015" ht="21" customHeight="1"/>
    <row r="1016" ht="21" customHeight="1"/>
    <row r="1017" ht="21" customHeight="1"/>
    <row r="1018" ht="21" customHeight="1"/>
    <row r="1019" ht="21" customHeight="1"/>
    <row r="1020" ht="21" customHeight="1"/>
    <row r="1021" ht="21" customHeight="1"/>
    <row r="1022" ht="21" customHeight="1"/>
    <row r="1023" ht="21" customHeight="1"/>
    <row r="1024" ht="21" customHeight="1"/>
    <row r="1025" ht="21" customHeight="1"/>
    <row r="1026" ht="21" customHeight="1"/>
    <row r="1027" ht="21" customHeight="1"/>
    <row r="1028" ht="21" customHeight="1"/>
    <row r="1029" ht="21" customHeight="1"/>
    <row r="1030" ht="21" customHeight="1"/>
    <row r="1031" ht="21" customHeight="1"/>
    <row r="1032" ht="21" customHeight="1"/>
    <row r="1033" ht="21" customHeight="1"/>
    <row r="1034" ht="21" customHeight="1"/>
    <row r="1035" ht="21" customHeight="1"/>
    <row r="1036" ht="21" customHeight="1"/>
    <row r="1037" ht="21" customHeight="1"/>
    <row r="1038" ht="21" customHeight="1"/>
    <row r="1039" ht="21" customHeight="1"/>
    <row r="1040" ht="21" customHeight="1"/>
    <row r="1041" ht="21" customHeight="1"/>
    <row r="1042" ht="21" customHeight="1"/>
    <row r="1043" ht="21" customHeight="1"/>
    <row r="1044" ht="21" customHeight="1"/>
    <row r="1045" ht="21" customHeight="1"/>
    <row r="1046" ht="21" customHeight="1"/>
    <row r="1047" ht="21" customHeight="1"/>
    <row r="1048" ht="21" customHeight="1"/>
    <row r="1049" ht="21" customHeight="1"/>
    <row r="1050" ht="21" customHeight="1"/>
    <row r="1051" ht="21" customHeight="1"/>
    <row r="1052" ht="21" customHeight="1"/>
    <row r="1053" ht="21" customHeight="1"/>
    <row r="1054" ht="21" customHeight="1"/>
    <row r="1055" ht="21" customHeight="1"/>
    <row r="1056" ht="21" customHeight="1"/>
    <row r="1057" ht="21" customHeight="1"/>
    <row r="1058" ht="21" customHeight="1"/>
    <row r="1059" ht="21" customHeight="1"/>
    <row r="1060" ht="21" customHeight="1"/>
    <row r="1061" ht="21" customHeight="1"/>
    <row r="1062" ht="21" customHeight="1"/>
    <row r="1063" ht="21" customHeight="1"/>
    <row r="1064" ht="21" customHeight="1"/>
    <row r="1065" ht="21" customHeight="1"/>
    <row r="1066" ht="21" customHeight="1"/>
    <row r="1067" ht="21" customHeight="1"/>
    <row r="1068" ht="21" customHeight="1"/>
    <row r="1069" ht="21" customHeight="1"/>
    <row r="1070" ht="21" customHeight="1"/>
    <row r="1071" ht="21" customHeight="1"/>
    <row r="1072" ht="21" customHeight="1"/>
    <row r="1073" ht="21" customHeight="1"/>
    <row r="1074" ht="21" customHeight="1"/>
    <row r="1075" ht="21" customHeight="1"/>
    <row r="1076" ht="21" customHeight="1"/>
    <row r="1077" ht="21" customHeight="1"/>
    <row r="1078" ht="21" customHeight="1"/>
    <row r="1079" ht="21" customHeight="1"/>
    <row r="1080" ht="21" customHeight="1"/>
    <row r="1081" ht="21" customHeight="1"/>
    <row r="1082" ht="21" customHeight="1"/>
    <row r="1083" ht="21" customHeight="1"/>
    <row r="1084" ht="21" customHeight="1"/>
    <row r="1085" ht="21" customHeight="1"/>
    <row r="1086" ht="21" customHeight="1"/>
    <row r="1087" ht="21" customHeight="1"/>
    <row r="1088" ht="21" customHeight="1"/>
    <row r="1089" ht="21" customHeight="1"/>
    <row r="1090" ht="21" customHeight="1"/>
    <row r="1091" ht="21" customHeight="1"/>
    <row r="1092" ht="21" customHeight="1"/>
    <row r="1093" ht="21" customHeight="1"/>
    <row r="1094" ht="21" customHeight="1"/>
    <row r="1095" ht="21" customHeight="1"/>
    <row r="1096" ht="21" customHeight="1"/>
    <row r="1097" ht="21" customHeight="1"/>
    <row r="1098" ht="21" customHeight="1"/>
    <row r="1099" ht="21" customHeight="1"/>
    <row r="1100" ht="21" customHeight="1"/>
    <row r="1101" ht="21" customHeight="1"/>
    <row r="1102" ht="21" customHeight="1"/>
    <row r="1103" ht="21" customHeight="1"/>
    <row r="1104" ht="21" customHeight="1"/>
    <row r="1105" ht="21" customHeight="1"/>
    <row r="1106" ht="21" customHeight="1"/>
    <row r="1107" ht="21" customHeight="1"/>
    <row r="1108" ht="21" customHeight="1"/>
    <row r="1109" ht="21" customHeight="1"/>
    <row r="1110" ht="21" customHeight="1"/>
    <row r="1111" ht="21" customHeight="1"/>
    <row r="1112" ht="21" customHeight="1"/>
    <row r="1113" ht="21" customHeight="1"/>
    <row r="1114" ht="21" customHeight="1"/>
    <row r="1115" ht="21" customHeight="1"/>
    <row r="1116" ht="21" customHeight="1"/>
    <row r="1117" ht="21" customHeight="1"/>
    <row r="1118" ht="21" customHeight="1"/>
    <row r="1119" ht="21" customHeight="1"/>
    <row r="1120" ht="21" customHeight="1"/>
    <row r="1121" ht="21" customHeight="1"/>
    <row r="1122" ht="21" customHeight="1"/>
    <row r="1123" ht="21" customHeight="1"/>
    <row r="1124" ht="21" customHeight="1"/>
    <row r="1125" ht="21" customHeight="1"/>
    <row r="1126" ht="21" customHeight="1"/>
    <row r="1127" ht="21" customHeight="1"/>
    <row r="1128" ht="21" customHeight="1"/>
    <row r="1129" ht="21" customHeight="1"/>
    <row r="1130" ht="21" customHeight="1"/>
    <row r="1131" ht="21" customHeight="1"/>
    <row r="1132" ht="21" customHeight="1"/>
    <row r="1133" ht="21" customHeight="1"/>
    <row r="1134" ht="21" customHeight="1"/>
    <row r="1135" ht="21" customHeight="1"/>
    <row r="1136" ht="21" customHeight="1"/>
    <row r="1137" ht="21" customHeight="1"/>
    <row r="1138" ht="21" customHeight="1"/>
    <row r="1139" ht="21" customHeight="1"/>
    <row r="1140" ht="21" customHeight="1"/>
    <row r="1141" ht="21" customHeight="1"/>
    <row r="1142" ht="21" customHeight="1"/>
    <row r="1143" ht="21" customHeight="1"/>
    <row r="1144" ht="21" customHeight="1"/>
    <row r="1145" ht="21" customHeight="1"/>
    <row r="1146" ht="21" customHeight="1"/>
    <row r="1147" ht="21" customHeight="1"/>
    <row r="1148" ht="21" customHeight="1"/>
    <row r="1149" ht="21" customHeight="1"/>
    <row r="1150" ht="21" customHeight="1"/>
    <row r="1151" ht="21" customHeight="1"/>
    <row r="1152" ht="21" customHeight="1"/>
    <row r="1153" ht="21" customHeight="1"/>
    <row r="1154" ht="21" customHeight="1"/>
    <row r="1155" ht="21" customHeight="1"/>
    <row r="1156" ht="21" customHeight="1"/>
    <row r="1157" ht="21" customHeight="1"/>
    <row r="1158" ht="21" customHeight="1"/>
    <row r="1159" ht="21" customHeight="1"/>
    <row r="1160" ht="21" customHeight="1"/>
    <row r="1161" ht="21" customHeight="1"/>
    <row r="1162" ht="21" customHeight="1"/>
    <row r="1163" ht="21" customHeight="1"/>
    <row r="1164" ht="21" customHeight="1"/>
    <row r="1165" ht="21" customHeight="1"/>
    <row r="1166" ht="21" customHeight="1"/>
    <row r="1167" ht="21" customHeight="1"/>
    <row r="1168" ht="21" customHeight="1"/>
    <row r="1169" ht="21" customHeight="1"/>
    <row r="1170" ht="21" customHeight="1"/>
    <row r="1171" ht="21" customHeight="1"/>
    <row r="1172" ht="21" customHeight="1"/>
    <row r="1173" ht="21" customHeight="1"/>
    <row r="1174" ht="21" customHeight="1"/>
    <row r="1175" ht="21" customHeight="1"/>
    <row r="1176" ht="21" customHeight="1"/>
    <row r="1177" ht="21" customHeight="1"/>
    <row r="1178" ht="21" customHeight="1"/>
    <row r="1179" ht="21" customHeight="1"/>
    <row r="1180" ht="21" customHeight="1"/>
    <row r="1181" ht="21" customHeight="1"/>
    <row r="1182" ht="21" customHeight="1"/>
    <row r="1183" ht="21" customHeight="1"/>
    <row r="1184" ht="21" customHeight="1"/>
    <row r="1185" ht="21" customHeight="1"/>
    <row r="1186" ht="21" customHeight="1"/>
    <row r="1187" ht="21" customHeight="1"/>
    <row r="1188" ht="21" customHeight="1"/>
    <row r="1189" ht="21" customHeight="1"/>
    <row r="1190" ht="21" customHeight="1"/>
    <row r="1191" ht="21" customHeight="1"/>
    <row r="1192" ht="21" customHeight="1"/>
    <row r="1193" ht="21" customHeight="1"/>
    <row r="1194" ht="21" customHeight="1"/>
    <row r="1195" ht="21" customHeight="1"/>
    <row r="1196" ht="21" customHeight="1"/>
    <row r="1197" ht="21" customHeight="1"/>
    <row r="1198" ht="21" customHeight="1"/>
    <row r="1199" ht="21" customHeight="1"/>
    <row r="1200" ht="21" customHeight="1"/>
    <row r="1201" ht="21" customHeight="1"/>
    <row r="1202" ht="21" customHeight="1"/>
    <row r="1203" ht="21" customHeight="1"/>
    <row r="1204" ht="21" customHeight="1"/>
    <row r="1205" ht="21" customHeight="1"/>
    <row r="1206" ht="21" customHeight="1"/>
    <row r="1207" ht="21" customHeight="1"/>
    <row r="1208" ht="21" customHeight="1"/>
    <row r="1209" ht="21" customHeight="1"/>
    <row r="1210" ht="21" customHeight="1"/>
    <row r="1211" ht="21" customHeight="1"/>
    <row r="1212" ht="21" customHeight="1"/>
    <row r="1213" ht="21" customHeight="1"/>
    <row r="1214" ht="21" customHeight="1"/>
    <row r="1215" ht="21" customHeight="1"/>
    <row r="1216" ht="21" customHeight="1"/>
    <row r="1217" ht="21" customHeight="1"/>
    <row r="1218" ht="21" customHeight="1"/>
    <row r="1219" ht="21" customHeight="1"/>
    <row r="1220" ht="21" customHeight="1"/>
    <row r="1221" ht="21" customHeight="1"/>
    <row r="1222" ht="21" customHeight="1"/>
    <row r="1223" ht="21" customHeight="1"/>
    <row r="1224" ht="21" customHeight="1"/>
    <row r="1225" ht="21" customHeight="1"/>
    <row r="1226" ht="21" customHeight="1"/>
    <row r="1227" ht="21" customHeight="1"/>
    <row r="1228" ht="21" customHeight="1"/>
    <row r="1229" ht="21" customHeight="1"/>
    <row r="1230" ht="21" customHeight="1"/>
    <row r="1231" ht="21" customHeight="1"/>
    <row r="1232" ht="21" customHeight="1"/>
    <row r="1233" ht="21" customHeight="1"/>
    <row r="1234" ht="21" customHeight="1"/>
    <row r="1235" ht="21" customHeight="1"/>
    <row r="1236" ht="21" customHeight="1"/>
    <row r="1237" ht="21" customHeight="1"/>
    <row r="1238" ht="21" customHeight="1"/>
    <row r="1239" ht="21" customHeight="1"/>
    <row r="1240" ht="21" customHeight="1"/>
    <row r="1241" ht="21" customHeight="1"/>
    <row r="1242" ht="21" customHeight="1"/>
    <row r="1243" ht="21" customHeight="1"/>
    <row r="1244" ht="21" customHeight="1"/>
    <row r="1245" ht="21" customHeight="1"/>
    <row r="1246" ht="21" customHeight="1"/>
    <row r="1247" ht="21" customHeight="1"/>
    <row r="1248" ht="21" customHeight="1"/>
    <row r="1249" ht="21" customHeight="1"/>
    <row r="1250" ht="21" customHeight="1"/>
    <row r="1251" ht="21" customHeight="1"/>
    <row r="1252" ht="21" customHeight="1"/>
    <row r="1253" ht="21" customHeight="1"/>
    <row r="1254" ht="21" customHeight="1"/>
    <row r="1255" ht="21" customHeight="1"/>
    <row r="1256" ht="21" customHeight="1"/>
    <row r="1257" ht="21" customHeight="1"/>
    <row r="1258" ht="21" customHeight="1"/>
    <row r="1259" ht="21" customHeight="1"/>
    <row r="1260" ht="21" customHeight="1"/>
    <row r="1261" ht="21" customHeight="1"/>
    <row r="1262" ht="21" customHeight="1"/>
    <row r="1263" ht="21" customHeight="1"/>
    <row r="1264" ht="21" customHeight="1"/>
    <row r="1265" ht="21" customHeight="1"/>
    <row r="1266" ht="21" customHeight="1"/>
    <row r="1267" ht="21" customHeight="1"/>
    <row r="1268" ht="21" customHeight="1"/>
    <row r="1269" ht="21" customHeight="1"/>
    <row r="1270" ht="21" customHeight="1"/>
    <row r="1271" ht="21" customHeight="1"/>
    <row r="1272" ht="21" customHeight="1"/>
    <row r="1273" ht="21" customHeight="1"/>
    <row r="1274" ht="21" customHeight="1"/>
    <row r="1275" ht="21" customHeight="1"/>
    <row r="1276" ht="21" customHeight="1"/>
    <row r="1277" ht="21" customHeight="1"/>
    <row r="1278" ht="21" customHeight="1"/>
    <row r="1279" ht="21" customHeight="1"/>
    <row r="1280" ht="21" customHeight="1"/>
    <row r="1281" ht="21" customHeight="1"/>
    <row r="1282" ht="21" customHeight="1"/>
    <row r="1283" ht="21" customHeight="1"/>
    <row r="1284" ht="21" customHeight="1"/>
    <row r="1285" ht="21" customHeight="1"/>
    <row r="1286" ht="21" customHeight="1"/>
    <row r="1287" ht="21" customHeight="1"/>
    <row r="1288" ht="21" customHeight="1"/>
    <row r="1289" ht="21" customHeight="1"/>
    <row r="1290" ht="21" customHeight="1"/>
    <row r="1291" ht="21" customHeight="1"/>
    <row r="1292" ht="21" customHeight="1"/>
    <row r="1293" ht="21" customHeight="1"/>
    <row r="1294" ht="21" customHeight="1"/>
    <row r="1295" ht="21" customHeight="1"/>
    <row r="1296" ht="21" customHeight="1"/>
    <row r="1297" ht="21" customHeight="1"/>
    <row r="1298" ht="21" customHeight="1"/>
    <row r="1299" ht="21" customHeight="1"/>
    <row r="1300" ht="21" customHeight="1"/>
    <row r="1301" ht="21" customHeight="1"/>
    <row r="1302" ht="21" customHeight="1"/>
    <row r="1303" ht="21" customHeight="1"/>
    <row r="1304" ht="21" customHeight="1"/>
    <row r="1305" ht="21" customHeight="1"/>
    <row r="1306" ht="21" customHeight="1"/>
    <row r="1307" ht="21" customHeight="1"/>
    <row r="1308" ht="21" customHeight="1"/>
    <row r="1309" ht="21" customHeight="1"/>
    <row r="1310" ht="21" customHeight="1"/>
    <row r="1311" ht="21" customHeight="1"/>
    <row r="1312" ht="21" customHeight="1"/>
    <row r="1313" ht="21" customHeight="1"/>
    <row r="1314" ht="21" customHeight="1"/>
    <row r="1315" ht="21" customHeight="1"/>
    <row r="1316" ht="21" customHeight="1"/>
    <row r="1317" ht="21" customHeight="1"/>
    <row r="1318" ht="21" customHeight="1"/>
    <row r="1319" ht="21" customHeight="1"/>
    <row r="1320" ht="21" customHeight="1"/>
    <row r="1321" ht="21" customHeight="1"/>
    <row r="1322" ht="21" customHeight="1"/>
    <row r="1323" ht="21" customHeight="1"/>
    <row r="1324" ht="21" customHeight="1"/>
    <row r="1325" ht="21" customHeight="1"/>
    <row r="1326" ht="21" customHeight="1"/>
    <row r="1327" ht="21" customHeight="1"/>
    <row r="1328" ht="21" customHeight="1"/>
    <row r="1329" ht="21" customHeight="1"/>
    <row r="1330" ht="21" customHeight="1"/>
    <row r="1331" ht="21" customHeight="1"/>
    <row r="1332" ht="21" customHeight="1"/>
    <row r="1333" ht="21" customHeight="1"/>
    <row r="1334" ht="21" customHeight="1"/>
    <row r="1335" ht="21" customHeight="1"/>
    <row r="1336" ht="21" customHeight="1"/>
    <row r="1337" ht="21" customHeight="1"/>
    <row r="1338" ht="21" customHeight="1"/>
    <row r="1339" ht="21" customHeight="1"/>
    <row r="1340" ht="21" customHeight="1"/>
    <row r="1341" ht="21" customHeight="1"/>
    <row r="1342" ht="21" customHeight="1"/>
    <row r="1343" ht="21" customHeight="1"/>
    <row r="1344" ht="21" customHeight="1"/>
    <row r="1345" ht="21" customHeight="1"/>
    <row r="1346" ht="21" customHeight="1"/>
    <row r="1347" ht="21" customHeight="1"/>
    <row r="1348" ht="21" customHeight="1"/>
    <row r="1349" ht="21" customHeight="1"/>
    <row r="1350" ht="21" customHeight="1"/>
    <row r="1351" ht="21" customHeight="1"/>
    <row r="1352" ht="21" customHeight="1"/>
    <row r="1353" ht="21" customHeight="1"/>
    <row r="1354" ht="21" customHeight="1"/>
    <row r="1355" ht="21" customHeight="1"/>
    <row r="1356" ht="21" customHeight="1"/>
    <row r="1357" ht="21" customHeight="1"/>
    <row r="1358" ht="21" customHeight="1"/>
    <row r="1359" ht="21" customHeight="1"/>
    <row r="1360" ht="21" customHeight="1"/>
    <row r="1361" ht="21" customHeight="1"/>
    <row r="1362" ht="21" customHeight="1"/>
    <row r="1363" ht="21" customHeight="1"/>
    <row r="1364" ht="21" customHeight="1"/>
    <row r="1365" ht="21" customHeight="1"/>
    <row r="1366" ht="21" customHeight="1"/>
    <row r="1367" ht="21" customHeight="1"/>
    <row r="1368" ht="21" customHeight="1"/>
    <row r="1369" ht="21" customHeight="1"/>
    <row r="1370" ht="21" customHeight="1"/>
    <row r="1371" ht="21" customHeight="1"/>
    <row r="1372" ht="21" customHeight="1"/>
    <row r="1373" ht="21" customHeight="1"/>
    <row r="1374" ht="21" customHeight="1"/>
    <row r="1375" ht="21" customHeight="1"/>
    <row r="1376" ht="21" customHeight="1"/>
    <row r="1377" ht="21" customHeight="1"/>
    <row r="1378" ht="21" customHeight="1"/>
    <row r="1379" ht="21" customHeight="1"/>
    <row r="1380" ht="21" customHeight="1"/>
    <row r="1381" ht="21" customHeight="1"/>
    <row r="1382" ht="21" customHeight="1"/>
    <row r="1383" ht="21" customHeight="1"/>
    <row r="1384" ht="21" customHeight="1"/>
    <row r="1385" ht="21" customHeight="1"/>
    <row r="1386" ht="21" customHeight="1"/>
    <row r="1387" ht="21" customHeight="1"/>
    <row r="1388" ht="21" customHeight="1"/>
    <row r="1389" ht="21" customHeight="1"/>
    <row r="1390" ht="21" customHeight="1"/>
    <row r="1391" ht="21" customHeight="1"/>
    <row r="1392" ht="21" customHeight="1"/>
    <row r="1393" ht="21" customHeight="1"/>
    <row r="1394" ht="21" customHeight="1"/>
    <row r="1395" ht="21" customHeight="1"/>
    <row r="1396" ht="21" customHeight="1"/>
    <row r="1397" ht="21" customHeight="1"/>
    <row r="1398" ht="21" customHeight="1"/>
    <row r="1399" ht="21" customHeight="1"/>
    <row r="1400" ht="21" customHeight="1"/>
    <row r="1401" ht="21" customHeight="1"/>
    <row r="1402" ht="21" customHeight="1"/>
    <row r="1403" ht="21" customHeight="1"/>
    <row r="1404" ht="21" customHeight="1"/>
    <row r="1405" ht="21" customHeight="1"/>
    <row r="1406" ht="21" customHeight="1"/>
    <row r="1407" ht="21" customHeight="1"/>
    <row r="1408" ht="21" customHeight="1"/>
    <row r="1409" ht="21" customHeight="1"/>
    <row r="1410" ht="21" customHeight="1"/>
    <row r="1411" ht="21" customHeight="1"/>
    <row r="1412" ht="21" customHeight="1"/>
    <row r="1413" ht="21" customHeight="1"/>
    <row r="1414" ht="21" customHeight="1"/>
    <row r="1415" ht="21" customHeight="1"/>
    <row r="1416" ht="21" customHeight="1"/>
    <row r="1417" ht="21" customHeight="1"/>
    <row r="1418" ht="21" customHeight="1"/>
    <row r="1419" ht="21" customHeight="1"/>
    <row r="1420" ht="21" customHeight="1"/>
    <row r="1421" ht="21" customHeight="1"/>
    <row r="1422" ht="21" customHeight="1"/>
    <row r="1423" ht="21" customHeight="1"/>
    <row r="1424" ht="21" customHeight="1"/>
    <row r="1425" ht="21" customHeight="1"/>
    <row r="1426" ht="21" customHeight="1"/>
    <row r="1427" ht="21" customHeight="1"/>
    <row r="1428" ht="21" customHeight="1"/>
    <row r="1429" ht="21" customHeight="1"/>
    <row r="1430" ht="21" customHeight="1"/>
    <row r="1431" ht="21" customHeight="1"/>
    <row r="1432" ht="21" customHeight="1"/>
    <row r="1433" ht="21" customHeight="1"/>
    <row r="1434" ht="21" customHeight="1"/>
    <row r="1435" ht="21" customHeight="1"/>
    <row r="1436" ht="21" customHeight="1"/>
    <row r="1437" ht="21" customHeight="1"/>
    <row r="1438" ht="21" customHeight="1"/>
    <row r="1439" ht="21" customHeight="1"/>
    <row r="1440" ht="21" customHeight="1"/>
    <row r="1441" ht="21" customHeight="1"/>
    <row r="1442" ht="21" customHeight="1"/>
    <row r="1443" ht="21" customHeight="1"/>
    <row r="1444" ht="21" customHeight="1"/>
    <row r="1445" ht="21" customHeight="1"/>
    <row r="1446" ht="21" customHeight="1"/>
    <row r="1447" ht="21" customHeight="1"/>
    <row r="1448" ht="21" customHeight="1"/>
    <row r="1449" ht="21" customHeight="1"/>
    <row r="1450" ht="21" customHeight="1"/>
    <row r="1451" ht="21" customHeight="1"/>
    <row r="1452" ht="21" customHeight="1"/>
    <row r="1453" ht="21" customHeight="1"/>
    <row r="1454" ht="21" customHeight="1"/>
    <row r="1455" ht="21" customHeight="1"/>
    <row r="1456" ht="21" customHeight="1"/>
    <row r="1457" ht="21" customHeight="1"/>
    <row r="1458" ht="21" customHeight="1"/>
    <row r="1459" ht="21" customHeight="1"/>
    <row r="1460" ht="21" customHeight="1"/>
    <row r="1461" ht="21" customHeight="1"/>
    <row r="1462" ht="21" customHeight="1"/>
    <row r="1463" ht="21" customHeight="1"/>
    <row r="1464" ht="21" customHeight="1"/>
    <row r="1465" ht="21" customHeight="1"/>
    <row r="1466" ht="21" customHeight="1"/>
    <row r="1467" ht="21" customHeight="1"/>
    <row r="1468" ht="21" customHeight="1"/>
    <row r="1469" ht="21" customHeight="1"/>
    <row r="1470" ht="21" customHeight="1"/>
    <row r="1471" ht="21" customHeight="1"/>
    <row r="1472" ht="21" customHeight="1"/>
    <row r="1473" ht="21" customHeight="1"/>
    <row r="1474" ht="21" customHeight="1"/>
    <row r="1475" ht="21" customHeight="1"/>
    <row r="1476" ht="21" customHeight="1"/>
    <row r="1477" ht="21" customHeight="1"/>
    <row r="1478" ht="21" customHeight="1"/>
    <row r="1479" ht="21" customHeight="1"/>
    <row r="1480" ht="21" customHeight="1"/>
    <row r="1481" ht="21" customHeight="1"/>
    <row r="1482" ht="21" customHeight="1"/>
    <row r="1483" ht="21" customHeight="1"/>
    <row r="1484" ht="21" customHeight="1"/>
    <row r="1485" ht="21" customHeight="1"/>
    <row r="1486" ht="21" customHeight="1"/>
    <row r="1487" ht="21" customHeight="1"/>
    <row r="1488" ht="21" customHeight="1"/>
    <row r="1489" ht="21" customHeight="1"/>
    <row r="1490" ht="21" customHeight="1"/>
    <row r="1491" ht="21" customHeight="1"/>
    <row r="1492" ht="21" customHeight="1"/>
    <row r="1493" ht="21" customHeight="1"/>
    <row r="1494" ht="21" customHeight="1"/>
    <row r="1495" ht="21" customHeight="1"/>
    <row r="1496" ht="21" customHeight="1"/>
    <row r="1497" ht="21" customHeight="1"/>
    <row r="1498" ht="21" customHeight="1"/>
    <row r="1499" ht="21" customHeight="1"/>
    <row r="1500" ht="21" customHeight="1"/>
    <row r="1501" ht="21" customHeight="1"/>
    <row r="1502" ht="21" customHeight="1"/>
    <row r="1503" ht="21" customHeight="1"/>
    <row r="1504" ht="21" customHeight="1"/>
    <row r="1505" ht="21" customHeight="1"/>
    <row r="1506" ht="21" customHeight="1"/>
    <row r="1507" ht="21" customHeight="1"/>
    <row r="1508" ht="21" customHeight="1"/>
    <row r="1509" ht="21" customHeight="1"/>
    <row r="1510" ht="21" customHeight="1"/>
    <row r="1511" ht="21" customHeight="1"/>
    <row r="1512" ht="21" customHeight="1"/>
    <row r="1513" ht="21" customHeight="1"/>
    <row r="1514" ht="21" customHeight="1"/>
    <row r="1515" ht="21" customHeight="1"/>
    <row r="1516" ht="21" customHeight="1"/>
    <row r="1517" ht="21" customHeight="1"/>
    <row r="1518" ht="21" customHeight="1"/>
    <row r="1519" ht="21" customHeight="1"/>
    <row r="1520" ht="21" customHeight="1"/>
    <row r="1521" ht="21" customHeight="1"/>
    <row r="1522" ht="21" customHeight="1"/>
    <row r="1523" ht="21" customHeight="1"/>
    <row r="1524" ht="21" customHeight="1"/>
    <row r="1525" ht="21" customHeight="1"/>
    <row r="1526" ht="21" customHeight="1"/>
    <row r="1527" ht="21" customHeight="1"/>
    <row r="1528" ht="21" customHeight="1"/>
    <row r="1529" ht="21" customHeight="1"/>
    <row r="1530" ht="21" customHeight="1"/>
    <row r="1531" ht="21" customHeight="1"/>
    <row r="1532" ht="21" customHeight="1"/>
    <row r="1533" ht="21" customHeight="1"/>
    <row r="1534" ht="21" customHeight="1"/>
    <row r="1535" ht="21" customHeight="1"/>
    <row r="1536" ht="21" customHeight="1"/>
    <row r="1537" ht="21" customHeight="1"/>
    <row r="1538" ht="21" customHeight="1"/>
    <row r="1539" ht="21" customHeight="1"/>
    <row r="1540" ht="21" customHeight="1"/>
    <row r="1541" ht="21" customHeight="1"/>
    <row r="1542" ht="21" customHeight="1"/>
    <row r="1543" ht="21" customHeight="1"/>
    <row r="1544" ht="21" customHeight="1"/>
    <row r="1545" ht="21" customHeight="1"/>
    <row r="1546" ht="21" customHeight="1"/>
    <row r="1547" ht="21" customHeight="1"/>
    <row r="1548" ht="21" customHeight="1"/>
    <row r="1549" ht="21" customHeight="1"/>
    <row r="1550" ht="21" customHeight="1"/>
    <row r="1551" ht="21" customHeight="1"/>
    <row r="1552" ht="21" customHeight="1"/>
    <row r="1553" ht="21" customHeight="1"/>
    <row r="1554" ht="21" customHeight="1"/>
    <row r="1555" ht="21" customHeight="1"/>
    <row r="1556" ht="21" customHeight="1"/>
    <row r="1557" ht="21" customHeight="1"/>
    <row r="1558" ht="21" customHeight="1"/>
    <row r="1559" ht="21" customHeight="1"/>
    <row r="1560" ht="21" customHeight="1"/>
    <row r="1561" ht="21" customHeight="1"/>
    <row r="1562" ht="21" customHeight="1"/>
    <row r="1563" ht="21" customHeight="1"/>
    <row r="1564" ht="21" customHeight="1"/>
    <row r="1565" ht="21" customHeight="1"/>
    <row r="1566" ht="21" customHeight="1"/>
    <row r="1567" ht="21" customHeight="1"/>
    <row r="1568" ht="21" customHeight="1"/>
    <row r="1569" ht="21" customHeight="1"/>
    <row r="1570" ht="21" customHeight="1"/>
    <row r="1571" ht="21" customHeight="1"/>
    <row r="1572" ht="21" customHeight="1"/>
    <row r="1573" ht="21" customHeight="1"/>
    <row r="1574" ht="21" customHeight="1"/>
    <row r="1575" ht="21" customHeight="1"/>
    <row r="1576" ht="21" customHeight="1"/>
    <row r="1577" ht="21" customHeight="1"/>
    <row r="1578" ht="21" customHeight="1"/>
    <row r="1579" ht="21" customHeight="1"/>
    <row r="1580" ht="21" customHeight="1"/>
    <row r="1581" ht="21" customHeight="1"/>
    <row r="1582" ht="21" customHeight="1"/>
    <row r="1583" ht="21" customHeight="1"/>
    <row r="1584" ht="21" customHeight="1"/>
    <row r="1585" ht="21" customHeight="1"/>
    <row r="1586" ht="21" customHeight="1"/>
    <row r="1587" ht="21" customHeight="1"/>
    <row r="1588" ht="21" customHeight="1"/>
    <row r="1589" ht="21" customHeight="1"/>
    <row r="1590" ht="21" customHeight="1"/>
    <row r="1591" ht="21" customHeight="1"/>
    <row r="1592" ht="21" customHeight="1"/>
    <row r="1593" ht="21" customHeight="1"/>
    <row r="1594" ht="21" customHeight="1"/>
    <row r="1595" ht="21" customHeight="1"/>
    <row r="1596" ht="21" customHeight="1"/>
    <row r="1597" ht="21" customHeight="1"/>
    <row r="1598" ht="21" customHeight="1"/>
    <row r="1599" ht="21" customHeight="1"/>
    <row r="1600" ht="21" customHeight="1"/>
    <row r="1601" ht="21" customHeight="1"/>
    <row r="1602" ht="21" customHeight="1"/>
    <row r="1603" ht="21" customHeight="1"/>
    <row r="1604" ht="21" customHeight="1"/>
    <row r="1605" ht="21" customHeight="1"/>
    <row r="1606" ht="21" customHeight="1"/>
    <row r="1607" ht="21" customHeight="1"/>
    <row r="1608" ht="21" customHeight="1"/>
    <row r="1609" ht="21" customHeight="1"/>
    <row r="1610" ht="21" customHeight="1"/>
    <row r="1611" ht="21" customHeight="1"/>
    <row r="1612" ht="21" customHeight="1"/>
    <row r="1613" ht="21" customHeight="1"/>
    <row r="1614" ht="21" customHeight="1"/>
    <row r="1615" ht="21" customHeight="1"/>
    <row r="1616" ht="21" customHeight="1"/>
    <row r="1617" ht="21" customHeight="1"/>
    <row r="1618" ht="21" customHeight="1"/>
    <row r="1619" ht="21" customHeight="1"/>
    <row r="1620" ht="21" customHeight="1"/>
    <row r="1621" ht="21" customHeight="1"/>
    <row r="1622" ht="21" customHeight="1"/>
    <row r="1623" ht="21" customHeight="1"/>
    <row r="1624" ht="21" customHeight="1"/>
    <row r="1625" ht="21" customHeight="1"/>
    <row r="1626" ht="21" customHeight="1"/>
    <row r="1627" ht="21" customHeight="1"/>
    <row r="1628" ht="21" customHeight="1"/>
    <row r="1629" ht="21" customHeight="1"/>
    <row r="1630" ht="21" customHeight="1"/>
    <row r="1631" ht="21" customHeight="1"/>
    <row r="1632" ht="21" customHeight="1"/>
    <row r="1633" ht="21" customHeight="1"/>
    <row r="1634" ht="21" customHeight="1"/>
    <row r="1635" ht="21" customHeight="1"/>
    <row r="1636" ht="21" customHeight="1"/>
    <row r="1637" ht="21" customHeight="1"/>
    <row r="1638" ht="21" customHeight="1"/>
    <row r="1639" ht="21" customHeight="1"/>
    <row r="1640" ht="21" customHeight="1"/>
    <row r="1641" ht="21" customHeight="1"/>
    <row r="1642" ht="21" customHeight="1"/>
    <row r="1643" ht="21" customHeight="1"/>
    <row r="1644" ht="21" customHeight="1"/>
    <row r="1645" ht="21" customHeight="1"/>
    <row r="1646" ht="21" customHeight="1"/>
    <row r="1647" ht="21" customHeight="1"/>
    <row r="1648" ht="21" customHeight="1"/>
    <row r="1649" ht="21" customHeight="1"/>
    <row r="1650" ht="21" customHeight="1"/>
    <row r="1651" ht="21" customHeight="1"/>
    <row r="1652" ht="21" customHeight="1"/>
    <row r="1653" ht="21" customHeight="1"/>
    <row r="1654" ht="21" customHeight="1"/>
    <row r="1655" ht="21" customHeight="1"/>
    <row r="1656" ht="21" customHeight="1"/>
    <row r="1657" ht="21" customHeight="1"/>
    <row r="1658" ht="21" customHeight="1"/>
    <row r="1659" ht="21" customHeight="1"/>
    <row r="1660" ht="21" customHeight="1"/>
    <row r="1661" ht="21" customHeight="1"/>
    <row r="1662" ht="21" customHeight="1"/>
    <row r="1663" ht="21" customHeight="1"/>
    <row r="1664" ht="21" customHeight="1"/>
    <row r="1665" ht="21" customHeight="1"/>
    <row r="1666" ht="21" customHeight="1"/>
    <row r="1667" ht="21" customHeight="1"/>
    <row r="1668" ht="21" customHeight="1"/>
    <row r="1669" ht="21" customHeight="1"/>
    <row r="1670" ht="21" customHeight="1"/>
    <row r="1671" ht="21" customHeight="1"/>
    <row r="1672" ht="21" customHeight="1"/>
    <row r="1673" ht="21" customHeight="1"/>
    <row r="1674" ht="21" customHeight="1"/>
    <row r="1675" ht="21" customHeight="1"/>
    <row r="1676" ht="21" customHeight="1"/>
    <row r="1677" ht="21" customHeight="1"/>
    <row r="1678" ht="21" customHeight="1"/>
    <row r="1679" ht="21" customHeight="1"/>
    <row r="1680" ht="21" customHeight="1"/>
    <row r="1681" ht="21" customHeight="1"/>
    <row r="1682" ht="21" customHeight="1"/>
    <row r="1683" ht="21" customHeight="1"/>
    <row r="1684" ht="21" customHeight="1"/>
    <row r="1685" ht="21" customHeight="1"/>
    <row r="1686" ht="21" customHeight="1"/>
    <row r="1687" ht="21" customHeight="1"/>
    <row r="1688" ht="21" customHeight="1"/>
    <row r="1689" ht="21" customHeight="1"/>
    <row r="1690" ht="21" customHeight="1"/>
    <row r="1691" ht="21" customHeight="1"/>
    <row r="1692" ht="21" customHeight="1"/>
    <row r="1693" ht="21" customHeight="1"/>
    <row r="1694" ht="21" customHeight="1"/>
    <row r="1695" ht="21" customHeight="1"/>
    <row r="1696" ht="21" customHeight="1"/>
    <row r="1697" ht="21" customHeight="1"/>
    <row r="1698" ht="21" customHeight="1"/>
    <row r="1699" ht="21" customHeight="1"/>
    <row r="1700" ht="21" customHeight="1"/>
    <row r="1701" ht="21" customHeight="1"/>
    <row r="1702" ht="21" customHeight="1"/>
    <row r="1703" ht="21" customHeight="1"/>
    <row r="1704" ht="21" customHeight="1"/>
    <row r="1705" ht="21" customHeight="1"/>
    <row r="1706" ht="21" customHeight="1"/>
    <row r="1707" ht="21" customHeight="1"/>
    <row r="1708" ht="21" customHeight="1"/>
    <row r="1709" ht="21" customHeight="1"/>
    <row r="1710" ht="21" customHeight="1"/>
    <row r="1711" ht="21" customHeight="1"/>
    <row r="1712" ht="21" customHeight="1"/>
    <row r="1713" ht="21" customHeight="1"/>
    <row r="1714" ht="21" customHeight="1"/>
    <row r="1715" ht="21" customHeight="1"/>
    <row r="1716" ht="21" customHeight="1"/>
    <row r="1717" ht="21" customHeight="1"/>
    <row r="1718" ht="21" customHeight="1"/>
    <row r="1719" ht="21" customHeight="1"/>
    <row r="1720" ht="21" customHeight="1"/>
    <row r="1721" ht="21" customHeight="1"/>
    <row r="1722" ht="21" customHeight="1"/>
    <row r="1723" ht="21" customHeight="1"/>
    <row r="1724" ht="21" customHeight="1"/>
    <row r="1725" ht="21" customHeight="1"/>
    <row r="1726" ht="21" customHeight="1"/>
    <row r="1727" ht="21" customHeight="1"/>
    <row r="1728" ht="21" customHeight="1"/>
    <row r="1729" ht="21" customHeight="1"/>
    <row r="1730" ht="21" customHeight="1"/>
    <row r="1731" ht="21" customHeight="1"/>
    <row r="1732" ht="21" customHeight="1"/>
    <row r="1733" ht="21" customHeight="1"/>
    <row r="1734" ht="21" customHeight="1"/>
    <row r="1735" ht="21" customHeight="1"/>
    <row r="1736" ht="21" customHeight="1"/>
    <row r="1737" ht="21" customHeight="1"/>
    <row r="1738" ht="21" customHeight="1"/>
    <row r="1739" ht="21" customHeight="1"/>
    <row r="1740" ht="21" customHeight="1"/>
    <row r="1741" ht="21" customHeight="1"/>
    <row r="1742" ht="21" customHeight="1"/>
    <row r="1743" ht="21" customHeight="1"/>
    <row r="1744" ht="21" customHeight="1"/>
    <row r="1745" ht="21" customHeight="1"/>
    <row r="1746" ht="21" customHeight="1"/>
    <row r="1747" ht="21" customHeight="1"/>
    <row r="1748" ht="21" customHeight="1"/>
    <row r="1749" ht="21" customHeight="1"/>
    <row r="1750" ht="21" customHeight="1"/>
    <row r="1751" ht="21" customHeight="1"/>
    <row r="1752" ht="21" customHeight="1"/>
    <row r="1753" ht="21" customHeight="1"/>
    <row r="1754" ht="21" customHeight="1"/>
    <row r="1755" ht="21" customHeight="1"/>
    <row r="1756" ht="21" customHeight="1"/>
    <row r="1757" ht="21" customHeight="1"/>
    <row r="1758" ht="21" customHeight="1"/>
    <row r="1759" ht="21" customHeight="1"/>
    <row r="1760" ht="21" customHeight="1"/>
    <row r="1761" ht="21" customHeight="1"/>
    <row r="1762" ht="21" customHeight="1"/>
    <row r="1763" ht="21" customHeight="1"/>
    <row r="1764" ht="21" customHeight="1"/>
    <row r="1765" ht="21" customHeight="1"/>
    <row r="1766" ht="21" customHeight="1"/>
    <row r="1767" ht="21" customHeight="1"/>
    <row r="1768" ht="21" customHeight="1"/>
    <row r="1769" ht="21" customHeight="1"/>
    <row r="1770" ht="21" customHeight="1"/>
    <row r="1771" ht="21" customHeight="1"/>
    <row r="1772" ht="21" customHeight="1"/>
    <row r="1773" ht="21" customHeight="1"/>
    <row r="1774" ht="21" customHeight="1"/>
    <row r="1775" ht="21" customHeight="1"/>
    <row r="1776" ht="21" customHeight="1"/>
    <row r="1777" ht="21" customHeight="1"/>
    <row r="1778" ht="21" customHeight="1"/>
    <row r="1779" ht="21" customHeight="1"/>
    <row r="1780" ht="21" customHeight="1"/>
    <row r="1781" ht="21" customHeight="1"/>
    <row r="1782" ht="21" customHeight="1"/>
    <row r="1783" ht="21" customHeight="1"/>
    <row r="1784" ht="21" customHeight="1"/>
    <row r="1785" ht="21" customHeight="1"/>
    <row r="1786" ht="21" customHeight="1"/>
    <row r="1787" ht="21" customHeight="1"/>
    <row r="1788" ht="21" customHeight="1"/>
    <row r="1789" ht="21" customHeight="1"/>
    <row r="1790" ht="21" customHeight="1"/>
    <row r="1791" ht="21" customHeight="1"/>
    <row r="1792" ht="21" customHeight="1"/>
    <row r="1793" ht="21" customHeight="1"/>
    <row r="1794" ht="21" customHeight="1"/>
    <row r="1795" ht="21" customHeight="1"/>
    <row r="1796" ht="21" customHeight="1"/>
    <row r="1797" ht="21" customHeight="1"/>
    <row r="1798" ht="21" customHeight="1"/>
    <row r="1799" ht="21" customHeight="1"/>
    <row r="1800" ht="21" customHeight="1"/>
    <row r="1801" ht="21" customHeight="1"/>
    <row r="1802" ht="21" customHeight="1"/>
    <row r="1803" ht="21" customHeight="1"/>
    <row r="1804" ht="21" customHeight="1"/>
    <row r="1805" ht="21" customHeight="1"/>
    <row r="1806" ht="21" customHeight="1"/>
    <row r="1807" ht="21" customHeight="1"/>
    <row r="1808" ht="21" customHeight="1"/>
    <row r="1809" ht="21" customHeight="1"/>
    <row r="1810" ht="21" customHeight="1"/>
    <row r="1811" ht="21" customHeight="1"/>
    <row r="1812" ht="21" customHeight="1"/>
    <row r="1813" ht="21" customHeight="1"/>
    <row r="1814" ht="21" customHeight="1"/>
    <row r="1815" ht="21" customHeight="1"/>
    <row r="1816" ht="21" customHeight="1"/>
    <row r="1817" ht="21" customHeight="1"/>
    <row r="1818" ht="21" customHeight="1"/>
    <row r="1819" ht="21" customHeight="1"/>
    <row r="1820" ht="21" customHeight="1"/>
    <row r="1821" ht="21" customHeight="1"/>
    <row r="1822" ht="21" customHeight="1"/>
    <row r="1823" ht="21" customHeight="1"/>
    <row r="1824" ht="21" customHeight="1"/>
    <row r="1825" ht="21" customHeight="1"/>
    <row r="1826" ht="21" customHeight="1"/>
    <row r="1827" ht="21" customHeight="1"/>
    <row r="1828" ht="21" customHeight="1"/>
    <row r="1829" ht="21" customHeight="1"/>
    <row r="1830" ht="21" customHeight="1"/>
    <row r="1831" ht="21" customHeight="1"/>
    <row r="1832" ht="21" customHeight="1"/>
    <row r="1833" ht="21" customHeight="1"/>
    <row r="1834" ht="21" customHeight="1"/>
    <row r="1835" ht="21" customHeight="1"/>
    <row r="1836" ht="21" customHeight="1"/>
    <row r="1837" ht="21" customHeight="1"/>
    <row r="1838" ht="21" customHeight="1"/>
    <row r="1839" ht="21" customHeight="1"/>
    <row r="1840" ht="21" customHeight="1"/>
    <row r="1841" ht="21" customHeight="1"/>
    <row r="1842" ht="21" customHeight="1"/>
    <row r="1843" ht="21" customHeight="1"/>
    <row r="1844" ht="21" customHeight="1"/>
    <row r="1845" ht="21" customHeight="1"/>
    <row r="1846" ht="21" customHeight="1"/>
    <row r="1847" ht="21" customHeight="1"/>
    <row r="1848" ht="21" customHeight="1"/>
    <row r="1849" ht="21" customHeight="1"/>
    <row r="1850" ht="21" customHeight="1"/>
    <row r="1851" ht="21" customHeight="1"/>
    <row r="1852" ht="21" customHeight="1"/>
    <row r="1853" ht="21" customHeight="1"/>
    <row r="1854" ht="21" customHeight="1"/>
    <row r="1855" ht="21" customHeight="1"/>
    <row r="1856" ht="21" customHeight="1"/>
    <row r="1857" ht="21" customHeight="1"/>
    <row r="1858" ht="21" customHeight="1"/>
    <row r="1859" ht="21" customHeight="1"/>
    <row r="1860" ht="21" customHeight="1"/>
    <row r="1861" ht="21" customHeight="1"/>
    <row r="1862" ht="21" customHeight="1"/>
    <row r="1863" ht="21" customHeight="1"/>
    <row r="1864" ht="21" customHeight="1"/>
    <row r="1865" ht="21" customHeight="1"/>
    <row r="1866" ht="21" customHeight="1"/>
    <row r="1867" ht="21" customHeight="1"/>
    <row r="1868" ht="21" customHeight="1"/>
    <row r="1869" ht="21" customHeight="1"/>
    <row r="1870" ht="21" customHeight="1"/>
    <row r="1871" ht="21" customHeight="1"/>
    <row r="1872" ht="21" customHeight="1"/>
    <row r="1873" ht="21" customHeight="1"/>
    <row r="1874" ht="21" customHeight="1"/>
    <row r="1875" ht="21" customHeight="1"/>
    <row r="1876" ht="21" customHeight="1"/>
    <row r="1877" ht="21" customHeight="1"/>
    <row r="1878" ht="21" customHeight="1"/>
    <row r="1879" ht="21" customHeight="1"/>
    <row r="1880" ht="21" customHeight="1"/>
    <row r="1881" ht="21" customHeight="1"/>
    <row r="1882" ht="21" customHeight="1"/>
    <row r="1883" ht="21" customHeight="1"/>
    <row r="1884" ht="21" customHeight="1"/>
    <row r="1885" ht="21" customHeight="1"/>
    <row r="1886" ht="21" customHeight="1"/>
    <row r="1887" ht="21" customHeight="1"/>
    <row r="1888" ht="21" customHeight="1"/>
    <row r="1889" ht="21" customHeight="1"/>
    <row r="1890" ht="21" customHeight="1"/>
    <row r="1891" ht="21" customHeight="1"/>
    <row r="1892" ht="21" customHeight="1"/>
    <row r="1893" ht="21" customHeight="1"/>
    <row r="1894" ht="21" customHeight="1"/>
    <row r="1895" ht="21" customHeight="1"/>
    <row r="1896" ht="21" customHeight="1"/>
    <row r="1897" ht="21" customHeight="1"/>
    <row r="1898" ht="21" customHeight="1"/>
    <row r="1899" ht="21" customHeight="1"/>
    <row r="1900" ht="21" customHeight="1"/>
    <row r="1901" ht="21" customHeight="1"/>
    <row r="1902" ht="21" customHeight="1"/>
    <row r="1903" ht="21" customHeight="1"/>
    <row r="1904" ht="21" customHeight="1"/>
    <row r="1905" ht="21" customHeight="1"/>
    <row r="1906" ht="21" customHeight="1"/>
    <row r="1907" ht="21" customHeight="1"/>
    <row r="1908" ht="21" customHeight="1"/>
    <row r="1909" ht="21" customHeight="1"/>
    <row r="1910" ht="21" customHeight="1"/>
    <row r="1911" ht="21" customHeight="1"/>
    <row r="1912" ht="21" customHeight="1"/>
    <row r="1913" ht="21" customHeight="1"/>
    <row r="1914" ht="21" customHeight="1"/>
    <row r="1915" ht="21" customHeight="1"/>
    <row r="1916" ht="21" customHeight="1"/>
    <row r="1917" ht="21" customHeight="1"/>
    <row r="1918" ht="21" customHeight="1"/>
    <row r="1919" ht="21" customHeight="1"/>
    <row r="1920" ht="21" customHeight="1"/>
    <row r="1921" ht="21" customHeight="1"/>
    <row r="1922" ht="21" customHeight="1"/>
    <row r="1923" ht="21" customHeight="1"/>
    <row r="1924" ht="21" customHeight="1"/>
    <row r="1925" ht="21" customHeight="1"/>
    <row r="1926" ht="21" customHeight="1"/>
    <row r="1927" ht="21" customHeight="1"/>
    <row r="1928" ht="21" customHeight="1"/>
    <row r="1929" ht="21" customHeight="1"/>
    <row r="1930" ht="21" customHeight="1"/>
    <row r="1931" ht="21" customHeight="1"/>
    <row r="1932" ht="21" customHeight="1"/>
    <row r="1933" ht="21" customHeight="1"/>
    <row r="1934" ht="21" customHeight="1"/>
    <row r="1935" ht="21" customHeight="1"/>
    <row r="1936" ht="21" customHeight="1"/>
    <row r="1937" ht="21" customHeight="1"/>
    <row r="1938" ht="21" customHeight="1"/>
    <row r="1939" ht="21" customHeight="1"/>
    <row r="1940" ht="21" customHeight="1"/>
    <row r="1941" ht="21" customHeight="1"/>
    <row r="1942" ht="21" customHeight="1"/>
    <row r="1943" ht="21" customHeight="1"/>
    <row r="1944" ht="21" customHeight="1"/>
    <row r="1945" ht="21" customHeight="1"/>
    <row r="1946" ht="21" customHeight="1"/>
    <row r="1947" ht="21" customHeight="1"/>
    <row r="1948" ht="21" customHeight="1"/>
    <row r="1949" ht="21" customHeight="1"/>
    <row r="1950" ht="21" customHeight="1"/>
    <row r="1951" ht="21" customHeight="1"/>
    <row r="1952" ht="21" customHeight="1"/>
    <row r="1953" ht="21" customHeight="1"/>
    <row r="1954" ht="21" customHeight="1"/>
    <row r="1955" ht="21" customHeight="1"/>
    <row r="1956" ht="21" customHeight="1"/>
    <row r="1957" ht="21" customHeight="1"/>
    <row r="1958" ht="21" customHeight="1"/>
    <row r="1959" ht="21" customHeight="1"/>
    <row r="1960" ht="21" customHeight="1"/>
    <row r="1961" ht="21" customHeight="1"/>
    <row r="1962" ht="21" customHeight="1"/>
    <row r="1963" ht="21" customHeight="1"/>
    <row r="1964" ht="21" customHeight="1"/>
    <row r="1965" ht="21" customHeight="1"/>
    <row r="1966" ht="21" customHeight="1"/>
    <row r="1967" ht="21" customHeight="1"/>
    <row r="1968" ht="21" customHeight="1"/>
    <row r="1969" ht="21" customHeight="1"/>
    <row r="1970" ht="21" customHeight="1"/>
    <row r="1971" ht="21" customHeight="1"/>
    <row r="1972" ht="21" customHeight="1"/>
    <row r="1973" ht="21" customHeight="1"/>
    <row r="1974" ht="21" customHeight="1"/>
    <row r="1975" ht="21" customHeight="1"/>
    <row r="1976" ht="21" customHeight="1"/>
    <row r="1977" ht="21" customHeight="1"/>
    <row r="1978" ht="21" customHeight="1"/>
    <row r="1979" ht="21" customHeight="1"/>
    <row r="1980" ht="21" customHeight="1"/>
    <row r="1981" ht="21" customHeight="1"/>
    <row r="1982" ht="21" customHeight="1"/>
    <row r="1983" ht="21" customHeight="1"/>
    <row r="1984" ht="21" customHeight="1"/>
    <row r="1985" ht="21" customHeight="1"/>
    <row r="1986" ht="21" customHeight="1"/>
    <row r="1987" ht="21" customHeight="1"/>
    <row r="1988" ht="21" customHeight="1"/>
    <row r="1989" ht="21" customHeight="1"/>
    <row r="1990" ht="21" customHeight="1"/>
    <row r="1991" ht="21" customHeight="1"/>
    <row r="1992" ht="21" customHeight="1"/>
    <row r="1993" ht="21" customHeight="1"/>
    <row r="1994" ht="21" customHeight="1"/>
    <row r="1995" ht="21" customHeight="1"/>
    <row r="1996" ht="21" customHeight="1"/>
    <row r="1997" ht="21" customHeight="1"/>
    <row r="1998" ht="21" customHeight="1"/>
    <row r="1999" ht="21" customHeight="1"/>
    <row r="2000" ht="21" customHeight="1"/>
    <row r="2001" ht="21" customHeight="1"/>
    <row r="2002" ht="21" customHeight="1"/>
    <row r="2003" ht="21" customHeight="1"/>
    <row r="2004" ht="21" customHeight="1"/>
    <row r="2005" ht="21" customHeight="1"/>
    <row r="2006" ht="21" customHeight="1"/>
    <row r="2007" ht="21" customHeight="1"/>
    <row r="2008" ht="21" customHeight="1"/>
    <row r="2009" ht="21" customHeight="1"/>
    <row r="2010" ht="21" customHeight="1"/>
    <row r="2011" ht="21" customHeight="1"/>
    <row r="2012" ht="21" customHeight="1"/>
    <row r="2013" ht="21" customHeight="1"/>
    <row r="2014" ht="21" customHeight="1"/>
    <row r="2015" ht="21" customHeight="1"/>
    <row r="2016" ht="21" customHeight="1"/>
    <row r="2017" ht="21" customHeight="1"/>
    <row r="2018" ht="21" customHeight="1"/>
    <row r="2019" ht="21" customHeight="1"/>
    <row r="2020" ht="21" customHeight="1"/>
    <row r="2021" ht="21" customHeight="1"/>
    <row r="2022" ht="21" customHeight="1"/>
    <row r="2023" ht="21" customHeight="1"/>
    <row r="2024" ht="21" customHeight="1"/>
    <row r="2025" ht="21" customHeight="1"/>
    <row r="2026" ht="21" customHeight="1"/>
    <row r="2027" ht="21" customHeight="1"/>
    <row r="2028" ht="21" customHeight="1"/>
    <row r="2029" ht="21" customHeight="1"/>
    <row r="2030" ht="21" customHeight="1"/>
    <row r="2031" ht="21" customHeight="1"/>
    <row r="2032" ht="21" customHeight="1"/>
    <row r="2033" ht="21" customHeight="1"/>
    <row r="2034" ht="21" customHeight="1"/>
    <row r="2035" ht="21" customHeight="1"/>
    <row r="2036" ht="21" customHeight="1"/>
    <row r="2037" ht="21" customHeight="1"/>
    <row r="2038" ht="21" customHeight="1"/>
    <row r="2039" ht="21" customHeight="1"/>
    <row r="2040" ht="21" customHeight="1"/>
    <row r="2041" ht="21" customHeight="1"/>
    <row r="2042" ht="21" customHeight="1"/>
    <row r="2043" ht="21" customHeight="1"/>
    <row r="2044" ht="21" customHeight="1"/>
    <row r="2045" ht="21" customHeight="1"/>
    <row r="2046" ht="21" customHeight="1"/>
    <row r="2047" ht="21" customHeight="1"/>
    <row r="2048" ht="21" customHeight="1"/>
    <row r="2049" ht="21" customHeight="1"/>
    <row r="2050" ht="21" customHeight="1"/>
    <row r="2051" ht="21" customHeight="1"/>
    <row r="2052" ht="21" customHeight="1"/>
    <row r="2053" ht="21" customHeight="1"/>
    <row r="2054" ht="21" customHeight="1"/>
    <row r="2055" ht="21" customHeight="1"/>
    <row r="2056" ht="21" customHeight="1"/>
    <row r="2057" ht="21" customHeight="1"/>
    <row r="2058" ht="21" customHeight="1"/>
    <row r="2059" ht="21" customHeight="1"/>
    <row r="2060" ht="21" customHeight="1"/>
    <row r="2061" ht="21" customHeight="1"/>
    <row r="2062" ht="21" customHeight="1"/>
    <row r="2063" ht="21" customHeight="1"/>
    <row r="2064" ht="21" customHeight="1"/>
    <row r="2065" ht="21" customHeight="1"/>
    <row r="2066" ht="21" customHeight="1"/>
    <row r="2067" ht="21" customHeight="1"/>
    <row r="2068" ht="21" customHeight="1"/>
    <row r="2069" ht="21" customHeight="1"/>
    <row r="2070" ht="21" customHeight="1"/>
    <row r="2071" ht="21" customHeight="1"/>
    <row r="2072" ht="21" customHeight="1"/>
    <row r="2073" ht="21" customHeight="1"/>
    <row r="2074" ht="21" customHeight="1"/>
    <row r="2075" ht="21" customHeight="1"/>
    <row r="2076" ht="21" customHeight="1"/>
    <row r="2077" ht="21" customHeight="1"/>
    <row r="2078" ht="21" customHeight="1"/>
    <row r="2079" ht="21" customHeight="1"/>
    <row r="2080" ht="21" customHeight="1"/>
    <row r="2081" ht="21" customHeight="1"/>
    <row r="2082" ht="21" customHeight="1"/>
    <row r="2083" ht="21" customHeight="1"/>
    <row r="2084" ht="21" customHeight="1"/>
    <row r="2085" ht="21" customHeight="1"/>
    <row r="2086" ht="21" customHeight="1"/>
    <row r="2087" ht="21" customHeight="1"/>
    <row r="2088" ht="21" customHeight="1"/>
    <row r="2089" ht="21" customHeight="1"/>
    <row r="2090" ht="21" customHeight="1"/>
    <row r="2091" ht="21" customHeight="1"/>
    <row r="2092" ht="21" customHeight="1"/>
    <row r="2093" ht="21" customHeight="1"/>
    <row r="2094" ht="21" customHeight="1"/>
    <row r="2095" ht="21" customHeight="1"/>
    <row r="2096" ht="21" customHeight="1"/>
    <row r="2097" ht="21" customHeight="1"/>
    <row r="2098" ht="21" customHeight="1"/>
    <row r="2099" ht="21" customHeight="1"/>
    <row r="2100" ht="21" customHeight="1"/>
    <row r="2101" ht="21" customHeight="1"/>
    <row r="2102" ht="21" customHeight="1"/>
    <row r="2103" ht="21" customHeight="1"/>
    <row r="2104" ht="21" customHeight="1"/>
    <row r="2105" ht="21" customHeight="1"/>
    <row r="2106" ht="21" customHeight="1"/>
    <row r="2107" ht="21" customHeight="1"/>
    <row r="2108" ht="21" customHeight="1"/>
    <row r="2109" ht="21" customHeight="1"/>
    <row r="2110" ht="21" customHeight="1"/>
    <row r="2111" ht="21" customHeight="1"/>
    <row r="2112" ht="21" customHeight="1"/>
    <row r="2113" ht="21" customHeight="1"/>
    <row r="2114" ht="21" customHeight="1"/>
    <row r="2115" ht="21" customHeight="1"/>
    <row r="2116" ht="21" customHeight="1"/>
    <row r="2117" ht="21" customHeight="1"/>
    <row r="2118" ht="21" customHeight="1"/>
    <row r="2119" ht="21" customHeight="1"/>
    <row r="2120" ht="21" customHeight="1"/>
    <row r="2121" ht="21" customHeight="1"/>
    <row r="2122" ht="21" customHeight="1"/>
    <row r="2123" ht="21" customHeight="1"/>
    <row r="2124" ht="21" customHeight="1"/>
    <row r="2125" ht="21" customHeight="1"/>
    <row r="2126" ht="21" customHeight="1"/>
    <row r="2127" ht="21" customHeight="1"/>
    <row r="2128" ht="21" customHeight="1"/>
    <row r="2129" ht="21" customHeight="1"/>
    <row r="2130" ht="21" customHeight="1"/>
    <row r="2131" ht="21" customHeight="1"/>
    <row r="2132" ht="21" customHeight="1"/>
    <row r="2133" ht="21" customHeight="1"/>
    <row r="2134" ht="21" customHeight="1"/>
    <row r="2135" ht="21" customHeight="1"/>
    <row r="2136" ht="21" customHeight="1"/>
    <row r="2137" ht="21" customHeight="1"/>
    <row r="2138" ht="21" customHeight="1"/>
    <row r="2139" ht="21" customHeight="1"/>
    <row r="2140" ht="21" customHeight="1"/>
    <row r="2141" ht="21" customHeight="1"/>
    <row r="2142" ht="21" customHeight="1"/>
    <row r="2143" ht="21" customHeight="1"/>
    <row r="2144" ht="21" customHeight="1"/>
    <row r="2145" ht="21" customHeight="1"/>
    <row r="2146" ht="21" customHeight="1"/>
    <row r="2147" ht="21" customHeight="1"/>
    <row r="2148" ht="21" customHeight="1"/>
    <row r="2149" ht="21" customHeight="1"/>
    <row r="2150" ht="21" customHeight="1"/>
    <row r="2151" ht="21" customHeight="1"/>
    <row r="2152" ht="21" customHeight="1"/>
    <row r="2153" ht="21" customHeight="1"/>
    <row r="2154" ht="21" customHeight="1"/>
    <row r="2155" ht="21" customHeight="1"/>
    <row r="2156" ht="21" customHeight="1"/>
    <row r="2157" ht="21" customHeight="1"/>
    <row r="2158" ht="21" customHeight="1"/>
    <row r="2159" ht="21" customHeight="1"/>
    <row r="2160" ht="21" customHeight="1"/>
    <row r="2161" ht="21" customHeight="1"/>
    <row r="2162" ht="21" customHeight="1"/>
    <row r="2163" ht="21" customHeight="1"/>
    <row r="2164" ht="21" customHeight="1"/>
    <row r="2165" ht="21" customHeight="1"/>
    <row r="2166" ht="21" customHeight="1"/>
    <row r="2167" ht="21" customHeight="1"/>
    <row r="2168" ht="21" customHeight="1"/>
    <row r="2169" ht="21" customHeight="1"/>
    <row r="2170" ht="21" customHeight="1"/>
    <row r="2171" ht="21" customHeight="1"/>
    <row r="2172" ht="21" customHeight="1"/>
    <row r="2173" ht="21" customHeight="1"/>
    <row r="2174" ht="21" customHeight="1"/>
    <row r="2175" ht="21" customHeight="1"/>
    <row r="2176" ht="21" customHeight="1"/>
    <row r="2177" ht="21" customHeight="1"/>
    <row r="2178" ht="21" customHeight="1"/>
    <row r="2179" ht="21" customHeight="1"/>
    <row r="2180" ht="21" customHeight="1"/>
    <row r="2181" ht="21" customHeight="1"/>
    <row r="2182" ht="21" customHeight="1"/>
    <row r="2183" ht="21" customHeight="1"/>
    <row r="2184" ht="21" customHeight="1"/>
    <row r="2185" ht="21" customHeight="1"/>
    <row r="2186" ht="21" customHeight="1"/>
    <row r="2187" ht="21" customHeight="1"/>
    <row r="2188" ht="21" customHeight="1"/>
    <row r="2189" ht="21" customHeight="1"/>
    <row r="2190" ht="21" customHeight="1"/>
    <row r="2191" ht="21" customHeight="1"/>
    <row r="2192" ht="21" customHeight="1"/>
    <row r="2193" ht="21" customHeight="1"/>
    <row r="2194" ht="21" customHeight="1"/>
    <row r="2195" ht="21" customHeight="1"/>
    <row r="2196" ht="21" customHeight="1"/>
    <row r="2197" ht="21" customHeight="1"/>
    <row r="2198" ht="21" customHeight="1"/>
    <row r="2199" ht="21" customHeight="1"/>
    <row r="2200" ht="21" customHeight="1"/>
    <row r="2201" ht="21" customHeight="1"/>
    <row r="2202" ht="21" customHeight="1"/>
    <row r="2203" ht="21" customHeight="1"/>
    <row r="2204" ht="21" customHeight="1"/>
    <row r="2205" ht="21" customHeight="1"/>
    <row r="2206" ht="21" customHeight="1"/>
    <row r="2207" ht="21" customHeight="1"/>
    <row r="2208" ht="21" customHeight="1"/>
    <row r="2209" ht="21" customHeight="1"/>
    <row r="2210" ht="21" customHeight="1"/>
    <row r="2211" ht="21" customHeight="1"/>
    <row r="2212" ht="21" customHeight="1"/>
    <row r="2213" ht="21" customHeight="1"/>
    <row r="2214" ht="21" customHeight="1"/>
    <row r="2215" ht="21" customHeight="1"/>
    <row r="2216" ht="21" customHeight="1"/>
    <row r="2217" ht="21" customHeight="1"/>
    <row r="2218" ht="21" customHeight="1"/>
    <row r="2219" ht="21" customHeight="1"/>
    <row r="2220" ht="21" customHeight="1"/>
    <row r="2221" ht="21" customHeight="1"/>
    <row r="2222" ht="21" customHeight="1"/>
    <row r="2223" ht="21" customHeight="1"/>
    <row r="2224" ht="21" customHeight="1"/>
    <row r="2225" ht="21" customHeight="1"/>
    <row r="2226" ht="21" customHeight="1"/>
    <row r="2227" ht="21" customHeight="1"/>
    <row r="2228" ht="21" customHeight="1"/>
    <row r="2229" ht="21" customHeight="1"/>
    <row r="2230" ht="21" customHeight="1"/>
    <row r="2231" ht="21" customHeight="1"/>
    <row r="2232" ht="21" customHeight="1"/>
    <row r="2233" ht="21" customHeight="1"/>
    <row r="2234" ht="21" customHeight="1"/>
    <row r="2235" ht="21" customHeight="1"/>
    <row r="2236" ht="21" customHeight="1"/>
    <row r="2237" ht="21" customHeight="1"/>
    <row r="2238" ht="21" customHeight="1"/>
    <row r="2239" ht="21" customHeight="1"/>
    <row r="2240" ht="21" customHeight="1"/>
    <row r="2241" ht="21" customHeight="1"/>
    <row r="2242" ht="21" customHeight="1"/>
    <row r="2243" ht="21" customHeight="1"/>
    <row r="2244" ht="21" customHeight="1"/>
    <row r="2245" ht="21" customHeight="1"/>
    <row r="2246" ht="21" customHeight="1"/>
    <row r="2247" ht="21" customHeight="1"/>
    <row r="2248" ht="21" customHeight="1"/>
    <row r="2249" ht="21" customHeight="1"/>
    <row r="2250" ht="21" customHeight="1"/>
    <row r="2251" ht="21" customHeight="1"/>
    <row r="2252" ht="21" customHeight="1"/>
    <row r="2253" ht="21" customHeight="1"/>
    <row r="2254" ht="21" customHeight="1"/>
    <row r="2255" ht="21" customHeight="1"/>
    <row r="2256" ht="21" customHeight="1"/>
    <row r="2257" ht="21" customHeight="1"/>
    <row r="2258" ht="21" customHeight="1"/>
    <row r="2259" ht="21" customHeight="1"/>
    <row r="2260" ht="21" customHeight="1"/>
    <row r="2261" ht="21" customHeight="1"/>
    <row r="2262" ht="21" customHeight="1"/>
    <row r="2263" ht="21" customHeight="1"/>
    <row r="2264" ht="21" customHeight="1"/>
    <row r="2265" ht="21" customHeight="1"/>
    <row r="2266" ht="21" customHeight="1"/>
    <row r="2267" ht="21" customHeight="1"/>
    <row r="2268" ht="21" customHeight="1"/>
    <row r="2269" ht="21" customHeight="1"/>
    <row r="2270" ht="21" customHeight="1"/>
    <row r="2271" ht="21" customHeight="1"/>
    <row r="2272" ht="21" customHeight="1"/>
    <row r="2273" ht="21" customHeight="1"/>
    <row r="2274" ht="21" customHeight="1"/>
    <row r="2275" ht="21" customHeight="1"/>
    <row r="2276" ht="21" customHeight="1"/>
    <row r="2277" ht="21" customHeight="1"/>
    <row r="2278" ht="21" customHeight="1"/>
    <row r="2279" ht="21" customHeight="1"/>
    <row r="2280" ht="21" customHeight="1"/>
    <row r="2281" ht="21" customHeight="1"/>
    <row r="2282" ht="21" customHeight="1"/>
    <row r="2283" ht="21" customHeight="1"/>
    <row r="2284" ht="21" customHeight="1"/>
    <row r="2285" ht="21" customHeight="1"/>
    <row r="2286" ht="21" customHeight="1"/>
    <row r="2287" ht="21" customHeight="1"/>
    <row r="2288" ht="21" customHeight="1"/>
    <row r="2289" ht="21" customHeight="1"/>
    <row r="2290" ht="21" customHeight="1"/>
    <row r="2291" ht="21" customHeight="1"/>
    <row r="2292" ht="21" customHeight="1"/>
    <row r="2293" ht="21" customHeight="1"/>
    <row r="2294" ht="21" customHeight="1"/>
    <row r="2295" ht="21" customHeight="1"/>
    <row r="2296" ht="21" customHeight="1"/>
    <row r="2297" ht="21" customHeight="1"/>
    <row r="2298" ht="21" customHeight="1"/>
    <row r="2299" ht="21" customHeight="1"/>
    <row r="2300" ht="21" customHeight="1"/>
    <row r="2301" ht="21" customHeight="1"/>
    <row r="2302" ht="21" customHeight="1"/>
    <row r="2303" ht="21" customHeight="1"/>
    <row r="2304" ht="21" customHeight="1"/>
    <row r="2305" ht="21" customHeight="1"/>
    <row r="2306" ht="21" customHeight="1"/>
    <row r="2307" ht="21" customHeight="1"/>
    <row r="2308" ht="21" customHeight="1"/>
    <row r="2309" ht="21" customHeight="1"/>
    <row r="2310" ht="21" customHeight="1"/>
    <row r="2311" ht="21" customHeight="1"/>
    <row r="2312" ht="21" customHeight="1"/>
    <row r="2313" ht="21" customHeight="1"/>
    <row r="2314" ht="21" customHeight="1"/>
    <row r="2315" ht="21" customHeight="1"/>
    <row r="2316" ht="21" customHeight="1"/>
    <row r="2317" ht="21" customHeight="1"/>
    <row r="2318" ht="21" customHeight="1"/>
    <row r="2319" ht="21" customHeight="1"/>
    <row r="2320" ht="21" customHeight="1"/>
    <row r="2321" ht="21" customHeight="1"/>
    <row r="2322" ht="21" customHeight="1"/>
    <row r="2323" ht="21" customHeight="1"/>
    <row r="2324" ht="21" customHeight="1"/>
    <row r="2325" ht="21" customHeight="1"/>
    <row r="2326" ht="21" customHeight="1"/>
    <row r="2327" ht="21" customHeight="1"/>
    <row r="2328" ht="21" customHeight="1"/>
    <row r="2329" ht="21" customHeight="1"/>
    <row r="2330" ht="21" customHeight="1"/>
    <row r="2331" ht="21" customHeight="1"/>
    <row r="2332" ht="21" customHeight="1"/>
    <row r="2333" ht="21" customHeight="1"/>
    <row r="2334" ht="21" customHeight="1"/>
    <row r="2335" ht="21" customHeight="1"/>
    <row r="2336" ht="21" customHeight="1"/>
    <row r="2337" ht="21" customHeight="1"/>
    <row r="2338" ht="21" customHeight="1"/>
    <row r="2339" ht="21" customHeight="1"/>
    <row r="2340" ht="21" customHeight="1"/>
    <row r="2341" ht="21" customHeight="1"/>
    <row r="2342" ht="21" customHeight="1"/>
    <row r="2343" ht="21" customHeight="1"/>
    <row r="2344" ht="21" customHeight="1"/>
    <row r="2345" ht="21" customHeight="1"/>
    <row r="2346" ht="21" customHeight="1"/>
    <row r="2347" ht="21" customHeight="1"/>
    <row r="2348" ht="21" customHeight="1"/>
    <row r="2349" ht="21" customHeight="1"/>
    <row r="2350" ht="21" customHeight="1"/>
    <row r="2351" ht="21" customHeight="1"/>
    <row r="2352" ht="21" customHeight="1"/>
    <row r="2353" ht="21" customHeight="1"/>
    <row r="2354" ht="21" customHeight="1"/>
    <row r="2355" ht="21" customHeight="1"/>
    <row r="2356" ht="21" customHeight="1"/>
    <row r="2357" ht="21" customHeight="1"/>
    <row r="2358" ht="21" customHeight="1"/>
    <row r="2359" ht="21" customHeight="1"/>
    <row r="2360" ht="21" customHeight="1"/>
    <row r="2361" ht="21" customHeight="1"/>
    <row r="2362" ht="21" customHeight="1"/>
    <row r="2363" ht="21" customHeight="1"/>
    <row r="2364" ht="21" customHeight="1"/>
    <row r="2365" ht="21" customHeight="1"/>
    <row r="2366" ht="21" customHeight="1"/>
    <row r="2367" ht="21" customHeight="1"/>
    <row r="2368" ht="21" customHeight="1"/>
    <row r="2369" ht="21" customHeight="1"/>
    <row r="2370" ht="21" customHeight="1"/>
    <row r="2371" ht="21" customHeight="1"/>
    <row r="2372" ht="21" customHeight="1"/>
    <row r="2373" ht="21" customHeight="1"/>
    <row r="2374" ht="21" customHeight="1"/>
    <row r="2375" ht="21" customHeight="1"/>
    <row r="2376" ht="21" customHeight="1"/>
    <row r="2377" ht="21" customHeight="1"/>
    <row r="2378" ht="21" customHeight="1"/>
    <row r="2379" ht="21" customHeight="1"/>
    <row r="2380" ht="21" customHeight="1"/>
    <row r="2381" ht="21" customHeight="1"/>
    <row r="2382" ht="21" customHeight="1"/>
    <row r="2383" ht="21" customHeight="1"/>
    <row r="2384" ht="21" customHeight="1"/>
    <row r="2385" ht="21" customHeight="1"/>
    <row r="2386" ht="21" customHeight="1"/>
    <row r="2387" ht="21" customHeight="1"/>
    <row r="2388" ht="21" customHeight="1"/>
    <row r="2389" ht="21" customHeight="1"/>
    <row r="2390" ht="21" customHeight="1"/>
    <row r="2391" ht="21" customHeight="1"/>
    <row r="2392" ht="21" customHeight="1"/>
    <row r="2393" ht="21" customHeight="1"/>
    <row r="2394" ht="21" customHeight="1"/>
    <row r="2395" ht="21" customHeight="1"/>
    <row r="2396" ht="21" customHeight="1"/>
    <row r="2397" ht="21" customHeight="1"/>
    <row r="2398" ht="21" customHeight="1"/>
    <row r="2399" ht="21" customHeight="1"/>
    <row r="2400" ht="21" customHeight="1"/>
    <row r="2401" ht="21" customHeight="1"/>
    <row r="2402" ht="21" customHeight="1"/>
    <row r="2403" ht="21" customHeight="1"/>
    <row r="2404" ht="21" customHeight="1"/>
    <row r="2405" ht="21" customHeight="1"/>
    <row r="2406" ht="21" customHeight="1"/>
    <row r="2407" ht="21" customHeight="1"/>
    <row r="2408" ht="21" customHeight="1"/>
    <row r="2409" ht="21" customHeight="1"/>
    <row r="2410" ht="21" customHeight="1"/>
    <row r="2411" ht="21" customHeight="1"/>
    <row r="2412" ht="21" customHeight="1"/>
    <row r="2413" ht="21" customHeight="1"/>
    <row r="2414" ht="21" customHeight="1"/>
    <row r="2415" ht="21" customHeight="1"/>
    <row r="2416" ht="21" customHeight="1"/>
    <row r="2417" ht="21" customHeight="1"/>
    <row r="2418" ht="21" customHeight="1"/>
    <row r="2419" ht="21" customHeight="1"/>
    <row r="2420" ht="21" customHeight="1"/>
    <row r="2421" ht="21" customHeight="1"/>
    <row r="2422" ht="21" customHeight="1"/>
    <row r="2423" ht="21" customHeight="1"/>
    <row r="2424" ht="21" customHeight="1"/>
    <row r="2425" ht="21" customHeight="1"/>
    <row r="2426" ht="21" customHeight="1"/>
    <row r="2427" ht="21" customHeight="1"/>
    <row r="2428" ht="21" customHeight="1"/>
    <row r="2429" ht="21" customHeight="1"/>
    <row r="2430" ht="21" customHeight="1"/>
    <row r="2431" ht="21" customHeight="1"/>
    <row r="2432" ht="21" customHeight="1"/>
    <row r="2433" ht="21" customHeight="1"/>
    <row r="2434" ht="21" customHeight="1"/>
    <row r="2435" ht="21" customHeight="1"/>
    <row r="2436" ht="21" customHeight="1"/>
    <row r="2437" ht="21" customHeight="1"/>
    <row r="2438" ht="21" customHeight="1"/>
    <row r="2439" ht="21" customHeight="1"/>
    <row r="2440" ht="21" customHeight="1"/>
    <row r="2441" ht="21" customHeight="1"/>
    <row r="2442" ht="21" customHeight="1"/>
    <row r="2443" ht="21" customHeight="1"/>
    <row r="2444" ht="21" customHeight="1"/>
    <row r="2445" ht="21" customHeight="1"/>
    <row r="2446" ht="21" customHeight="1"/>
    <row r="2447" ht="21" customHeight="1"/>
    <row r="2448" ht="21" customHeight="1"/>
    <row r="2449" ht="21" customHeight="1"/>
    <row r="2450" ht="21" customHeight="1"/>
    <row r="2451" ht="21" customHeight="1"/>
    <row r="2452" ht="21" customHeight="1"/>
    <row r="2453" ht="21" customHeight="1"/>
    <row r="2454" ht="21" customHeight="1"/>
    <row r="2455" ht="21" customHeight="1"/>
    <row r="2456" ht="21" customHeight="1"/>
    <row r="2457" ht="21" customHeight="1"/>
    <row r="2458" ht="21" customHeight="1"/>
    <row r="2459" ht="21" customHeight="1"/>
    <row r="2460" ht="21" customHeight="1"/>
    <row r="2461" ht="21" customHeight="1"/>
    <row r="2462" ht="21" customHeight="1"/>
    <row r="2463" ht="21" customHeight="1"/>
    <row r="2464" ht="21" customHeight="1"/>
    <row r="2465" ht="21" customHeight="1"/>
    <row r="2466" ht="21" customHeight="1"/>
    <row r="2467" ht="21" customHeight="1"/>
    <row r="2468" ht="21" customHeight="1"/>
    <row r="2469" ht="21" customHeight="1"/>
    <row r="2470" ht="21" customHeight="1"/>
    <row r="2471" ht="21" customHeight="1"/>
    <row r="2472" ht="21" customHeight="1"/>
    <row r="2473" ht="21" customHeight="1"/>
    <row r="2474" ht="21" customHeight="1"/>
    <row r="2475" ht="21" customHeight="1"/>
    <row r="2476" ht="21" customHeight="1"/>
    <row r="2477" ht="21" customHeight="1"/>
    <row r="2478" ht="21" customHeight="1"/>
    <row r="2479" ht="21" customHeight="1"/>
    <row r="2480" ht="21" customHeight="1"/>
    <row r="2481" ht="21" customHeight="1"/>
    <row r="2482" ht="21" customHeight="1"/>
    <row r="2483" ht="21" customHeight="1"/>
    <row r="2484" ht="21" customHeight="1"/>
    <row r="2485" ht="21" customHeight="1"/>
    <row r="2486" ht="21" customHeight="1"/>
    <row r="2487" ht="21" customHeight="1"/>
    <row r="2488" ht="21" customHeight="1"/>
    <row r="2489" ht="21" customHeight="1"/>
    <row r="2490" ht="21" customHeight="1"/>
    <row r="2491" ht="21" customHeight="1"/>
    <row r="2492" ht="21" customHeight="1"/>
    <row r="2493" ht="21" customHeight="1"/>
    <row r="2494" ht="21" customHeight="1"/>
    <row r="2495" ht="21" customHeight="1"/>
    <row r="2496" ht="21" customHeight="1"/>
    <row r="2497" ht="21" customHeight="1"/>
    <row r="2498" ht="21" customHeight="1"/>
    <row r="2499" ht="21" customHeight="1"/>
    <row r="2500" ht="21" customHeight="1"/>
    <row r="2501" ht="21" customHeight="1"/>
    <row r="2502" ht="21" customHeight="1"/>
    <row r="2503" ht="21" customHeight="1"/>
    <row r="2504" ht="21" customHeight="1"/>
    <row r="2505" ht="21" customHeight="1"/>
    <row r="2506" ht="21" customHeight="1"/>
    <row r="2507" ht="21" customHeight="1"/>
    <row r="2508" ht="21" customHeight="1"/>
    <row r="2509" ht="21" customHeight="1"/>
    <row r="2510" ht="21" customHeight="1"/>
    <row r="2511" ht="21" customHeight="1"/>
    <row r="2512" ht="21" customHeight="1"/>
    <row r="2513" ht="21" customHeight="1"/>
    <row r="2514" ht="21" customHeight="1"/>
    <row r="2515" ht="21" customHeight="1"/>
    <row r="2516" ht="21" customHeight="1"/>
    <row r="2517" ht="21" customHeight="1"/>
    <row r="2518" ht="21" customHeight="1"/>
    <row r="2519" ht="21" customHeight="1"/>
    <row r="2520" ht="21" customHeight="1"/>
    <row r="2521" ht="21" customHeight="1"/>
    <row r="2522" ht="21" customHeight="1"/>
    <row r="2523" ht="21" customHeight="1"/>
    <row r="2524" ht="21" customHeight="1"/>
    <row r="2525" ht="21" customHeight="1"/>
    <row r="2526" ht="21" customHeight="1"/>
    <row r="2527" ht="21" customHeight="1"/>
    <row r="2528" ht="21" customHeight="1"/>
    <row r="2529" ht="21" customHeight="1"/>
    <row r="2530" ht="21" customHeight="1"/>
    <row r="2531" ht="21" customHeight="1"/>
    <row r="2532" ht="21" customHeight="1"/>
    <row r="2533" ht="21" customHeight="1"/>
    <row r="2534" ht="21" customHeight="1"/>
    <row r="2535" ht="21" customHeight="1"/>
    <row r="2536" ht="21" customHeight="1"/>
    <row r="2537" ht="21" customHeight="1"/>
    <row r="2538" ht="21" customHeight="1"/>
    <row r="2539" ht="21" customHeight="1"/>
    <row r="2540" ht="21" customHeight="1"/>
    <row r="2541" ht="21" customHeight="1"/>
    <row r="2542" ht="21" customHeight="1"/>
    <row r="2543" ht="21" customHeight="1"/>
    <row r="2544" ht="21" customHeight="1"/>
    <row r="2545" ht="21" customHeight="1"/>
    <row r="2546" ht="21" customHeight="1"/>
    <row r="2547" ht="21" customHeight="1"/>
    <row r="2548" ht="21" customHeight="1"/>
    <row r="2549" ht="21" customHeight="1"/>
    <row r="2550" ht="21" customHeight="1"/>
    <row r="2551" ht="21" customHeight="1"/>
    <row r="2552" ht="21" customHeight="1"/>
    <row r="2553" ht="21" customHeight="1"/>
    <row r="2554" ht="21" customHeight="1"/>
    <row r="2555" ht="21" customHeight="1"/>
    <row r="2556" ht="21" customHeight="1"/>
    <row r="2557" ht="21" customHeight="1"/>
    <row r="2558" ht="21" customHeight="1"/>
    <row r="2559" ht="21" customHeight="1"/>
    <row r="2560" ht="21" customHeight="1"/>
    <row r="2561" ht="21" customHeight="1"/>
    <row r="2562" ht="21" customHeight="1"/>
    <row r="2563" ht="21" customHeight="1"/>
    <row r="2564" ht="21" customHeight="1"/>
    <row r="2565" ht="21" customHeight="1"/>
    <row r="2566" ht="21" customHeight="1"/>
    <row r="2567" ht="21" customHeight="1"/>
    <row r="2568" ht="21" customHeight="1"/>
    <row r="2569" ht="21" customHeight="1"/>
    <row r="2570" ht="21" customHeight="1"/>
    <row r="2571" ht="21" customHeight="1"/>
    <row r="2572" ht="21" customHeight="1"/>
    <row r="2573" ht="21" customHeight="1"/>
    <row r="2574" ht="21" customHeight="1"/>
    <row r="2575" ht="21" customHeight="1"/>
    <row r="2576" ht="21" customHeight="1"/>
    <row r="2577" ht="21" customHeight="1"/>
    <row r="2578" ht="21" customHeight="1"/>
    <row r="2579" ht="21" customHeight="1"/>
    <row r="2580" ht="21" customHeight="1"/>
    <row r="2581" ht="21" customHeight="1"/>
    <row r="2582" ht="21" customHeight="1"/>
    <row r="2583" ht="21" customHeight="1"/>
    <row r="2584" ht="21" customHeight="1"/>
    <row r="2585" ht="21" customHeight="1"/>
    <row r="2586" ht="21" customHeight="1"/>
    <row r="2587" ht="21" customHeight="1"/>
    <row r="2588" ht="21" customHeight="1"/>
    <row r="2589" ht="21" customHeight="1"/>
    <row r="2590" ht="21" customHeight="1"/>
    <row r="2591" ht="21" customHeight="1"/>
    <row r="2592" ht="21" customHeight="1"/>
    <row r="2593" ht="21" customHeight="1"/>
    <row r="2594" ht="21" customHeight="1"/>
    <row r="2595" ht="21" customHeight="1"/>
    <row r="2596" ht="21" customHeight="1"/>
    <row r="2597" ht="21" customHeight="1"/>
    <row r="2598" ht="21" customHeight="1"/>
    <row r="2599" ht="21" customHeight="1"/>
    <row r="2600" ht="21" customHeight="1"/>
    <row r="2601" ht="21" customHeight="1"/>
    <row r="2602" ht="21" customHeight="1"/>
    <row r="2603" ht="21" customHeight="1"/>
    <row r="2604" ht="21" customHeight="1"/>
    <row r="2605" ht="21" customHeight="1"/>
    <row r="2606" ht="21" customHeight="1"/>
    <row r="2607" ht="21" customHeight="1"/>
    <row r="2608" ht="21" customHeight="1"/>
    <row r="2609" ht="21" customHeight="1"/>
    <row r="2610" ht="21" customHeight="1"/>
    <row r="2611" ht="21" customHeight="1"/>
    <row r="2612" ht="21" customHeight="1"/>
    <row r="2613" ht="21" customHeight="1"/>
    <row r="2614" ht="21" customHeight="1"/>
    <row r="2615" ht="21" customHeight="1"/>
    <row r="2616" ht="21" customHeight="1"/>
    <row r="2617" ht="21" customHeight="1"/>
    <row r="2618" ht="21" customHeight="1"/>
    <row r="2619" ht="21" customHeight="1"/>
    <row r="2620" ht="21" customHeight="1"/>
    <row r="2621" ht="21" customHeight="1"/>
    <row r="2622" ht="21" customHeight="1"/>
    <row r="2623" ht="21" customHeight="1"/>
    <row r="2624" ht="21" customHeight="1"/>
    <row r="2625" ht="21" customHeight="1"/>
    <row r="2626" ht="21" customHeight="1"/>
    <row r="2627" ht="21" customHeight="1"/>
    <row r="2628" ht="21" customHeight="1"/>
    <row r="2629" ht="21" customHeight="1"/>
    <row r="2630" ht="21" customHeight="1"/>
    <row r="2631" ht="21" customHeight="1"/>
    <row r="2632" ht="21" customHeight="1"/>
    <row r="2633" ht="21" customHeight="1"/>
    <row r="2634" ht="21" customHeight="1"/>
    <row r="2635" ht="21" customHeight="1"/>
    <row r="2636" ht="21" customHeight="1"/>
    <row r="2637" ht="21" customHeight="1"/>
    <row r="2638" ht="21" customHeight="1"/>
    <row r="2639" ht="21" customHeight="1"/>
    <row r="2640" ht="21" customHeight="1"/>
    <row r="2641" ht="21" customHeight="1"/>
    <row r="2642" ht="21" customHeight="1"/>
    <row r="2643" ht="21" customHeight="1"/>
    <row r="2644" ht="21" customHeight="1"/>
    <row r="2645" ht="21" customHeight="1"/>
    <row r="2646" ht="21" customHeight="1"/>
    <row r="2647" ht="21" customHeight="1"/>
    <row r="2648" ht="21" customHeight="1"/>
    <row r="2649" ht="21" customHeight="1"/>
    <row r="2650" ht="21" customHeight="1"/>
    <row r="2651" ht="21" customHeight="1"/>
    <row r="2652" ht="21" customHeight="1"/>
    <row r="2653" ht="21" customHeight="1"/>
    <row r="2654" ht="21" customHeight="1"/>
    <row r="2655" ht="21" customHeight="1"/>
    <row r="2656" ht="21" customHeight="1"/>
    <row r="2657" ht="21" customHeight="1"/>
    <row r="2658" ht="21" customHeight="1"/>
    <row r="2659" ht="21" customHeight="1"/>
    <row r="2660" ht="21" customHeight="1"/>
    <row r="2661" ht="21" customHeight="1"/>
    <row r="2662" ht="21" customHeight="1"/>
    <row r="2663" ht="21" customHeight="1"/>
    <row r="2664" ht="21" customHeight="1"/>
    <row r="2665" ht="21" customHeight="1"/>
    <row r="2666" ht="21" customHeight="1"/>
    <row r="2667" ht="21" customHeight="1"/>
    <row r="2668" ht="21" customHeight="1"/>
    <row r="2669" ht="21" customHeight="1"/>
    <row r="2670" ht="21" customHeight="1"/>
    <row r="2671" ht="21" customHeight="1"/>
    <row r="2672" ht="21" customHeight="1"/>
    <row r="2673" ht="21" customHeight="1"/>
    <row r="2674" ht="21" customHeight="1"/>
    <row r="2675" ht="21" customHeight="1"/>
    <row r="2676" ht="21" customHeight="1"/>
    <row r="2677" ht="21" customHeight="1"/>
    <row r="2678" ht="21" customHeight="1"/>
    <row r="2679" ht="21" customHeight="1"/>
    <row r="2680" ht="21" customHeight="1"/>
    <row r="2681" ht="21" customHeight="1"/>
    <row r="2682" ht="21" customHeight="1"/>
    <row r="2683" ht="21" customHeight="1"/>
    <row r="2684" ht="21" customHeight="1"/>
    <row r="2685" ht="21" customHeight="1"/>
    <row r="2686" ht="21" customHeight="1"/>
    <row r="2687" ht="21" customHeight="1"/>
    <row r="2688" ht="21" customHeight="1"/>
    <row r="2689" ht="21" customHeight="1"/>
    <row r="2690" ht="21" customHeight="1"/>
    <row r="2691" ht="21" customHeight="1"/>
    <row r="2692" ht="21" customHeight="1"/>
    <row r="2693" ht="21" customHeight="1"/>
    <row r="2694" ht="21" customHeight="1"/>
    <row r="2695" ht="21" customHeight="1"/>
    <row r="2696" ht="21" customHeight="1"/>
    <row r="2697" ht="21" customHeight="1"/>
    <row r="2698" ht="21" customHeight="1"/>
    <row r="2699" ht="21" customHeight="1"/>
    <row r="2700" ht="21" customHeight="1"/>
    <row r="2701" ht="21" customHeight="1"/>
    <row r="2702" ht="21" customHeight="1"/>
    <row r="2703" ht="21" customHeight="1"/>
    <row r="2704" ht="21" customHeight="1"/>
    <row r="2705" ht="21" customHeight="1"/>
    <row r="2706" ht="21" customHeight="1"/>
    <row r="2707" ht="21" customHeight="1"/>
    <row r="2708" ht="21" customHeight="1"/>
    <row r="2709" ht="21" customHeight="1"/>
    <row r="2710" ht="21" customHeight="1"/>
    <row r="2711" ht="21" customHeight="1"/>
    <row r="2712" ht="21" customHeight="1"/>
    <row r="2713" ht="21" customHeight="1"/>
    <row r="2714" ht="21" customHeight="1"/>
    <row r="2715" ht="21" customHeight="1"/>
    <row r="2716" ht="21" customHeight="1"/>
    <row r="2717" ht="21" customHeight="1"/>
    <row r="2718" ht="21" customHeight="1"/>
    <row r="2719" ht="21" customHeight="1"/>
    <row r="2720" ht="21" customHeight="1"/>
    <row r="2721" ht="21" customHeight="1"/>
    <row r="2722" ht="21" customHeight="1"/>
    <row r="2723" ht="21" customHeight="1"/>
    <row r="2724" ht="21" customHeight="1"/>
    <row r="2725" ht="21" customHeight="1"/>
    <row r="2726" ht="21" customHeight="1"/>
    <row r="2727" ht="21" customHeight="1"/>
    <row r="2728" ht="21" customHeight="1"/>
    <row r="2729" ht="21" customHeight="1"/>
    <row r="2730" ht="21" customHeight="1"/>
    <row r="2731" ht="21" customHeight="1"/>
    <row r="2732" ht="21" customHeight="1"/>
    <row r="2733" ht="21" customHeight="1"/>
    <row r="2734" ht="21" customHeight="1"/>
    <row r="2735" ht="21" customHeight="1"/>
    <row r="2736" ht="21" customHeight="1"/>
    <row r="2737" ht="21" customHeight="1"/>
    <row r="2738" ht="21" customHeight="1"/>
    <row r="2739" ht="21" customHeight="1"/>
    <row r="2740" ht="21" customHeight="1"/>
    <row r="2741" ht="21" customHeight="1"/>
    <row r="2742" ht="21" customHeight="1"/>
    <row r="2743" ht="21" customHeight="1"/>
    <row r="2744" ht="21" customHeight="1"/>
    <row r="2745" ht="21" customHeight="1"/>
    <row r="2746" ht="21" customHeight="1"/>
    <row r="2747" ht="21" customHeight="1"/>
    <row r="2748" ht="21" customHeight="1"/>
    <row r="2749" ht="21" customHeight="1"/>
    <row r="2750" ht="21" customHeight="1"/>
    <row r="2751" ht="21" customHeight="1"/>
    <row r="2752" ht="21" customHeight="1"/>
    <row r="2753" ht="21" customHeight="1"/>
    <row r="2754" ht="21" customHeight="1"/>
    <row r="2755" ht="21" customHeight="1"/>
    <row r="2756" ht="21" customHeight="1"/>
    <row r="2757" ht="21" customHeight="1"/>
    <row r="2758" ht="21" customHeight="1"/>
    <row r="2759" ht="21" customHeight="1"/>
    <row r="2760" ht="21" customHeight="1"/>
    <row r="2761" ht="21" customHeight="1"/>
    <row r="2762" ht="21" customHeight="1"/>
    <row r="2763" ht="21" customHeight="1"/>
    <row r="2764" ht="21" customHeight="1"/>
    <row r="2765" ht="21" customHeight="1"/>
    <row r="2766" ht="21" customHeight="1"/>
    <row r="2767" ht="21" customHeight="1"/>
    <row r="2768" ht="21" customHeight="1"/>
    <row r="2769" ht="21" customHeight="1"/>
    <row r="2770" ht="21" customHeight="1"/>
    <row r="2771" ht="21" customHeight="1"/>
    <row r="2772" ht="21" customHeight="1"/>
    <row r="2773" ht="21" customHeight="1"/>
    <row r="2774" ht="21" customHeight="1"/>
    <row r="2775" ht="21" customHeight="1"/>
    <row r="2776" ht="21" customHeight="1"/>
    <row r="2777" ht="21" customHeight="1"/>
    <row r="2778" ht="21" customHeight="1"/>
    <row r="2779" ht="21" customHeight="1"/>
    <row r="2780" ht="21" customHeight="1"/>
    <row r="2781" ht="21" customHeight="1"/>
    <row r="2782" ht="21" customHeight="1"/>
    <row r="2783" ht="21" customHeight="1"/>
    <row r="2784" ht="21" customHeight="1"/>
    <row r="2785" ht="21" customHeight="1"/>
    <row r="2786" ht="21" customHeight="1"/>
    <row r="2787" ht="21" customHeight="1"/>
    <row r="2788" ht="21" customHeight="1"/>
    <row r="2789" ht="21" customHeight="1"/>
    <row r="2790" ht="21" customHeight="1"/>
    <row r="2791" ht="21" customHeight="1"/>
    <row r="2792" ht="21" customHeight="1"/>
    <row r="2793" ht="21" customHeight="1"/>
    <row r="2794" ht="21" customHeight="1"/>
    <row r="2795" ht="21" customHeight="1"/>
    <row r="2796" ht="21" customHeight="1"/>
    <row r="2797" ht="21" customHeight="1"/>
    <row r="2798" ht="21" customHeight="1"/>
    <row r="2799" ht="21" customHeight="1"/>
    <row r="2800" ht="21" customHeight="1"/>
    <row r="2801" ht="21" customHeight="1"/>
    <row r="2802" ht="21" customHeight="1"/>
    <row r="2803" ht="21" customHeight="1"/>
    <row r="2804" ht="21" customHeight="1"/>
    <row r="2805" ht="21" customHeight="1"/>
    <row r="2806" ht="21" customHeight="1"/>
    <row r="2807" ht="21" customHeight="1"/>
    <row r="2808" ht="21" customHeight="1"/>
    <row r="2809" ht="21" customHeight="1"/>
    <row r="2810" ht="21" customHeight="1"/>
    <row r="2811" ht="21" customHeight="1"/>
    <row r="2812" ht="21" customHeight="1"/>
    <row r="2813" ht="21" customHeight="1"/>
    <row r="2814" ht="21" customHeight="1"/>
    <row r="2815" ht="21" customHeight="1"/>
    <row r="2816" ht="21" customHeight="1"/>
    <row r="2817" ht="21" customHeight="1"/>
    <row r="2818" ht="21" customHeight="1"/>
    <row r="2819" ht="21" customHeight="1"/>
    <row r="2820" ht="21" customHeight="1"/>
    <row r="2821" ht="21" customHeight="1"/>
    <row r="2822" ht="21" customHeight="1"/>
    <row r="2823" ht="21" customHeight="1"/>
    <row r="2824" ht="21" customHeight="1"/>
    <row r="2825" ht="21" customHeight="1"/>
    <row r="2826" ht="21" customHeight="1"/>
    <row r="2827" ht="21" customHeight="1"/>
    <row r="2828" ht="21" customHeight="1"/>
    <row r="2829" ht="21" customHeight="1"/>
    <row r="2830" ht="21" customHeight="1"/>
    <row r="2831" ht="21" customHeight="1"/>
    <row r="2832" ht="21" customHeight="1"/>
    <row r="2833" ht="21" customHeight="1"/>
    <row r="2834" ht="21" customHeight="1"/>
    <row r="2835" ht="21" customHeight="1"/>
    <row r="2836" ht="21" customHeight="1"/>
    <row r="2837" ht="21" customHeight="1"/>
    <row r="2838" ht="21" customHeight="1"/>
    <row r="2839" ht="21" customHeight="1"/>
    <row r="2840" ht="21" customHeight="1"/>
    <row r="2841" ht="21" customHeight="1"/>
    <row r="2842" ht="21" customHeight="1"/>
    <row r="2843" ht="21" customHeight="1"/>
    <row r="2844" ht="21" customHeight="1"/>
    <row r="2845" ht="21" customHeight="1"/>
    <row r="2846" ht="21" customHeight="1"/>
    <row r="2847" ht="21" customHeight="1"/>
    <row r="2848" ht="21" customHeight="1"/>
    <row r="2849" ht="21" customHeight="1"/>
    <row r="2850" ht="21" customHeight="1"/>
    <row r="2851" ht="21" customHeight="1"/>
    <row r="2852" ht="21" customHeight="1"/>
    <row r="2853" ht="21" customHeight="1"/>
    <row r="2854" ht="21" customHeight="1"/>
    <row r="2855" ht="21" customHeight="1"/>
    <row r="2856" ht="21" customHeight="1"/>
    <row r="2857" ht="21" customHeight="1"/>
    <row r="2858" ht="21" customHeight="1"/>
    <row r="2859" ht="21" customHeight="1"/>
    <row r="2860" ht="21" customHeight="1"/>
    <row r="2861" ht="21" customHeight="1"/>
    <row r="2862" ht="21" customHeight="1"/>
    <row r="2863" ht="21" customHeight="1"/>
    <row r="2864" ht="21" customHeight="1"/>
    <row r="2865" ht="21" customHeight="1"/>
    <row r="2866" ht="21" customHeight="1"/>
    <row r="2867" ht="21" customHeight="1"/>
    <row r="2868" ht="21" customHeight="1"/>
    <row r="2869" ht="21" customHeight="1"/>
    <row r="2870" ht="21" customHeight="1"/>
    <row r="2871" ht="21" customHeight="1"/>
    <row r="2872" ht="21" customHeight="1"/>
    <row r="2873" ht="21" customHeight="1"/>
    <row r="2874" ht="21" customHeight="1"/>
    <row r="2875" ht="21" customHeight="1"/>
    <row r="2876" ht="21" customHeight="1"/>
    <row r="2877" ht="21" customHeight="1"/>
    <row r="2878" ht="21" customHeight="1"/>
    <row r="2879" ht="21" customHeight="1"/>
    <row r="2880" ht="21" customHeight="1"/>
    <row r="2881" ht="21" customHeight="1"/>
    <row r="2882" ht="21" customHeight="1"/>
    <row r="2883" ht="21" customHeight="1"/>
    <row r="2884" ht="21" customHeight="1"/>
    <row r="2885" ht="21" customHeight="1"/>
    <row r="2886" ht="21" customHeight="1"/>
    <row r="2887" ht="21" customHeight="1"/>
    <row r="2888" ht="21" customHeight="1"/>
    <row r="2889" ht="21" customHeight="1"/>
    <row r="2890" ht="21" customHeight="1"/>
    <row r="2891" ht="21" customHeight="1"/>
    <row r="2892" ht="21" customHeight="1"/>
    <row r="2893" ht="21" customHeight="1"/>
    <row r="2894" ht="21" customHeight="1"/>
    <row r="2895" ht="21" customHeight="1"/>
    <row r="2896" ht="21" customHeight="1"/>
    <row r="2897" ht="21" customHeight="1"/>
    <row r="2898" ht="21" customHeight="1"/>
    <row r="2899" ht="21" customHeight="1"/>
    <row r="2900" ht="21" customHeight="1"/>
    <row r="2901" ht="21" customHeight="1"/>
    <row r="2902" ht="21" customHeight="1"/>
    <row r="2903" ht="21" customHeight="1"/>
    <row r="2904" ht="21" customHeight="1"/>
    <row r="2905" ht="21" customHeight="1"/>
    <row r="2906" ht="21" customHeight="1"/>
    <row r="2907" ht="21" customHeight="1"/>
    <row r="2908" ht="21" customHeight="1"/>
    <row r="2909" ht="21" customHeight="1"/>
    <row r="2910" ht="21" customHeight="1"/>
    <row r="2911" ht="21" customHeight="1"/>
    <row r="2912" ht="21" customHeight="1"/>
    <row r="2913" ht="21" customHeight="1"/>
    <row r="2914" ht="21" customHeight="1"/>
    <row r="2915" ht="21" customHeight="1"/>
    <row r="2916" ht="21" customHeight="1"/>
    <row r="2917" ht="21" customHeight="1"/>
    <row r="2918" ht="21" customHeight="1"/>
    <row r="2919" ht="21" customHeight="1"/>
    <row r="2920" ht="21" customHeight="1"/>
    <row r="2921" ht="21" customHeight="1"/>
    <row r="2922" ht="21" customHeight="1"/>
    <row r="2923" ht="21" customHeight="1"/>
    <row r="2924" ht="21" customHeight="1"/>
    <row r="2925" ht="21" customHeight="1"/>
    <row r="2926" ht="21" customHeight="1"/>
    <row r="2927" ht="21" customHeight="1"/>
    <row r="2928" ht="21" customHeight="1"/>
    <row r="2929" ht="21" customHeight="1"/>
    <row r="2930" ht="21" customHeight="1"/>
    <row r="2931" ht="21" customHeight="1"/>
    <row r="2932" ht="21" customHeight="1"/>
    <row r="2933" ht="21" customHeight="1"/>
    <row r="2934" ht="21" customHeight="1"/>
    <row r="2935" ht="21" customHeight="1"/>
    <row r="2936" ht="21" customHeight="1"/>
    <row r="2937" ht="21" customHeight="1"/>
    <row r="2938" ht="21" customHeight="1"/>
    <row r="2939" ht="21" customHeight="1"/>
    <row r="2940" ht="21" customHeight="1"/>
    <row r="2941" ht="21" customHeight="1"/>
    <row r="2942" ht="21" customHeight="1"/>
    <row r="2943" ht="21" customHeight="1"/>
    <row r="2944" ht="21" customHeight="1"/>
    <row r="2945" ht="21" customHeight="1"/>
    <row r="2946" ht="21" customHeight="1"/>
    <row r="2947" ht="21" customHeight="1"/>
    <row r="2948" ht="21" customHeight="1"/>
    <row r="2949" ht="21" customHeight="1"/>
    <row r="2950" ht="21" customHeight="1"/>
    <row r="2951" ht="21" customHeight="1"/>
    <row r="2952" ht="21" customHeight="1"/>
    <row r="2953" ht="21" customHeight="1"/>
    <row r="2954" ht="21" customHeight="1"/>
    <row r="2955" ht="21" customHeight="1"/>
    <row r="2956" ht="21" customHeight="1"/>
    <row r="2957" ht="21" customHeight="1"/>
    <row r="2958" ht="21" customHeight="1"/>
    <row r="2959" ht="21" customHeight="1"/>
    <row r="2960" ht="21" customHeight="1"/>
    <row r="2961" ht="21" customHeight="1"/>
    <row r="2962" ht="21" customHeight="1"/>
    <row r="2963" ht="21" customHeight="1"/>
    <row r="2964" ht="21" customHeight="1"/>
    <row r="2965" ht="21" customHeight="1"/>
    <row r="2966" ht="21" customHeight="1"/>
    <row r="2967" ht="21" customHeight="1"/>
    <row r="2968" ht="21" customHeight="1"/>
    <row r="2969" ht="21" customHeight="1"/>
    <row r="2970" ht="21" customHeight="1"/>
    <row r="2971" ht="21" customHeight="1"/>
    <row r="2972" ht="21" customHeight="1"/>
    <row r="2973" ht="21" customHeight="1"/>
    <row r="2974" ht="21" customHeight="1"/>
    <row r="2975" ht="21" customHeight="1"/>
    <row r="2976" ht="21" customHeight="1"/>
    <row r="2977" ht="21" customHeight="1"/>
    <row r="2978" ht="21" customHeight="1"/>
    <row r="2979" ht="21" customHeight="1"/>
    <row r="2980" ht="21" customHeight="1"/>
    <row r="2981" ht="21" customHeight="1"/>
    <row r="2982" ht="21" customHeight="1"/>
    <row r="2983" ht="21" customHeight="1"/>
    <row r="2984" ht="21" customHeight="1"/>
    <row r="2985" ht="21" customHeight="1"/>
    <row r="2986" ht="21" customHeight="1"/>
    <row r="2987" ht="21" customHeight="1"/>
    <row r="2988" ht="21" customHeight="1"/>
    <row r="2989" ht="21" customHeight="1"/>
    <row r="2990" ht="21" customHeight="1"/>
    <row r="2991" ht="21" customHeight="1"/>
    <row r="2992" ht="21" customHeight="1"/>
    <row r="2993" ht="21" customHeight="1"/>
    <row r="2994" ht="21" customHeight="1"/>
    <row r="2995" ht="21" customHeight="1"/>
    <row r="2996" ht="21" customHeight="1"/>
    <row r="2997" ht="21" customHeight="1"/>
    <row r="2998" ht="21" customHeight="1"/>
    <row r="2999" ht="21" customHeight="1"/>
    <row r="3000" ht="21" customHeight="1"/>
    <row r="3001" ht="21" customHeight="1"/>
    <row r="3002" ht="21" customHeight="1"/>
    <row r="3003" ht="21" customHeight="1"/>
    <row r="3004" ht="21" customHeight="1"/>
    <row r="3005" ht="21" customHeight="1"/>
    <row r="3006" ht="21" customHeight="1"/>
    <row r="3007" ht="21" customHeight="1"/>
    <row r="3008" ht="21" customHeight="1"/>
    <row r="3009" ht="21" customHeight="1"/>
    <row r="3010" ht="21" customHeight="1"/>
    <row r="3011" ht="21" customHeight="1"/>
    <row r="3012" ht="21" customHeight="1"/>
    <row r="3013" ht="21" customHeight="1"/>
    <row r="3014" ht="21" customHeight="1"/>
    <row r="3015" ht="21" customHeight="1"/>
    <row r="3016" ht="21" customHeight="1"/>
    <row r="3017" ht="21" customHeight="1"/>
    <row r="3018" ht="21" customHeight="1"/>
    <row r="3019" ht="21" customHeight="1"/>
    <row r="3020" ht="21" customHeight="1"/>
    <row r="3021" ht="21" customHeight="1"/>
    <row r="3022" ht="21" customHeight="1"/>
    <row r="3023" ht="21" customHeight="1"/>
    <row r="3024" ht="21" customHeight="1"/>
    <row r="3025" ht="21" customHeight="1"/>
    <row r="3026" ht="21" customHeight="1"/>
    <row r="3027" ht="21" customHeight="1"/>
    <row r="3028" ht="21" customHeight="1"/>
    <row r="3029" ht="21" customHeight="1"/>
    <row r="3030" ht="21" customHeight="1"/>
    <row r="3031" ht="21" customHeight="1"/>
    <row r="3032" ht="21" customHeight="1"/>
    <row r="3033" ht="21" customHeight="1"/>
    <row r="3034" ht="21" customHeight="1"/>
    <row r="3035" ht="21" customHeight="1"/>
    <row r="3036" ht="21" customHeight="1"/>
    <row r="3037" ht="21" customHeight="1"/>
    <row r="3038" ht="21" customHeight="1"/>
    <row r="3039" ht="21" customHeight="1"/>
    <row r="3040" ht="21" customHeight="1"/>
    <row r="3041" ht="21" customHeight="1"/>
    <row r="3042" ht="21" customHeight="1"/>
    <row r="3043" ht="21" customHeight="1"/>
    <row r="3044" ht="21" customHeight="1"/>
    <row r="3045" ht="21" customHeight="1"/>
    <row r="3046" ht="21" customHeight="1"/>
    <row r="3047" ht="21" customHeight="1"/>
    <row r="3048" ht="21" customHeight="1"/>
    <row r="3049" ht="21" customHeight="1"/>
    <row r="3050" ht="21" customHeight="1"/>
    <row r="3051" ht="21" customHeight="1"/>
    <row r="3052" ht="21" customHeight="1"/>
    <row r="3053" ht="21" customHeight="1"/>
    <row r="3054" ht="21" customHeight="1"/>
    <row r="3055" ht="21" customHeight="1"/>
    <row r="3056" ht="21" customHeight="1"/>
    <row r="3057" ht="21" customHeight="1"/>
    <row r="3058" ht="21" customHeight="1"/>
    <row r="3059" ht="21" customHeight="1"/>
    <row r="3060" ht="21" customHeight="1"/>
    <row r="3061" ht="21" customHeight="1"/>
    <row r="3062" ht="21" customHeight="1"/>
    <row r="3063" ht="21" customHeight="1"/>
    <row r="3064" ht="21" customHeight="1"/>
    <row r="3065" ht="21" customHeight="1"/>
    <row r="3066" ht="21" customHeight="1"/>
    <row r="3067" ht="21" customHeight="1"/>
    <row r="3068" ht="21" customHeight="1"/>
    <row r="3069" ht="21" customHeight="1"/>
    <row r="3070" ht="21" customHeight="1"/>
    <row r="3071" ht="21" customHeight="1"/>
    <row r="3072" ht="21" customHeight="1"/>
    <row r="3073" ht="21" customHeight="1"/>
    <row r="3074" ht="21" customHeight="1"/>
    <row r="3075" ht="21" customHeight="1"/>
    <row r="3076" ht="21" customHeight="1"/>
    <row r="3077" ht="21" customHeight="1"/>
    <row r="3078" ht="21" customHeight="1"/>
    <row r="3079" ht="21" customHeight="1"/>
    <row r="3080" ht="21" customHeight="1"/>
    <row r="3081" ht="21" customHeight="1"/>
    <row r="3082" ht="21" customHeight="1"/>
    <row r="3083" ht="21" customHeight="1"/>
    <row r="3084" ht="21" customHeight="1"/>
    <row r="3085" ht="21" customHeight="1"/>
    <row r="3086" ht="21" customHeight="1"/>
    <row r="3087" ht="21" customHeight="1"/>
    <row r="3088" ht="21" customHeight="1"/>
    <row r="3089" ht="21" customHeight="1"/>
    <row r="3090" ht="21" customHeight="1"/>
    <row r="3091" ht="21" customHeight="1"/>
    <row r="3092" ht="21" customHeight="1"/>
    <row r="3093" ht="21" customHeight="1"/>
    <row r="3094" ht="21" customHeight="1"/>
    <row r="3095" ht="21" customHeight="1"/>
    <row r="3096" ht="21" customHeight="1"/>
    <row r="3097" ht="21" customHeight="1"/>
    <row r="3098" ht="21" customHeight="1"/>
    <row r="3099" ht="21" customHeight="1"/>
    <row r="3100" ht="21" customHeight="1"/>
    <row r="3101" ht="21" customHeight="1"/>
    <row r="3102" ht="21" customHeight="1"/>
    <row r="3103" ht="21" customHeight="1"/>
    <row r="3104" ht="21" customHeight="1"/>
    <row r="3105" ht="21" customHeight="1"/>
    <row r="3106" ht="21" customHeight="1"/>
    <row r="3107" ht="21" customHeight="1"/>
    <row r="3108" ht="21" customHeight="1"/>
    <row r="3109" ht="21" customHeight="1"/>
    <row r="3110" ht="21" customHeight="1"/>
    <row r="3111" ht="21" customHeight="1"/>
    <row r="3112" ht="21" customHeight="1"/>
    <row r="3113" ht="21" customHeight="1"/>
    <row r="3114" ht="21" customHeight="1"/>
    <row r="3115" ht="21" customHeight="1"/>
    <row r="3116" ht="21" customHeight="1"/>
    <row r="3117" ht="21" customHeight="1"/>
    <row r="3118" ht="21" customHeight="1"/>
    <row r="3119" ht="21" customHeight="1"/>
    <row r="3120" ht="21" customHeight="1"/>
    <row r="3121" ht="21" customHeight="1"/>
    <row r="3122" ht="21" customHeight="1"/>
    <row r="3123" ht="21" customHeight="1"/>
    <row r="3124" ht="21" customHeight="1"/>
    <row r="3125" ht="21" customHeight="1"/>
    <row r="3126" ht="21" customHeight="1"/>
    <row r="3127" ht="21" customHeight="1"/>
    <row r="3128" ht="21" customHeight="1"/>
    <row r="3129" ht="21" customHeight="1"/>
    <row r="3130" ht="21" customHeight="1"/>
    <row r="3131" ht="21" customHeight="1"/>
    <row r="3132" ht="21" customHeight="1"/>
    <row r="3133" ht="21" customHeight="1"/>
    <row r="3134" ht="21" customHeight="1"/>
    <row r="3135" ht="21" customHeight="1"/>
    <row r="3136" ht="21" customHeight="1"/>
    <row r="3137" ht="21" customHeight="1"/>
    <row r="3138" ht="21" customHeight="1"/>
    <row r="3139" ht="21" customHeight="1"/>
    <row r="3140" ht="21" customHeight="1"/>
    <row r="3141" ht="21" customHeight="1"/>
    <row r="3142" ht="21" customHeight="1"/>
    <row r="3143" ht="21" customHeight="1"/>
    <row r="3144" ht="21" customHeight="1"/>
    <row r="3145" ht="21" customHeight="1"/>
    <row r="3146" ht="21" customHeight="1"/>
    <row r="3147" ht="21" customHeight="1"/>
    <row r="3148" ht="21" customHeight="1"/>
    <row r="3149" ht="21" customHeight="1"/>
    <row r="3150" ht="21" customHeight="1"/>
    <row r="3151" ht="21" customHeight="1"/>
    <row r="3152" ht="21" customHeight="1"/>
    <row r="3153" ht="21" customHeight="1"/>
    <row r="3154" ht="21" customHeight="1"/>
    <row r="3155" ht="21" customHeight="1"/>
    <row r="3156" ht="21" customHeight="1"/>
    <row r="3157" ht="21" customHeight="1"/>
    <row r="3158" ht="21" customHeight="1"/>
    <row r="3159" ht="21" customHeight="1"/>
    <row r="3160" ht="21" customHeight="1"/>
    <row r="3161" ht="21" customHeight="1"/>
    <row r="3162" ht="21" customHeight="1"/>
    <row r="3163" ht="21" customHeight="1"/>
    <row r="3164" ht="21" customHeight="1"/>
    <row r="3165" ht="21" customHeight="1"/>
    <row r="3166" ht="21" customHeight="1"/>
    <row r="3167" ht="21" customHeight="1"/>
    <row r="3168" ht="21" customHeight="1"/>
    <row r="3169" ht="21" customHeight="1"/>
    <row r="3170" ht="21" customHeight="1"/>
    <row r="3171" ht="21" customHeight="1"/>
    <row r="3172" ht="21" customHeight="1"/>
    <row r="3173" ht="21" customHeight="1"/>
    <row r="3174" ht="21" customHeight="1"/>
    <row r="3175" ht="21" customHeight="1"/>
    <row r="3176" ht="21" customHeight="1"/>
    <row r="3177" ht="21" customHeight="1"/>
    <row r="3178" ht="21" customHeight="1"/>
    <row r="3179" ht="21" customHeight="1"/>
    <row r="3180" ht="21" customHeight="1"/>
    <row r="3181" ht="21" customHeight="1"/>
    <row r="3182" ht="21" customHeight="1"/>
    <row r="3183" ht="21" customHeight="1"/>
    <row r="3184" ht="21" customHeight="1"/>
    <row r="3185" ht="21" customHeight="1"/>
    <row r="3186" ht="21" customHeight="1"/>
    <row r="3187" ht="21" customHeight="1"/>
    <row r="3188" ht="21" customHeight="1"/>
    <row r="3189" ht="21" customHeight="1"/>
    <row r="3190" ht="21" customHeight="1"/>
    <row r="3191" ht="21" customHeight="1"/>
    <row r="3192" ht="21" customHeight="1"/>
    <row r="3193" ht="21" customHeight="1"/>
    <row r="3194" ht="21" customHeight="1"/>
    <row r="3195" ht="21" customHeight="1"/>
    <row r="3196" ht="21" customHeight="1"/>
    <row r="3197" ht="21" customHeight="1"/>
    <row r="3198" ht="21" customHeight="1"/>
    <row r="3199" ht="21" customHeight="1"/>
    <row r="3200" ht="21" customHeight="1"/>
    <row r="3201" ht="21" customHeight="1"/>
    <row r="3202" ht="21" customHeight="1"/>
    <row r="3203" ht="21" customHeight="1"/>
    <row r="3204" ht="21" customHeight="1"/>
    <row r="3205" ht="21" customHeight="1"/>
    <row r="3206" ht="21" customHeight="1"/>
    <row r="3207" ht="21" customHeight="1"/>
    <row r="3208" ht="21" customHeight="1"/>
    <row r="3209" ht="21" customHeight="1"/>
    <row r="3210" ht="21" customHeight="1"/>
    <row r="3211" ht="21" customHeight="1"/>
    <row r="3212" ht="21" customHeight="1"/>
    <row r="3213" ht="21" customHeight="1"/>
    <row r="3214" ht="21" customHeight="1"/>
    <row r="3215" ht="21" customHeight="1"/>
    <row r="3216" ht="21" customHeight="1"/>
    <row r="3217" ht="21" customHeight="1"/>
    <row r="3218" ht="21" customHeight="1"/>
    <row r="3219" ht="21" customHeight="1"/>
    <row r="3220" ht="21" customHeight="1"/>
    <row r="3221" ht="21" customHeight="1"/>
    <row r="3222" ht="21" customHeight="1"/>
    <row r="3223" ht="21" customHeight="1"/>
    <row r="3224" ht="21" customHeight="1"/>
    <row r="3225" ht="21" customHeight="1"/>
    <row r="3226" ht="21" customHeight="1"/>
    <row r="3227" ht="21" customHeight="1"/>
    <row r="3228" ht="21" customHeight="1"/>
    <row r="3229" ht="21" customHeight="1"/>
    <row r="3230" ht="21" customHeight="1"/>
    <row r="3231" ht="21" customHeight="1"/>
    <row r="3232" ht="21" customHeight="1"/>
    <row r="3233" ht="21" customHeight="1"/>
    <row r="3234" ht="21" customHeight="1"/>
    <row r="3235" ht="21" customHeight="1"/>
    <row r="3236" ht="21" customHeight="1"/>
    <row r="3237" ht="21" customHeight="1"/>
    <row r="3238" ht="21" customHeight="1"/>
    <row r="3239" ht="21" customHeight="1"/>
    <row r="3240" ht="21" customHeight="1"/>
    <row r="3241" ht="21" customHeight="1"/>
    <row r="3242" ht="21" customHeight="1"/>
    <row r="3243" ht="21" customHeight="1"/>
    <row r="3244" ht="21" customHeight="1"/>
    <row r="3245" ht="21" customHeight="1"/>
    <row r="3246" ht="21" customHeight="1"/>
    <row r="3247" ht="21" customHeight="1"/>
    <row r="3248" ht="21" customHeight="1"/>
    <row r="3249" ht="21" customHeight="1"/>
    <row r="3250" ht="21" customHeight="1"/>
    <row r="3251" ht="21" customHeight="1"/>
    <row r="3252" ht="21" customHeight="1"/>
    <row r="3253" ht="21" customHeight="1"/>
    <row r="3254" ht="21" customHeight="1"/>
    <row r="3255" ht="21" customHeight="1"/>
    <row r="3256" ht="21" customHeight="1"/>
    <row r="3257" ht="21" customHeight="1"/>
    <row r="3258" ht="21" customHeight="1"/>
    <row r="3259" ht="21" customHeight="1"/>
    <row r="3260" ht="21" customHeight="1"/>
    <row r="3261" ht="21" customHeight="1"/>
    <row r="3262" ht="21" customHeight="1"/>
    <row r="3263" ht="21" customHeight="1"/>
    <row r="3264" ht="21" customHeight="1"/>
    <row r="3265" ht="21" customHeight="1"/>
    <row r="3266" ht="21" customHeight="1"/>
    <row r="3267" ht="21" customHeight="1"/>
    <row r="3268" ht="21" customHeight="1"/>
    <row r="3269" ht="21" customHeight="1"/>
    <row r="3270" ht="21" customHeight="1"/>
    <row r="3271" ht="21" customHeight="1"/>
    <row r="3272" ht="21" customHeight="1"/>
    <row r="3273" ht="21" customHeight="1"/>
    <row r="3274" ht="21" customHeight="1"/>
    <row r="3275" ht="21" customHeight="1"/>
    <row r="3276" ht="21" customHeight="1"/>
    <row r="3277" ht="21" customHeight="1"/>
    <row r="3278" ht="21" customHeight="1"/>
    <row r="3279" ht="21" customHeight="1"/>
    <row r="3280" ht="21" customHeight="1"/>
    <row r="3281" ht="21" customHeight="1"/>
    <row r="3282" ht="21" customHeight="1"/>
    <row r="3283" ht="21" customHeight="1"/>
    <row r="3284" ht="21" customHeight="1"/>
    <row r="3285" ht="21" customHeight="1"/>
    <row r="3286" ht="21" customHeight="1"/>
    <row r="3287" ht="21" customHeight="1"/>
    <row r="3288" ht="21" customHeight="1"/>
    <row r="3289" ht="21" customHeight="1"/>
    <row r="3290" ht="21" customHeight="1"/>
    <row r="3291" ht="21" customHeight="1"/>
    <row r="3292" ht="21" customHeight="1"/>
    <row r="3293" ht="21" customHeight="1"/>
    <row r="3294" ht="21" customHeight="1"/>
    <row r="3295" ht="21" customHeight="1"/>
    <row r="3296" ht="21" customHeight="1"/>
    <row r="3297" ht="21" customHeight="1"/>
    <row r="3298" ht="21" customHeight="1"/>
    <row r="3299" ht="21" customHeight="1"/>
    <row r="3300" ht="21" customHeight="1"/>
    <row r="3301" ht="21" customHeight="1"/>
    <row r="3302" ht="21" customHeight="1"/>
    <row r="3303" ht="21" customHeight="1"/>
    <row r="3304" ht="21" customHeight="1"/>
    <row r="3305" ht="21" customHeight="1"/>
    <row r="3306" ht="21" customHeight="1"/>
    <row r="3307" ht="21" customHeight="1"/>
    <row r="3308" ht="21" customHeight="1"/>
    <row r="3309" ht="21" customHeight="1"/>
    <row r="3310" ht="21" customHeight="1"/>
    <row r="3311" ht="21" customHeight="1"/>
    <row r="3312" ht="21" customHeight="1"/>
    <row r="3313" ht="21" customHeight="1"/>
    <row r="3314" ht="21" customHeight="1"/>
    <row r="3315" ht="21" customHeight="1"/>
    <row r="3316" ht="21" customHeight="1"/>
    <row r="3317" ht="21" customHeight="1"/>
    <row r="3318" ht="21" customHeight="1"/>
    <row r="3319" ht="21" customHeight="1"/>
    <row r="3320" ht="21" customHeight="1"/>
    <row r="3321" ht="21" customHeight="1"/>
    <row r="3322" ht="21" customHeight="1"/>
    <row r="3323" ht="21" customHeight="1"/>
    <row r="3324" ht="21" customHeight="1"/>
    <row r="3325" ht="21" customHeight="1"/>
    <row r="3326" ht="21" customHeight="1"/>
    <row r="3327" ht="21" customHeight="1"/>
    <row r="3328" ht="21" customHeight="1"/>
    <row r="3329" ht="21" customHeight="1"/>
    <row r="3330" ht="21" customHeight="1"/>
    <row r="3331" ht="21" customHeight="1"/>
    <row r="3332" ht="21" customHeight="1"/>
    <row r="3333" ht="21" customHeight="1"/>
    <row r="3334" ht="21" customHeight="1"/>
    <row r="3335" ht="21" customHeight="1"/>
    <row r="3336" ht="21" customHeight="1"/>
    <row r="3337" ht="21" customHeight="1"/>
    <row r="3338" ht="21" customHeight="1"/>
    <row r="3339" ht="21" customHeight="1"/>
    <row r="3340" ht="21" customHeight="1"/>
    <row r="3341" ht="21" customHeight="1"/>
    <row r="3342" ht="21" customHeight="1"/>
    <row r="3343" ht="21" customHeight="1"/>
    <row r="3344" ht="21" customHeight="1"/>
    <row r="3345" ht="21" customHeight="1"/>
    <row r="3346" ht="21" customHeight="1"/>
    <row r="3347" ht="21" customHeight="1"/>
    <row r="3348" ht="21" customHeight="1"/>
    <row r="3349" ht="21" customHeight="1"/>
    <row r="3350" ht="21" customHeight="1"/>
    <row r="3351" ht="21" customHeight="1"/>
    <row r="3352" ht="21" customHeight="1"/>
    <row r="3353" ht="21" customHeight="1"/>
    <row r="3354" ht="21" customHeight="1"/>
    <row r="3355" ht="21" customHeight="1"/>
    <row r="3356" ht="21" customHeight="1"/>
    <row r="3357" ht="21" customHeight="1"/>
    <row r="3358" ht="21" customHeight="1"/>
    <row r="3359" ht="21" customHeight="1"/>
    <row r="3360" ht="21" customHeight="1"/>
    <row r="3361" ht="21" customHeight="1"/>
    <row r="3362" ht="21" customHeight="1"/>
    <row r="3363" ht="21" customHeight="1"/>
    <row r="3364" ht="21" customHeight="1"/>
    <row r="3365" ht="21" customHeight="1"/>
    <row r="3366" ht="21" customHeight="1"/>
    <row r="3367" ht="21" customHeight="1"/>
    <row r="3368" ht="21" customHeight="1"/>
    <row r="3369" ht="21" customHeight="1"/>
    <row r="3370" ht="21" customHeight="1"/>
    <row r="3371" ht="21" customHeight="1"/>
    <row r="3372" ht="21" customHeight="1"/>
    <row r="3373" ht="21" customHeight="1"/>
    <row r="3374" ht="21" customHeight="1"/>
    <row r="3375" ht="21" customHeight="1"/>
    <row r="3376" ht="21" customHeight="1"/>
    <row r="3377" ht="21" customHeight="1"/>
    <row r="3378" ht="21" customHeight="1"/>
    <row r="3379" ht="21" customHeight="1"/>
    <row r="3380" ht="21" customHeight="1"/>
    <row r="3381" ht="21" customHeight="1"/>
    <row r="3382" ht="21" customHeight="1"/>
    <row r="3383" ht="21" customHeight="1"/>
    <row r="3384" ht="21" customHeight="1"/>
    <row r="3385" ht="21" customHeight="1"/>
    <row r="3386" ht="21" customHeight="1"/>
    <row r="3387" ht="21" customHeight="1"/>
    <row r="3388" ht="21" customHeight="1"/>
    <row r="3389" ht="21" customHeight="1"/>
    <row r="3390" ht="21" customHeight="1"/>
    <row r="3391" ht="21" customHeight="1"/>
    <row r="3392" ht="21" customHeight="1"/>
    <row r="3393" ht="21" customHeight="1"/>
    <row r="3394" ht="21" customHeight="1"/>
    <row r="3395" ht="21" customHeight="1"/>
    <row r="3396" ht="21" customHeight="1"/>
    <row r="3397" ht="21" customHeight="1"/>
    <row r="3398" ht="21" customHeight="1"/>
    <row r="3399" ht="21" customHeight="1"/>
    <row r="3400" ht="21" customHeight="1"/>
    <row r="3401" ht="21" customHeight="1"/>
    <row r="3402" ht="21" customHeight="1"/>
    <row r="3403" ht="21" customHeight="1"/>
    <row r="3404" ht="21" customHeight="1"/>
    <row r="3405" ht="21" customHeight="1"/>
    <row r="3406" ht="21" customHeight="1"/>
    <row r="3407" ht="21" customHeight="1"/>
    <row r="3408" ht="21" customHeight="1"/>
    <row r="3409" ht="21" customHeight="1"/>
    <row r="3410" ht="21" customHeight="1"/>
    <row r="3411" ht="21" customHeight="1"/>
    <row r="3412" ht="21" customHeight="1"/>
    <row r="3413" ht="21" customHeight="1"/>
    <row r="3414" ht="21" customHeight="1"/>
    <row r="3415" ht="21" customHeight="1"/>
    <row r="3416" ht="21" customHeight="1"/>
    <row r="3417" ht="21" customHeight="1"/>
    <row r="3418" ht="21" customHeight="1"/>
    <row r="3419" ht="21" customHeight="1"/>
    <row r="3420" ht="21" customHeight="1"/>
    <row r="3421" ht="21" customHeight="1"/>
    <row r="3422" ht="21" customHeight="1"/>
    <row r="3423" ht="21" customHeight="1"/>
    <row r="3424" ht="21" customHeight="1"/>
    <row r="3425" ht="21" customHeight="1"/>
    <row r="3426" ht="21" customHeight="1"/>
    <row r="3427" ht="21" customHeight="1"/>
    <row r="3428" ht="21" customHeight="1"/>
    <row r="3429" ht="21" customHeight="1"/>
    <row r="3430" ht="21" customHeight="1"/>
    <row r="3431" ht="21" customHeight="1"/>
    <row r="3432" ht="21" customHeight="1"/>
    <row r="3433" ht="21" customHeight="1"/>
    <row r="3434" ht="21" customHeight="1"/>
    <row r="3435" ht="21" customHeight="1"/>
    <row r="3436" ht="21" customHeight="1"/>
    <row r="3437" ht="21" customHeight="1"/>
    <row r="3438" ht="21" customHeight="1"/>
    <row r="3439" ht="21" customHeight="1"/>
    <row r="3440" ht="21" customHeight="1"/>
    <row r="3441" ht="21" customHeight="1"/>
    <row r="3442" ht="21" customHeight="1"/>
    <row r="3443" ht="21" customHeight="1"/>
    <row r="3444" ht="21" customHeight="1"/>
    <row r="3445" ht="21" customHeight="1"/>
    <row r="3446" ht="21" customHeight="1"/>
    <row r="3447" ht="21" customHeight="1"/>
    <row r="3448" ht="21" customHeight="1"/>
    <row r="3449" ht="21" customHeight="1"/>
    <row r="3450" ht="21" customHeight="1"/>
    <row r="3451" ht="21" customHeight="1"/>
    <row r="3452" ht="21" customHeight="1"/>
    <row r="3453" ht="21" customHeight="1"/>
    <row r="3454" ht="21" customHeight="1"/>
    <row r="3455" ht="21" customHeight="1"/>
    <row r="3456" ht="21" customHeight="1"/>
    <row r="3457" ht="21" customHeight="1"/>
    <row r="3458" ht="21" customHeight="1"/>
    <row r="3459" ht="21" customHeight="1"/>
    <row r="3460" ht="21" customHeight="1"/>
    <row r="3461" ht="21" customHeight="1"/>
    <row r="3462" ht="21" customHeight="1"/>
    <row r="3463" ht="21" customHeight="1"/>
    <row r="3464" ht="21" customHeight="1"/>
    <row r="3465" ht="21" customHeight="1"/>
    <row r="3466" ht="21" customHeight="1"/>
    <row r="3467" ht="21" customHeight="1"/>
    <row r="3468" ht="21" customHeight="1"/>
    <row r="3469" ht="21" customHeight="1"/>
    <row r="3470" ht="21" customHeight="1"/>
    <row r="3471" ht="21" customHeight="1"/>
    <row r="3472" ht="21" customHeight="1"/>
    <row r="3473" ht="21" customHeight="1"/>
    <row r="3474" ht="21" customHeight="1"/>
    <row r="3475" ht="21" customHeight="1"/>
    <row r="3476" ht="21" customHeight="1"/>
    <row r="3477" ht="21" customHeight="1"/>
    <row r="3478" ht="21" customHeight="1"/>
    <row r="3479" ht="21" customHeight="1"/>
    <row r="3480" ht="21" customHeight="1"/>
    <row r="3481" ht="21" customHeight="1"/>
    <row r="3482" ht="21" customHeight="1"/>
    <row r="3483" ht="21" customHeight="1"/>
    <row r="3484" ht="21" customHeight="1"/>
    <row r="3485" ht="21" customHeight="1"/>
    <row r="3486" ht="21" customHeight="1"/>
    <row r="3487" ht="21" customHeight="1"/>
    <row r="3488" ht="21" customHeight="1"/>
    <row r="3489" ht="21" customHeight="1"/>
    <row r="3490" ht="21" customHeight="1"/>
    <row r="3491" ht="21" customHeight="1"/>
    <row r="3492" ht="21" customHeight="1"/>
    <row r="3493" ht="21" customHeight="1"/>
    <row r="3494" ht="21" customHeight="1"/>
    <row r="3495" ht="21" customHeight="1"/>
    <row r="3496" ht="21" customHeight="1"/>
    <row r="3497" ht="21" customHeight="1"/>
    <row r="3498" ht="21" customHeight="1"/>
    <row r="3499" ht="21" customHeight="1"/>
    <row r="3500" ht="21" customHeight="1"/>
    <row r="3501" ht="21" customHeight="1"/>
    <row r="3502" ht="21" customHeight="1"/>
    <row r="3503" ht="21" customHeight="1"/>
    <row r="3504" ht="21" customHeight="1"/>
    <row r="3505" ht="21" customHeight="1"/>
    <row r="3506" ht="21" customHeight="1"/>
    <row r="3507" ht="21" customHeight="1"/>
    <row r="3508" ht="21" customHeight="1"/>
    <row r="3509" ht="21" customHeight="1"/>
    <row r="3510" ht="21" customHeight="1"/>
    <row r="3511" ht="21" customHeight="1"/>
    <row r="3512" ht="21" customHeight="1"/>
    <row r="3513" ht="21" customHeight="1"/>
    <row r="3514" ht="21" customHeight="1"/>
    <row r="3515" ht="21" customHeight="1"/>
    <row r="3516" ht="21" customHeight="1"/>
    <row r="3517" ht="21" customHeight="1"/>
    <row r="3518" ht="21" customHeight="1"/>
    <row r="3519" ht="21" customHeight="1"/>
    <row r="3520" ht="21" customHeight="1"/>
    <row r="3521" ht="21" customHeight="1"/>
    <row r="3522" ht="21" customHeight="1"/>
    <row r="3523" ht="21" customHeight="1"/>
    <row r="3524" ht="21" customHeight="1"/>
    <row r="3525" ht="21" customHeight="1"/>
    <row r="3526" ht="21" customHeight="1"/>
    <row r="3527" ht="21" customHeight="1"/>
    <row r="3528" ht="21" customHeight="1"/>
    <row r="3529" ht="21" customHeight="1"/>
    <row r="3530" ht="21" customHeight="1"/>
    <row r="3531" ht="21" customHeight="1"/>
    <row r="3532" ht="21" customHeight="1"/>
    <row r="3533" ht="21" customHeight="1"/>
    <row r="3534" ht="21" customHeight="1"/>
    <row r="3535" ht="21" customHeight="1"/>
    <row r="3536" ht="21" customHeight="1"/>
    <row r="3537" ht="21" customHeight="1"/>
    <row r="3538" ht="21" customHeight="1"/>
    <row r="3539" ht="21" customHeight="1"/>
    <row r="3540" ht="21" customHeight="1"/>
    <row r="3541" ht="21" customHeight="1"/>
    <row r="3542" ht="21" customHeight="1"/>
    <row r="3543" ht="21" customHeight="1"/>
    <row r="3544" ht="21" customHeight="1"/>
    <row r="3545" ht="21" customHeight="1"/>
    <row r="3546" ht="21" customHeight="1"/>
    <row r="3547" ht="21" customHeight="1"/>
    <row r="3548" ht="21" customHeight="1"/>
    <row r="3549" ht="21" customHeight="1"/>
    <row r="3550" ht="21" customHeight="1"/>
    <row r="3551" ht="21" customHeight="1"/>
    <row r="3552" ht="21" customHeight="1"/>
    <row r="3553" ht="21" customHeight="1"/>
    <row r="3554" ht="21" customHeight="1"/>
    <row r="3555" ht="21" customHeight="1"/>
    <row r="3556" ht="21" customHeight="1"/>
    <row r="3557" ht="21" customHeight="1"/>
    <row r="3558" ht="21" customHeight="1"/>
    <row r="3559" ht="21" customHeight="1"/>
    <row r="3560" ht="21" customHeight="1"/>
    <row r="3561" ht="21" customHeight="1"/>
    <row r="3562" ht="21" customHeight="1"/>
    <row r="3563" ht="21" customHeight="1"/>
    <row r="3564" ht="21" customHeight="1"/>
    <row r="3565" ht="21" customHeight="1"/>
    <row r="3566" ht="21" customHeight="1"/>
    <row r="3567" ht="21" customHeight="1"/>
    <row r="3568" ht="21" customHeight="1"/>
    <row r="3569" ht="21" customHeight="1"/>
    <row r="3570" ht="21" customHeight="1"/>
    <row r="3571" ht="21" customHeight="1"/>
    <row r="3572" ht="21" customHeight="1"/>
    <row r="3573" ht="21" customHeight="1"/>
    <row r="3574" ht="21" customHeight="1"/>
    <row r="3575" ht="21" customHeight="1"/>
    <row r="3576" ht="21" customHeight="1"/>
    <row r="3577" ht="21" customHeight="1"/>
    <row r="3578" ht="21" customHeight="1"/>
    <row r="3579" ht="21" customHeight="1"/>
    <row r="3580" ht="21" customHeight="1"/>
    <row r="3581" ht="21" customHeight="1"/>
    <row r="3582" ht="21" customHeight="1"/>
    <row r="3583" ht="21" customHeight="1"/>
    <row r="3584" ht="21" customHeight="1"/>
    <row r="3585" ht="21" customHeight="1"/>
    <row r="3586" ht="21" customHeight="1"/>
    <row r="3587" ht="21" customHeight="1"/>
    <row r="3588" ht="21" customHeight="1"/>
    <row r="3589" ht="21" customHeight="1"/>
    <row r="3590" ht="21" customHeight="1"/>
    <row r="3591" ht="21" customHeight="1"/>
    <row r="3592" ht="21" customHeight="1"/>
    <row r="3593" ht="21" customHeight="1"/>
    <row r="3594" ht="21" customHeight="1"/>
    <row r="3595" ht="21" customHeight="1"/>
    <row r="3596" ht="21" customHeight="1"/>
    <row r="3597" ht="21" customHeight="1"/>
    <row r="3598" ht="21" customHeight="1"/>
    <row r="3599" ht="21" customHeight="1"/>
    <row r="3600" ht="21" customHeight="1"/>
    <row r="3601" ht="21" customHeight="1"/>
    <row r="3602" ht="21" customHeight="1"/>
    <row r="3603" ht="21" customHeight="1"/>
    <row r="3604" ht="21" customHeight="1"/>
    <row r="3605" ht="21" customHeight="1"/>
    <row r="3606" ht="21" customHeight="1"/>
    <row r="3607" ht="21" customHeight="1"/>
    <row r="3608" ht="21" customHeight="1"/>
    <row r="3609" ht="21" customHeight="1"/>
    <row r="3610" ht="21" customHeight="1"/>
    <row r="3611" ht="21" customHeight="1"/>
    <row r="3612" ht="21" customHeight="1"/>
    <row r="3613" ht="21" customHeight="1"/>
    <row r="3614" ht="21" customHeight="1"/>
    <row r="3615" ht="21" customHeight="1"/>
    <row r="3616" ht="21" customHeight="1"/>
    <row r="3617" ht="21" customHeight="1"/>
    <row r="3618" ht="21" customHeight="1"/>
    <row r="3619" ht="21" customHeight="1"/>
    <row r="3620" ht="21" customHeight="1"/>
    <row r="3621" ht="21" customHeight="1"/>
    <row r="3622" ht="21" customHeight="1"/>
    <row r="3623" ht="21" customHeight="1"/>
    <row r="3624" ht="21" customHeight="1"/>
    <row r="3625" ht="21" customHeight="1"/>
    <row r="3626" ht="21" customHeight="1"/>
    <row r="3627" ht="21" customHeight="1"/>
    <row r="3628" ht="21" customHeight="1"/>
    <row r="3629" ht="21" customHeight="1"/>
    <row r="3630" ht="21" customHeight="1"/>
    <row r="3631" ht="21" customHeight="1"/>
    <row r="3632" ht="21" customHeight="1"/>
    <row r="3633" ht="21" customHeight="1"/>
    <row r="3634" ht="21" customHeight="1"/>
    <row r="3635" ht="21" customHeight="1"/>
    <row r="3636" ht="21" customHeight="1"/>
    <row r="3637" ht="21" customHeight="1"/>
    <row r="3638" ht="21" customHeight="1"/>
    <row r="3639" ht="21" customHeight="1"/>
    <row r="3640" ht="21" customHeight="1"/>
    <row r="3641" ht="21" customHeight="1"/>
    <row r="3642" ht="21" customHeight="1"/>
    <row r="3643" ht="21" customHeight="1"/>
    <row r="3644" ht="21" customHeight="1"/>
    <row r="3645" ht="21" customHeight="1"/>
    <row r="3646" ht="21" customHeight="1"/>
    <row r="3647" ht="21" customHeight="1"/>
    <row r="3648" ht="21" customHeight="1"/>
    <row r="3649" ht="21" customHeight="1"/>
    <row r="3650" ht="21" customHeight="1"/>
    <row r="3651" ht="21" customHeight="1"/>
    <row r="3652" ht="21" customHeight="1"/>
    <row r="3653" ht="21" customHeight="1"/>
    <row r="3654" ht="21" customHeight="1"/>
    <row r="3655" ht="21" customHeight="1"/>
    <row r="3656" ht="21" customHeight="1"/>
    <row r="3657" ht="21" customHeight="1"/>
    <row r="3658" ht="21" customHeight="1"/>
    <row r="3659" ht="21" customHeight="1"/>
    <row r="3660" ht="21" customHeight="1"/>
    <row r="3661" ht="21" customHeight="1"/>
    <row r="3662" ht="21" customHeight="1"/>
    <row r="3663" ht="21" customHeight="1"/>
    <row r="3664" ht="21" customHeight="1"/>
    <row r="3665" ht="21" customHeight="1"/>
    <row r="3666" ht="21" customHeight="1"/>
    <row r="3667" ht="21" customHeight="1"/>
    <row r="3668" ht="21" customHeight="1"/>
    <row r="3669" ht="21" customHeight="1"/>
    <row r="3670" ht="21" customHeight="1"/>
    <row r="3671" ht="21" customHeight="1"/>
    <row r="3672" ht="21" customHeight="1"/>
    <row r="3673" ht="21" customHeight="1"/>
    <row r="3674" ht="21" customHeight="1"/>
    <row r="3675" ht="21" customHeight="1"/>
    <row r="3676" ht="21" customHeight="1"/>
    <row r="3677" ht="21" customHeight="1"/>
    <row r="3678" ht="21" customHeight="1"/>
    <row r="3679" ht="21" customHeight="1"/>
    <row r="3680" ht="21" customHeight="1"/>
    <row r="3681" ht="21" customHeight="1"/>
    <row r="3682" ht="21" customHeight="1"/>
    <row r="3683" ht="21" customHeight="1"/>
    <row r="3684" ht="21" customHeight="1"/>
    <row r="3685" ht="21" customHeight="1"/>
    <row r="3686" ht="21" customHeight="1"/>
    <row r="3687" ht="21" customHeight="1"/>
    <row r="3688" ht="21" customHeight="1"/>
    <row r="3689" ht="21" customHeight="1"/>
    <row r="3690" ht="21" customHeight="1"/>
    <row r="3691" ht="21" customHeight="1"/>
    <row r="3692" ht="21" customHeight="1"/>
    <row r="3693" ht="21" customHeight="1"/>
    <row r="3694" ht="21" customHeight="1"/>
    <row r="3695" ht="21" customHeight="1"/>
    <row r="3696" ht="21" customHeight="1"/>
    <row r="3697" ht="21" customHeight="1"/>
    <row r="3698" ht="21" customHeight="1"/>
    <row r="3699" ht="21" customHeight="1"/>
    <row r="3700" ht="21" customHeight="1"/>
    <row r="3701" ht="21" customHeight="1"/>
    <row r="3702" ht="21" customHeight="1"/>
    <row r="3703" ht="21" customHeight="1"/>
    <row r="3704" ht="21" customHeight="1"/>
    <row r="3705" ht="21" customHeight="1"/>
    <row r="3706" ht="21" customHeight="1"/>
    <row r="3707" ht="21" customHeight="1"/>
    <row r="3708" ht="21" customHeight="1"/>
    <row r="3709" ht="21" customHeight="1"/>
    <row r="3710" ht="21" customHeight="1"/>
    <row r="3711" ht="21" customHeight="1"/>
    <row r="3712" ht="21" customHeight="1"/>
    <row r="3713" ht="21" customHeight="1"/>
    <row r="3714" ht="21" customHeight="1"/>
    <row r="3715" ht="21" customHeight="1"/>
    <row r="3716" ht="21" customHeight="1"/>
    <row r="3717" ht="21" customHeight="1"/>
    <row r="3718" ht="21" customHeight="1"/>
    <row r="3719" ht="21" customHeight="1"/>
    <row r="3720" ht="21" customHeight="1"/>
    <row r="3721" ht="21" customHeight="1"/>
    <row r="3722" ht="21" customHeight="1"/>
    <row r="3723" ht="21" customHeight="1"/>
    <row r="3724" ht="21" customHeight="1"/>
    <row r="3725" ht="21" customHeight="1"/>
    <row r="3726" ht="21" customHeight="1"/>
    <row r="3727" ht="21" customHeight="1"/>
    <row r="3728" ht="21" customHeight="1"/>
    <row r="3729" ht="21" customHeight="1"/>
    <row r="3730" ht="21" customHeight="1"/>
    <row r="3731" ht="21" customHeight="1"/>
    <row r="3732" ht="21" customHeight="1"/>
    <row r="3733" ht="21" customHeight="1"/>
    <row r="3734" ht="21" customHeight="1"/>
    <row r="3735" ht="21" customHeight="1"/>
    <row r="3736" ht="21" customHeight="1"/>
    <row r="3737" ht="21" customHeight="1"/>
    <row r="3738" ht="21" customHeight="1"/>
    <row r="3739" ht="21" customHeight="1"/>
    <row r="3740" ht="21" customHeight="1"/>
    <row r="3741" ht="21" customHeight="1"/>
    <row r="3742" ht="21" customHeight="1"/>
    <row r="3743" ht="21" customHeight="1"/>
    <row r="3744" ht="21" customHeight="1"/>
    <row r="3745" ht="21" customHeight="1"/>
    <row r="3746" ht="21" customHeight="1"/>
    <row r="3747" ht="21" customHeight="1"/>
    <row r="3748" ht="21" customHeight="1"/>
    <row r="3749" ht="21" customHeight="1"/>
    <row r="3750" ht="21" customHeight="1"/>
    <row r="3751" ht="21" customHeight="1"/>
    <row r="3752" ht="21" customHeight="1"/>
    <row r="3753" ht="21" customHeight="1"/>
    <row r="3754" ht="21" customHeight="1"/>
    <row r="3755" ht="21" customHeight="1"/>
    <row r="3756" ht="21" customHeight="1"/>
    <row r="3757" ht="21" customHeight="1"/>
    <row r="3758" ht="21" customHeight="1"/>
    <row r="3759" ht="21" customHeight="1"/>
    <row r="3760" ht="21" customHeight="1"/>
    <row r="3761" ht="21" customHeight="1"/>
    <row r="3762" ht="21" customHeight="1"/>
    <row r="3763" ht="21" customHeight="1"/>
    <row r="3764" ht="21" customHeight="1"/>
    <row r="3765" ht="21" customHeight="1"/>
    <row r="3766" ht="21" customHeight="1"/>
    <row r="3767" ht="21" customHeight="1"/>
    <row r="3768" ht="21" customHeight="1"/>
    <row r="3769" ht="21" customHeight="1"/>
    <row r="3770" ht="21" customHeight="1"/>
    <row r="3771" ht="21" customHeight="1"/>
    <row r="3772" ht="21" customHeight="1"/>
    <row r="3773" ht="21" customHeight="1"/>
    <row r="3774" ht="21" customHeight="1"/>
    <row r="3775" ht="21" customHeight="1"/>
    <row r="3776" ht="21" customHeight="1"/>
    <row r="3777" ht="21" customHeight="1"/>
    <row r="3778" ht="21" customHeight="1"/>
    <row r="3779" ht="21" customHeight="1"/>
    <row r="3780" ht="21" customHeight="1"/>
    <row r="3781" ht="21" customHeight="1"/>
    <row r="3782" ht="21" customHeight="1"/>
    <row r="3783" ht="21" customHeight="1"/>
    <row r="3784" ht="21" customHeight="1"/>
    <row r="3785" ht="21" customHeight="1"/>
    <row r="3786" ht="21" customHeight="1"/>
    <row r="3787" ht="21" customHeight="1"/>
    <row r="3788" ht="21" customHeight="1"/>
    <row r="3789" ht="21" customHeight="1"/>
    <row r="3790" ht="21" customHeight="1"/>
    <row r="3791" ht="21" customHeight="1"/>
    <row r="3792" ht="21" customHeight="1"/>
    <row r="3793" ht="21" customHeight="1"/>
    <row r="3794" ht="21" customHeight="1"/>
    <row r="3795" ht="21" customHeight="1"/>
    <row r="3796" ht="21" customHeight="1"/>
    <row r="3797" ht="21" customHeight="1"/>
    <row r="3798" ht="21" customHeight="1"/>
    <row r="3799" ht="21" customHeight="1"/>
    <row r="3800" ht="21" customHeight="1"/>
    <row r="3801" ht="21" customHeight="1"/>
    <row r="3802" ht="21" customHeight="1"/>
    <row r="3803" ht="21" customHeight="1"/>
    <row r="3804" ht="21" customHeight="1"/>
    <row r="3805" ht="21" customHeight="1"/>
    <row r="3806" ht="21" customHeight="1"/>
    <row r="3807" ht="21" customHeight="1"/>
    <row r="3808" ht="21" customHeight="1"/>
    <row r="3809" ht="21" customHeight="1"/>
    <row r="3810" ht="21" customHeight="1"/>
    <row r="3811" ht="21" customHeight="1"/>
    <row r="3812" ht="21" customHeight="1"/>
    <row r="3813" ht="21" customHeight="1"/>
    <row r="3814" ht="21" customHeight="1"/>
    <row r="3815" ht="21" customHeight="1"/>
    <row r="3816" ht="21" customHeight="1"/>
    <row r="3817" ht="21" customHeight="1"/>
    <row r="3818" ht="21" customHeight="1"/>
    <row r="3819" ht="21" customHeight="1"/>
    <row r="3820" ht="21" customHeight="1"/>
    <row r="3821" ht="21" customHeight="1"/>
    <row r="3822" ht="21" customHeight="1"/>
    <row r="3823" ht="21" customHeight="1"/>
    <row r="3824" ht="21" customHeight="1"/>
    <row r="3825" ht="21" customHeight="1"/>
    <row r="3826" ht="21" customHeight="1"/>
    <row r="3827" ht="21" customHeight="1"/>
    <row r="3828" ht="21" customHeight="1"/>
    <row r="3829" ht="21" customHeight="1"/>
    <row r="3830" ht="21" customHeight="1"/>
    <row r="3831" ht="21" customHeight="1"/>
    <row r="3832" ht="21" customHeight="1"/>
    <row r="3833" ht="21" customHeight="1"/>
    <row r="3834" ht="21" customHeight="1"/>
    <row r="3835" ht="21" customHeight="1"/>
    <row r="3836" ht="21" customHeight="1"/>
    <row r="3837" ht="21" customHeight="1"/>
    <row r="3838" ht="21" customHeight="1"/>
    <row r="3839" ht="21" customHeight="1"/>
    <row r="3840" ht="21" customHeight="1"/>
    <row r="3841" ht="21" customHeight="1"/>
    <row r="3842" ht="21" customHeight="1"/>
    <row r="3843" ht="21" customHeight="1"/>
    <row r="3844" ht="21" customHeight="1"/>
    <row r="3845" ht="21" customHeight="1"/>
    <row r="3846" ht="21" customHeight="1"/>
    <row r="3847" ht="21" customHeight="1"/>
    <row r="3848" ht="21" customHeight="1"/>
    <row r="3849" ht="21" customHeight="1"/>
    <row r="3850" ht="21" customHeight="1"/>
    <row r="3851" ht="21" customHeight="1"/>
    <row r="3852" ht="21" customHeight="1"/>
    <row r="3853" ht="21" customHeight="1"/>
    <row r="3854" ht="21" customHeight="1"/>
    <row r="3855" ht="21" customHeight="1"/>
    <row r="3856" ht="21" customHeight="1"/>
    <row r="3857" ht="21" customHeight="1"/>
    <row r="3858" ht="21" customHeight="1"/>
    <row r="3859" ht="21" customHeight="1"/>
    <row r="3860" ht="21" customHeight="1"/>
    <row r="3861" ht="21" customHeight="1"/>
    <row r="3862" ht="21" customHeight="1"/>
    <row r="3863" ht="21" customHeight="1"/>
    <row r="3864" ht="21" customHeight="1"/>
    <row r="3865" ht="21" customHeight="1"/>
    <row r="3866" ht="21" customHeight="1"/>
    <row r="3867" ht="21" customHeight="1"/>
    <row r="3868" ht="21" customHeight="1"/>
    <row r="3869" ht="21" customHeight="1"/>
    <row r="3870" ht="21" customHeight="1"/>
    <row r="3871" ht="21" customHeight="1"/>
    <row r="3872" ht="21" customHeight="1"/>
    <row r="3873" ht="21" customHeight="1"/>
    <row r="3874" ht="21" customHeight="1"/>
    <row r="3875" ht="21" customHeight="1"/>
    <row r="3876" ht="21" customHeight="1"/>
    <row r="3877" ht="21" customHeight="1"/>
    <row r="3878" ht="21" customHeight="1"/>
    <row r="3879" ht="21" customHeight="1"/>
    <row r="3880" ht="21" customHeight="1"/>
    <row r="3881" ht="21" customHeight="1"/>
    <row r="3882" ht="21" customHeight="1"/>
    <row r="3883" ht="21" customHeight="1"/>
    <row r="3884" ht="21" customHeight="1"/>
    <row r="3885" ht="21" customHeight="1"/>
    <row r="3886" ht="21" customHeight="1"/>
    <row r="3887" ht="21" customHeight="1"/>
    <row r="3888" ht="21" customHeight="1"/>
    <row r="3889" ht="21" customHeight="1"/>
    <row r="3890" ht="21" customHeight="1"/>
    <row r="3891" ht="21" customHeight="1"/>
    <row r="3892" ht="21" customHeight="1"/>
    <row r="3893" ht="21" customHeight="1"/>
    <row r="3894" ht="21" customHeight="1"/>
    <row r="3895" ht="21" customHeight="1"/>
    <row r="3896" ht="21" customHeight="1"/>
    <row r="3897" ht="21" customHeight="1"/>
    <row r="3898" ht="21" customHeight="1"/>
    <row r="3899" ht="21" customHeight="1"/>
    <row r="3900" ht="21" customHeight="1"/>
    <row r="3901" ht="21" customHeight="1"/>
    <row r="3902" ht="21" customHeight="1"/>
    <row r="3903" ht="21" customHeight="1"/>
    <row r="3904" ht="21" customHeight="1"/>
    <row r="3905" ht="21" customHeight="1"/>
    <row r="3906" ht="21" customHeight="1"/>
    <row r="3907" ht="21" customHeight="1"/>
    <row r="3908" ht="21" customHeight="1"/>
    <row r="3909" ht="21" customHeight="1"/>
    <row r="3910" ht="21" customHeight="1"/>
    <row r="3911" ht="21" customHeight="1"/>
    <row r="3912" ht="21" customHeight="1"/>
    <row r="3913" ht="21" customHeight="1"/>
    <row r="3914" ht="21" customHeight="1"/>
    <row r="3915" ht="21" customHeight="1"/>
    <row r="3916" ht="21" customHeight="1"/>
    <row r="3917" ht="21" customHeight="1"/>
    <row r="3918" ht="21" customHeight="1"/>
    <row r="3919" ht="21" customHeight="1"/>
    <row r="3920" ht="21" customHeight="1"/>
    <row r="3921" ht="21" customHeight="1"/>
    <row r="3922" ht="21" customHeight="1"/>
    <row r="3923" ht="21" customHeight="1"/>
    <row r="3924" ht="21" customHeight="1"/>
    <row r="3925" ht="21" customHeight="1"/>
    <row r="3926" ht="21" customHeight="1"/>
    <row r="3927" ht="21" customHeight="1"/>
    <row r="3928" ht="21" customHeight="1"/>
    <row r="3929" ht="21" customHeight="1"/>
    <row r="3930" ht="21" customHeight="1"/>
    <row r="3931" ht="21" customHeight="1"/>
    <row r="3932" ht="21" customHeight="1"/>
    <row r="3933" ht="21" customHeight="1"/>
    <row r="3934" ht="21" customHeight="1"/>
    <row r="3935" ht="21" customHeight="1"/>
    <row r="3936" ht="21" customHeight="1"/>
    <row r="3937" ht="21" customHeight="1"/>
    <row r="3938" ht="21" customHeight="1"/>
    <row r="3939" ht="21" customHeight="1"/>
    <row r="3940" ht="21" customHeight="1"/>
    <row r="3941" ht="21" customHeight="1"/>
    <row r="3942" ht="21" customHeight="1"/>
    <row r="3943" ht="21" customHeight="1"/>
    <row r="3944" ht="21" customHeight="1"/>
    <row r="3945" ht="21" customHeight="1"/>
    <row r="3946" ht="21" customHeight="1"/>
    <row r="3947" ht="21" customHeight="1"/>
    <row r="3948" ht="21" customHeight="1"/>
    <row r="3949" ht="21" customHeight="1"/>
    <row r="3950" ht="21" customHeight="1"/>
    <row r="3951" ht="21" customHeight="1"/>
    <row r="3952" ht="21" customHeight="1"/>
    <row r="3953" ht="21" customHeight="1"/>
    <row r="3954" ht="21" customHeight="1"/>
    <row r="3955" ht="21" customHeight="1"/>
    <row r="3956" ht="21" customHeight="1"/>
    <row r="3957" ht="21" customHeight="1"/>
    <row r="3958" ht="21" customHeight="1"/>
    <row r="3959" ht="21" customHeight="1"/>
    <row r="3960" ht="21" customHeight="1"/>
    <row r="3961" ht="21" customHeight="1"/>
    <row r="3962" ht="21" customHeight="1"/>
    <row r="3963" ht="21" customHeight="1"/>
    <row r="3964" ht="21" customHeight="1"/>
    <row r="3965" ht="21" customHeight="1"/>
    <row r="3966" ht="21" customHeight="1"/>
    <row r="3967" ht="21" customHeight="1"/>
    <row r="3968" ht="21" customHeight="1"/>
    <row r="3969" ht="21" customHeight="1"/>
    <row r="3970" ht="21" customHeight="1"/>
    <row r="3971" ht="21" customHeight="1"/>
    <row r="3972" ht="21" customHeight="1"/>
    <row r="3973" ht="21" customHeight="1"/>
    <row r="3974" ht="21" customHeight="1"/>
    <row r="3975" ht="21" customHeight="1"/>
    <row r="3976" ht="21" customHeight="1"/>
    <row r="3977" ht="21" customHeight="1"/>
    <row r="3978" ht="21" customHeight="1"/>
    <row r="3979" ht="21" customHeight="1"/>
    <row r="3980" ht="21" customHeight="1"/>
    <row r="3981" ht="21" customHeight="1"/>
    <row r="3982" ht="21" customHeight="1"/>
    <row r="3983" ht="21" customHeight="1"/>
    <row r="3984" ht="21" customHeight="1"/>
    <row r="3985" ht="21" customHeight="1"/>
    <row r="3986" ht="21" customHeight="1"/>
    <row r="3987" ht="21" customHeight="1"/>
    <row r="3988" ht="21" customHeight="1"/>
    <row r="3989" ht="21" customHeight="1"/>
    <row r="3990" ht="21" customHeight="1"/>
    <row r="3991" ht="21" customHeight="1"/>
    <row r="3992" ht="21" customHeight="1"/>
    <row r="3993" ht="21" customHeight="1"/>
    <row r="3994" ht="21" customHeight="1"/>
    <row r="3995" ht="21" customHeight="1"/>
    <row r="3996" ht="21" customHeight="1"/>
    <row r="3997" ht="21" customHeight="1"/>
    <row r="3998" ht="21" customHeight="1"/>
    <row r="3999" ht="21" customHeight="1"/>
    <row r="4000" ht="21" customHeight="1"/>
    <row r="4001" ht="21" customHeight="1"/>
    <row r="4002" ht="21" customHeight="1"/>
    <row r="4003" ht="21" customHeight="1"/>
    <row r="4004" ht="21" customHeight="1"/>
    <row r="4005" ht="21" customHeight="1"/>
    <row r="4006" ht="21" customHeight="1"/>
    <row r="4007" ht="21" customHeight="1"/>
    <row r="4008" ht="21" customHeight="1"/>
    <row r="4009" ht="21" customHeight="1"/>
    <row r="4010" ht="21" customHeight="1"/>
    <row r="4011" ht="21" customHeight="1"/>
    <row r="4012" ht="21" customHeight="1"/>
    <row r="4013" ht="21" customHeight="1"/>
    <row r="4014" ht="21" customHeight="1"/>
    <row r="4015" ht="21" customHeight="1"/>
    <row r="4016" ht="21" customHeight="1"/>
    <row r="4017" ht="21" customHeight="1"/>
    <row r="4018" ht="21" customHeight="1"/>
    <row r="4019" ht="21" customHeight="1"/>
    <row r="4020" ht="21" customHeight="1"/>
    <row r="4021" ht="21" customHeight="1"/>
    <row r="4022" ht="21" customHeight="1"/>
    <row r="4023" ht="21" customHeight="1"/>
    <row r="4024" ht="21" customHeight="1"/>
    <row r="4025" ht="21" customHeight="1"/>
    <row r="4026" ht="21" customHeight="1"/>
    <row r="4027" ht="21" customHeight="1"/>
    <row r="4028" ht="21" customHeight="1"/>
    <row r="4029" ht="21" customHeight="1"/>
    <row r="4030" ht="21" customHeight="1"/>
    <row r="4031" ht="21" customHeight="1"/>
    <row r="4032" ht="21" customHeight="1"/>
    <row r="4033" ht="21" customHeight="1"/>
    <row r="4034" ht="21" customHeight="1"/>
    <row r="4035" ht="21" customHeight="1"/>
    <row r="4036" ht="21" customHeight="1"/>
    <row r="4037" ht="21" customHeight="1"/>
    <row r="4038" ht="21" customHeight="1"/>
    <row r="4039" ht="21" customHeight="1"/>
    <row r="4040" ht="21" customHeight="1"/>
    <row r="4041" ht="21" customHeight="1"/>
    <row r="4042" ht="21" customHeight="1"/>
    <row r="4043" ht="21" customHeight="1"/>
    <row r="4044" ht="21" customHeight="1"/>
    <row r="4045" ht="21" customHeight="1"/>
    <row r="4046" ht="21" customHeight="1"/>
    <row r="4047" ht="21" customHeight="1"/>
    <row r="4048" ht="21" customHeight="1"/>
    <row r="4049" ht="21" customHeight="1"/>
    <row r="4050" ht="21" customHeight="1"/>
    <row r="4051" ht="21" customHeight="1"/>
    <row r="4052" ht="21" customHeight="1"/>
    <row r="4053" ht="21" customHeight="1"/>
    <row r="4054" ht="21" customHeight="1"/>
    <row r="4055" ht="21" customHeight="1"/>
    <row r="4056" ht="21" customHeight="1"/>
    <row r="4057" ht="21" customHeight="1"/>
    <row r="4058" ht="21" customHeight="1"/>
    <row r="4059" ht="21" customHeight="1"/>
    <row r="4060" ht="21" customHeight="1"/>
    <row r="4061" ht="21" customHeight="1"/>
    <row r="4062" ht="21" customHeight="1"/>
    <row r="4063" ht="21" customHeight="1"/>
    <row r="4064" ht="21" customHeight="1"/>
    <row r="4065" ht="21" customHeight="1"/>
    <row r="4066" ht="21" customHeight="1"/>
    <row r="4067" ht="21" customHeight="1"/>
    <row r="4068" ht="21" customHeight="1"/>
    <row r="4069" ht="21" customHeight="1"/>
    <row r="4070" ht="21" customHeight="1"/>
    <row r="4071" ht="21" customHeight="1"/>
    <row r="4072" ht="21" customHeight="1"/>
    <row r="4073" ht="21" customHeight="1"/>
    <row r="4074" ht="21" customHeight="1"/>
    <row r="4075" ht="21" customHeight="1"/>
    <row r="4076" ht="21" customHeight="1"/>
    <row r="4077" ht="21" customHeight="1"/>
    <row r="4078" ht="21" customHeight="1"/>
    <row r="4079" ht="21" customHeight="1"/>
    <row r="4080" ht="21" customHeight="1"/>
    <row r="4081" ht="21" customHeight="1"/>
    <row r="4082" ht="21" customHeight="1"/>
    <row r="4083" ht="21" customHeight="1"/>
    <row r="4084" ht="21" customHeight="1"/>
    <row r="4085" ht="21" customHeight="1"/>
    <row r="4086" ht="21" customHeight="1"/>
    <row r="4087" ht="21" customHeight="1"/>
    <row r="4088" ht="21" customHeight="1"/>
    <row r="4089" ht="21" customHeight="1"/>
    <row r="4090" ht="21" customHeight="1"/>
    <row r="4091" ht="21" customHeight="1"/>
    <row r="4092" ht="21" customHeight="1"/>
    <row r="4093" ht="21" customHeight="1"/>
    <row r="4094" ht="21" customHeight="1"/>
    <row r="4095" ht="21" customHeight="1"/>
    <row r="4096" ht="21" customHeight="1"/>
    <row r="4097" ht="21" customHeight="1"/>
    <row r="4098" ht="21" customHeight="1"/>
    <row r="4099" ht="21" customHeight="1"/>
    <row r="4100" ht="21" customHeight="1"/>
    <row r="4101" ht="21" customHeight="1"/>
    <row r="4102" ht="21" customHeight="1"/>
    <row r="4103" ht="21" customHeight="1"/>
    <row r="4104" ht="21" customHeight="1"/>
    <row r="4105" ht="21" customHeight="1"/>
    <row r="4106" ht="21" customHeight="1"/>
    <row r="4107" ht="21" customHeight="1"/>
    <row r="4108" ht="21" customHeight="1"/>
    <row r="4109" ht="21" customHeight="1"/>
    <row r="4110" ht="21" customHeight="1"/>
    <row r="4111" ht="21" customHeight="1"/>
    <row r="4112" ht="21" customHeight="1"/>
    <row r="4113" ht="21" customHeight="1"/>
    <row r="4114" ht="21" customHeight="1"/>
    <row r="4115" ht="21" customHeight="1"/>
    <row r="4116" ht="21" customHeight="1"/>
    <row r="4117" ht="21" customHeight="1"/>
    <row r="4118" ht="21" customHeight="1"/>
    <row r="4119" ht="21" customHeight="1"/>
    <row r="4120" ht="21" customHeight="1"/>
    <row r="4121" ht="21" customHeight="1"/>
    <row r="4122" ht="21" customHeight="1"/>
    <row r="4123" ht="21" customHeight="1"/>
    <row r="4124" ht="21" customHeight="1"/>
    <row r="4125" ht="21" customHeight="1"/>
    <row r="4126" ht="21" customHeight="1"/>
    <row r="4127" ht="21" customHeight="1"/>
    <row r="4128" ht="21" customHeight="1"/>
    <row r="4129" ht="21" customHeight="1"/>
    <row r="4130" ht="21" customHeight="1"/>
    <row r="4131" ht="21" customHeight="1"/>
    <row r="4132" ht="21" customHeight="1"/>
    <row r="4133" ht="21" customHeight="1"/>
    <row r="4134" ht="21" customHeight="1"/>
    <row r="4135" ht="21" customHeight="1"/>
    <row r="4136" ht="21" customHeight="1"/>
    <row r="4137" ht="21" customHeight="1"/>
    <row r="4138" ht="21" customHeight="1"/>
    <row r="4139" ht="21" customHeight="1"/>
    <row r="4140" ht="21" customHeight="1"/>
    <row r="4141" ht="21" customHeight="1"/>
    <row r="4142" ht="21" customHeight="1"/>
    <row r="4143" ht="21" customHeight="1"/>
    <row r="4144" ht="21" customHeight="1"/>
    <row r="4145" ht="21" customHeight="1"/>
    <row r="4146" ht="21" customHeight="1"/>
    <row r="4147" ht="21" customHeight="1"/>
    <row r="4148" ht="21" customHeight="1"/>
    <row r="4149" ht="21" customHeight="1"/>
    <row r="4150" ht="21" customHeight="1"/>
    <row r="4151" ht="21" customHeight="1"/>
    <row r="4152" ht="21" customHeight="1"/>
    <row r="4153" ht="21" customHeight="1"/>
    <row r="4154" ht="21" customHeight="1"/>
    <row r="4155" ht="21" customHeight="1"/>
    <row r="4156" ht="21" customHeight="1"/>
    <row r="4157" ht="21" customHeight="1"/>
    <row r="4158" ht="21" customHeight="1"/>
    <row r="4159" ht="21" customHeight="1"/>
    <row r="4160" ht="21" customHeight="1"/>
    <row r="4161" ht="21" customHeight="1"/>
    <row r="4162" ht="21" customHeight="1"/>
    <row r="4163" ht="21" customHeight="1"/>
    <row r="4164" ht="21" customHeight="1"/>
    <row r="4165" ht="21" customHeight="1"/>
    <row r="4166" ht="21" customHeight="1"/>
    <row r="4167" ht="21" customHeight="1"/>
    <row r="4168" ht="21" customHeight="1"/>
    <row r="4169" ht="21" customHeight="1"/>
    <row r="4170" ht="21" customHeight="1"/>
    <row r="4171" ht="21" customHeight="1"/>
    <row r="4172" ht="21" customHeight="1"/>
    <row r="4173" ht="21" customHeight="1"/>
    <row r="4174" ht="21" customHeight="1"/>
    <row r="4175" ht="21" customHeight="1"/>
    <row r="4176" ht="21" customHeight="1"/>
    <row r="4177" ht="21" customHeight="1"/>
    <row r="4178" ht="21" customHeight="1"/>
    <row r="4179" ht="21" customHeight="1"/>
    <row r="4180" ht="21" customHeight="1"/>
    <row r="4181" ht="21" customHeight="1"/>
    <row r="4182" ht="21" customHeight="1"/>
    <row r="4183" ht="21" customHeight="1"/>
    <row r="4184" ht="21" customHeight="1"/>
    <row r="4185" ht="21" customHeight="1"/>
    <row r="4186" ht="21" customHeight="1"/>
    <row r="4187" ht="21" customHeight="1"/>
    <row r="4188" ht="21" customHeight="1"/>
    <row r="4189" ht="21" customHeight="1"/>
    <row r="4190" ht="21" customHeight="1"/>
    <row r="4191" ht="21" customHeight="1"/>
    <row r="4192" ht="21" customHeight="1"/>
    <row r="4193" ht="21" customHeight="1"/>
    <row r="4194" ht="21" customHeight="1"/>
    <row r="4195" ht="21" customHeight="1"/>
    <row r="4196" ht="21" customHeight="1"/>
    <row r="4197" ht="21" customHeight="1"/>
    <row r="4198" ht="21" customHeight="1"/>
    <row r="4199" ht="21" customHeight="1"/>
    <row r="4200" ht="21" customHeight="1"/>
    <row r="4201" ht="21" customHeight="1"/>
    <row r="4202" ht="21" customHeight="1"/>
    <row r="4203" ht="21" customHeight="1"/>
    <row r="4204" ht="21" customHeight="1"/>
    <row r="4205" ht="21" customHeight="1"/>
    <row r="4206" ht="21" customHeight="1"/>
    <row r="4207" ht="21" customHeight="1"/>
    <row r="4208" ht="21" customHeight="1"/>
    <row r="4209" ht="21" customHeight="1"/>
    <row r="4210" ht="21" customHeight="1"/>
    <row r="4211" ht="21" customHeight="1"/>
    <row r="4212" ht="21" customHeight="1"/>
    <row r="4213" ht="21" customHeight="1"/>
    <row r="4214" ht="21" customHeight="1"/>
    <row r="4215" ht="21" customHeight="1"/>
    <row r="4216" ht="21" customHeight="1"/>
    <row r="4217" ht="21" customHeight="1"/>
    <row r="4218" ht="21" customHeight="1"/>
    <row r="4219" ht="21" customHeight="1"/>
    <row r="4220" ht="21" customHeight="1"/>
    <row r="4221" ht="21" customHeight="1"/>
    <row r="4222" ht="21" customHeight="1"/>
    <row r="4223" ht="21" customHeight="1"/>
    <row r="4224" ht="21" customHeight="1"/>
    <row r="4225" ht="21" customHeight="1"/>
    <row r="4226" ht="21" customHeight="1"/>
    <row r="4227" ht="21" customHeight="1"/>
    <row r="4228" ht="21" customHeight="1"/>
    <row r="4229" ht="21" customHeight="1"/>
    <row r="4230" ht="21" customHeight="1"/>
    <row r="4231" ht="21" customHeight="1"/>
    <row r="4232" ht="21" customHeight="1"/>
    <row r="4233" ht="21" customHeight="1"/>
    <row r="4234" ht="21" customHeight="1"/>
    <row r="4235" ht="21" customHeight="1"/>
    <row r="4236" ht="21" customHeight="1"/>
    <row r="4237" ht="21" customHeight="1"/>
    <row r="4238" ht="21" customHeight="1"/>
    <row r="4239" ht="21" customHeight="1"/>
    <row r="4240" ht="21" customHeight="1"/>
    <row r="4241" ht="21" customHeight="1"/>
    <row r="4242" ht="21" customHeight="1"/>
    <row r="4243" ht="21" customHeight="1"/>
    <row r="4244" ht="21" customHeight="1"/>
    <row r="4245" ht="21" customHeight="1"/>
    <row r="4246" ht="21" customHeight="1"/>
    <row r="4247" ht="21" customHeight="1"/>
    <row r="4248" ht="21" customHeight="1"/>
    <row r="4249" ht="21" customHeight="1"/>
    <row r="4250" ht="21" customHeight="1"/>
    <row r="4251" ht="21" customHeight="1"/>
    <row r="4252" ht="21" customHeight="1"/>
    <row r="4253" ht="21" customHeight="1"/>
    <row r="4254" ht="21" customHeight="1"/>
    <row r="4255" ht="21" customHeight="1"/>
    <row r="4256" ht="21" customHeight="1"/>
    <row r="4257" ht="21" customHeight="1"/>
    <row r="4258" ht="21" customHeight="1"/>
    <row r="4259" ht="21" customHeight="1"/>
    <row r="4260" ht="21" customHeight="1"/>
    <row r="4261" ht="21" customHeight="1"/>
    <row r="4262" ht="21" customHeight="1"/>
    <row r="4263" ht="21" customHeight="1"/>
    <row r="4264" ht="21" customHeight="1"/>
    <row r="4265" ht="21" customHeight="1"/>
    <row r="4266" ht="21" customHeight="1"/>
    <row r="4267" ht="21" customHeight="1"/>
    <row r="4268" ht="21" customHeight="1"/>
    <row r="4269" ht="21" customHeight="1"/>
    <row r="4270" ht="21" customHeight="1"/>
    <row r="4271" ht="21" customHeight="1"/>
    <row r="4272" ht="21" customHeight="1"/>
    <row r="4273" ht="21" customHeight="1"/>
    <row r="4274" ht="21" customHeight="1"/>
    <row r="4275" ht="21" customHeight="1"/>
    <row r="4276" ht="21" customHeight="1"/>
    <row r="4277" ht="21" customHeight="1"/>
    <row r="4278" ht="21" customHeight="1"/>
    <row r="4279" ht="21" customHeight="1"/>
    <row r="4280" ht="21" customHeight="1"/>
    <row r="4281" ht="21" customHeight="1"/>
    <row r="4282" ht="21" customHeight="1"/>
    <row r="4283" ht="21" customHeight="1"/>
    <row r="4284" ht="21" customHeight="1"/>
    <row r="4285" ht="21" customHeight="1"/>
    <row r="4286" ht="21" customHeight="1"/>
    <row r="4287" ht="21" customHeight="1"/>
    <row r="4288" ht="21" customHeight="1"/>
    <row r="4289" ht="21" customHeight="1"/>
    <row r="4290" ht="21" customHeight="1"/>
    <row r="4291" ht="21" customHeight="1"/>
    <row r="4292" ht="21" customHeight="1"/>
    <row r="4293" ht="21" customHeight="1"/>
    <row r="4294" ht="21" customHeight="1"/>
    <row r="4295" ht="21" customHeight="1"/>
    <row r="4296" ht="21" customHeight="1"/>
    <row r="4297" ht="21" customHeight="1"/>
    <row r="4298" ht="21" customHeight="1"/>
    <row r="4299" ht="21" customHeight="1"/>
    <row r="4300" ht="21" customHeight="1"/>
    <row r="4301" ht="21" customHeight="1"/>
    <row r="4302" ht="21" customHeight="1"/>
    <row r="4303" ht="21" customHeight="1"/>
    <row r="4304" ht="21" customHeight="1"/>
    <row r="4305" ht="21" customHeight="1"/>
    <row r="4306" ht="21" customHeight="1"/>
    <row r="4307" ht="21" customHeight="1"/>
    <row r="4308" ht="21" customHeight="1"/>
    <row r="4309" ht="21" customHeight="1"/>
    <row r="4310" ht="21" customHeight="1"/>
    <row r="4311" ht="21" customHeight="1"/>
    <row r="4312" ht="21" customHeight="1"/>
    <row r="4313" ht="21" customHeight="1"/>
    <row r="4314" ht="21" customHeight="1"/>
    <row r="4315" ht="21" customHeight="1"/>
    <row r="4316" ht="21" customHeight="1"/>
    <row r="4317" ht="21" customHeight="1"/>
    <row r="4318" ht="21" customHeight="1"/>
    <row r="4319" ht="21" customHeight="1"/>
    <row r="4320" ht="21" customHeight="1"/>
    <row r="4321" ht="21" customHeight="1"/>
    <row r="4322" ht="21" customHeight="1"/>
    <row r="4323" ht="21" customHeight="1"/>
    <row r="4324" ht="21" customHeight="1"/>
    <row r="4325" ht="21" customHeight="1"/>
    <row r="4326" ht="21" customHeight="1"/>
    <row r="4327" ht="21" customHeight="1"/>
    <row r="4328" ht="21" customHeight="1"/>
    <row r="4329" ht="21" customHeight="1"/>
    <row r="4330" ht="21" customHeight="1"/>
    <row r="4331" ht="21" customHeight="1"/>
    <row r="4332" ht="21" customHeight="1"/>
    <row r="4333" ht="21" customHeight="1"/>
    <row r="4334" ht="21" customHeight="1"/>
    <row r="4335" ht="21" customHeight="1"/>
    <row r="4336" ht="21" customHeight="1"/>
    <row r="4337" ht="21" customHeight="1"/>
    <row r="4338" ht="21" customHeight="1"/>
    <row r="4339" ht="21" customHeight="1"/>
    <row r="4340" ht="21" customHeight="1"/>
    <row r="4341" ht="21" customHeight="1"/>
    <row r="4342" ht="21" customHeight="1"/>
    <row r="4343" ht="21" customHeight="1"/>
    <row r="4344" ht="21" customHeight="1"/>
    <row r="4345" ht="21" customHeight="1"/>
    <row r="4346" ht="21" customHeight="1"/>
    <row r="4347" ht="21" customHeight="1"/>
    <row r="4348" ht="21" customHeight="1"/>
    <row r="4349" ht="21" customHeight="1"/>
    <row r="4350" ht="21" customHeight="1"/>
    <row r="4351" ht="21" customHeight="1"/>
    <row r="4352" ht="21" customHeight="1"/>
    <row r="4353" ht="21" customHeight="1"/>
    <row r="4354" ht="21" customHeight="1"/>
    <row r="4355" ht="21" customHeight="1"/>
    <row r="4356" ht="21" customHeight="1"/>
    <row r="4357" ht="21" customHeight="1"/>
    <row r="4358" ht="21" customHeight="1"/>
    <row r="4359" ht="21" customHeight="1"/>
    <row r="4360" ht="21" customHeight="1"/>
    <row r="4361" ht="21" customHeight="1"/>
    <row r="4362" ht="21" customHeight="1"/>
    <row r="4363" ht="21" customHeight="1"/>
    <row r="4364" ht="21" customHeight="1"/>
    <row r="4365" ht="21" customHeight="1"/>
    <row r="4366" ht="21" customHeight="1"/>
    <row r="4367" ht="21" customHeight="1"/>
    <row r="4368" ht="21" customHeight="1"/>
    <row r="4369" ht="21" customHeight="1"/>
    <row r="4370" ht="21" customHeight="1"/>
    <row r="4371" ht="21" customHeight="1"/>
    <row r="4372" ht="21" customHeight="1"/>
    <row r="4373" ht="21" customHeight="1"/>
    <row r="4374" ht="21" customHeight="1"/>
    <row r="4375" ht="21" customHeight="1"/>
    <row r="4376" ht="21" customHeight="1"/>
    <row r="4377" ht="21" customHeight="1"/>
    <row r="4378" ht="21" customHeight="1"/>
    <row r="4379" ht="21" customHeight="1"/>
    <row r="4380" ht="21" customHeight="1"/>
    <row r="4381" ht="21" customHeight="1"/>
    <row r="4382" ht="21" customHeight="1"/>
    <row r="4383" ht="21" customHeight="1"/>
    <row r="4384" ht="21" customHeight="1"/>
    <row r="4385" ht="21" customHeight="1"/>
    <row r="4386" ht="21" customHeight="1"/>
    <row r="4387" ht="21" customHeight="1"/>
    <row r="4388" ht="21" customHeight="1"/>
    <row r="4389" ht="21" customHeight="1"/>
    <row r="4390" ht="21" customHeight="1"/>
    <row r="4391" ht="21" customHeight="1"/>
    <row r="4392" ht="21" customHeight="1"/>
    <row r="4393" ht="21" customHeight="1"/>
    <row r="4394" ht="21" customHeight="1"/>
    <row r="4395" ht="21" customHeight="1"/>
    <row r="4396" ht="21" customHeight="1"/>
    <row r="4397" ht="21" customHeight="1"/>
    <row r="4398" ht="21" customHeight="1"/>
    <row r="4399" ht="21" customHeight="1"/>
    <row r="4400" ht="21" customHeight="1"/>
    <row r="4401" ht="21" customHeight="1"/>
    <row r="4402" ht="21" customHeight="1"/>
    <row r="4403" ht="21" customHeight="1"/>
    <row r="4404" ht="21" customHeight="1"/>
    <row r="4405" ht="21" customHeight="1"/>
    <row r="4406" ht="21" customHeight="1"/>
    <row r="4407" ht="21" customHeight="1"/>
    <row r="4408" ht="21" customHeight="1"/>
    <row r="4409" ht="21" customHeight="1"/>
    <row r="4410" ht="21" customHeight="1"/>
    <row r="4411" ht="21" customHeight="1"/>
    <row r="4412" ht="21" customHeight="1"/>
    <row r="4413" ht="21" customHeight="1"/>
    <row r="4414" ht="21" customHeight="1"/>
    <row r="4415" ht="21" customHeight="1"/>
    <row r="4416" ht="21" customHeight="1"/>
    <row r="4417" ht="21" customHeight="1"/>
    <row r="4418" ht="21" customHeight="1"/>
    <row r="4419" ht="21" customHeight="1"/>
    <row r="4420" ht="21" customHeight="1"/>
    <row r="4421" ht="21" customHeight="1"/>
    <row r="4422" ht="21" customHeight="1"/>
    <row r="4423" ht="21" customHeight="1"/>
    <row r="4424" ht="21" customHeight="1"/>
    <row r="4425" ht="21" customHeight="1"/>
    <row r="4426" ht="21" customHeight="1"/>
    <row r="4427" ht="21" customHeight="1"/>
    <row r="4428" ht="21" customHeight="1"/>
    <row r="4429" ht="21" customHeight="1"/>
    <row r="4430" ht="21" customHeight="1"/>
    <row r="4431" ht="21" customHeight="1"/>
    <row r="4432" ht="21" customHeight="1"/>
    <row r="4433" ht="21" customHeight="1"/>
    <row r="4434" ht="21" customHeight="1"/>
    <row r="4435" ht="21" customHeight="1"/>
    <row r="4436" ht="21" customHeight="1"/>
    <row r="4437" ht="21" customHeight="1"/>
    <row r="4438" ht="21" customHeight="1"/>
    <row r="4439" ht="21" customHeight="1"/>
    <row r="4440" ht="21" customHeight="1"/>
    <row r="4441" ht="21" customHeight="1"/>
    <row r="4442" ht="21" customHeight="1"/>
    <row r="4443" ht="21" customHeight="1"/>
    <row r="4444" ht="21" customHeight="1"/>
    <row r="4445" ht="21" customHeight="1"/>
    <row r="4446" ht="21" customHeight="1"/>
    <row r="4447" ht="21" customHeight="1"/>
    <row r="4448" ht="21" customHeight="1"/>
    <row r="4449" ht="21" customHeight="1"/>
    <row r="4450" ht="21" customHeight="1"/>
    <row r="4451" ht="21" customHeight="1"/>
    <row r="4452" ht="21" customHeight="1"/>
    <row r="4453" ht="21" customHeight="1"/>
    <row r="4454" ht="21" customHeight="1"/>
    <row r="4455" ht="21" customHeight="1"/>
    <row r="4456" ht="21" customHeight="1"/>
    <row r="4457" ht="21" customHeight="1"/>
    <row r="4458" ht="21" customHeight="1"/>
    <row r="4459" ht="21" customHeight="1"/>
    <row r="4460" ht="21" customHeight="1"/>
    <row r="4461" ht="21" customHeight="1"/>
    <row r="4462" ht="21" customHeight="1"/>
    <row r="4463" ht="21" customHeight="1"/>
    <row r="4464" ht="21" customHeight="1"/>
    <row r="4465" ht="21" customHeight="1"/>
    <row r="4466" ht="21" customHeight="1"/>
    <row r="4467" ht="21" customHeight="1"/>
    <row r="4468" ht="21" customHeight="1"/>
    <row r="4469" ht="21" customHeight="1"/>
    <row r="4470" ht="21" customHeight="1"/>
    <row r="4471" ht="21" customHeight="1"/>
    <row r="4472" ht="21" customHeight="1"/>
    <row r="4473" ht="21" customHeight="1"/>
    <row r="4474" ht="21" customHeight="1"/>
    <row r="4475" ht="21" customHeight="1"/>
    <row r="4476" ht="21" customHeight="1"/>
    <row r="4477" ht="21" customHeight="1"/>
    <row r="4478" ht="21" customHeight="1"/>
    <row r="4479" ht="21" customHeight="1"/>
    <row r="4480" ht="21" customHeight="1"/>
    <row r="4481" ht="21" customHeight="1"/>
    <row r="4482" ht="21" customHeight="1"/>
    <row r="4483" ht="21" customHeight="1"/>
    <row r="4484" ht="21" customHeight="1"/>
    <row r="4485" ht="21" customHeight="1"/>
    <row r="4486" ht="21" customHeight="1"/>
    <row r="4487" ht="21" customHeight="1"/>
    <row r="4488" ht="21" customHeight="1"/>
    <row r="4489" ht="21" customHeight="1"/>
    <row r="4490" ht="21" customHeight="1"/>
    <row r="4491" ht="21" customHeight="1"/>
    <row r="4492" ht="21" customHeight="1"/>
    <row r="4493" ht="21" customHeight="1"/>
    <row r="4494" ht="21" customHeight="1"/>
    <row r="4495" ht="21" customHeight="1"/>
    <row r="4496" ht="21" customHeight="1"/>
    <row r="4497" ht="21" customHeight="1"/>
    <row r="4498" ht="21" customHeight="1"/>
    <row r="4499" ht="21" customHeight="1"/>
    <row r="4500" ht="21" customHeight="1"/>
    <row r="4501" ht="21" customHeight="1"/>
    <row r="4502" ht="21" customHeight="1"/>
    <row r="4503" ht="21" customHeight="1"/>
    <row r="4504" ht="21" customHeight="1"/>
    <row r="4505" ht="21" customHeight="1"/>
    <row r="4506" ht="21" customHeight="1"/>
    <row r="4507" ht="21" customHeight="1"/>
    <row r="4508" ht="21" customHeight="1"/>
    <row r="4509" ht="21" customHeight="1"/>
    <row r="4510" ht="21" customHeight="1"/>
    <row r="4511" ht="21" customHeight="1"/>
    <row r="4512" ht="21" customHeight="1"/>
    <row r="4513" ht="21" customHeight="1"/>
    <row r="4514" ht="21" customHeight="1"/>
    <row r="4515" ht="21" customHeight="1"/>
    <row r="4516" ht="21" customHeight="1"/>
    <row r="4517" ht="21" customHeight="1"/>
    <row r="4518" ht="21" customHeight="1"/>
    <row r="4519" ht="21" customHeight="1"/>
    <row r="4520" ht="21" customHeight="1"/>
    <row r="4521" ht="21" customHeight="1"/>
    <row r="4522" ht="21" customHeight="1"/>
    <row r="4523" ht="21" customHeight="1"/>
    <row r="4524" ht="21" customHeight="1"/>
    <row r="4525" ht="21" customHeight="1"/>
    <row r="4526" ht="21" customHeight="1"/>
    <row r="4527" ht="21" customHeight="1"/>
    <row r="4528" ht="21" customHeight="1"/>
    <row r="4529" ht="21" customHeight="1"/>
    <row r="4530" ht="21" customHeight="1"/>
    <row r="4531" ht="21" customHeight="1"/>
    <row r="4532" ht="21" customHeight="1"/>
    <row r="4533" ht="21" customHeight="1"/>
    <row r="4534" ht="21" customHeight="1"/>
    <row r="4535" ht="21" customHeight="1"/>
    <row r="4536" ht="21" customHeight="1"/>
    <row r="4537" ht="21" customHeight="1"/>
    <row r="4538" ht="21" customHeight="1"/>
    <row r="4539" ht="21" customHeight="1"/>
    <row r="4540" ht="21" customHeight="1"/>
    <row r="4541" ht="21" customHeight="1"/>
    <row r="4542" ht="21" customHeight="1"/>
    <row r="4543" ht="21" customHeight="1"/>
    <row r="4544" ht="21" customHeight="1"/>
    <row r="4545" ht="21" customHeight="1"/>
    <row r="4546" ht="21" customHeight="1"/>
    <row r="4547" ht="21" customHeight="1"/>
    <row r="4548" ht="21" customHeight="1"/>
    <row r="4549" ht="21" customHeight="1"/>
    <row r="4550" ht="21" customHeight="1"/>
    <row r="4551" ht="21" customHeight="1"/>
    <row r="4552" ht="21" customHeight="1"/>
    <row r="4553" ht="21" customHeight="1"/>
    <row r="4554" ht="21" customHeight="1"/>
    <row r="4555" ht="21" customHeight="1"/>
    <row r="4556" ht="21" customHeight="1"/>
    <row r="4557" ht="21" customHeight="1"/>
    <row r="4558" ht="21" customHeight="1"/>
    <row r="4559" ht="21" customHeight="1"/>
    <row r="4560" ht="21" customHeight="1"/>
    <row r="4561" ht="21" customHeight="1"/>
    <row r="4562" ht="21" customHeight="1"/>
    <row r="4563" ht="21" customHeight="1"/>
    <row r="4564" ht="21" customHeight="1"/>
    <row r="4565" ht="21" customHeight="1"/>
    <row r="4566" ht="21" customHeight="1"/>
    <row r="4567" ht="21" customHeight="1"/>
    <row r="4568" ht="21" customHeight="1"/>
    <row r="4569" ht="21" customHeight="1"/>
    <row r="4570" ht="21" customHeight="1"/>
    <row r="4571" ht="21" customHeight="1"/>
    <row r="4572" ht="21" customHeight="1"/>
    <row r="4573" ht="21" customHeight="1"/>
    <row r="4574" ht="21" customHeight="1"/>
    <row r="4575" ht="21" customHeight="1"/>
    <row r="4576" ht="21" customHeight="1"/>
    <row r="4577" ht="21" customHeight="1"/>
    <row r="4578" ht="21" customHeight="1"/>
    <row r="4579" ht="21" customHeight="1"/>
    <row r="4580" ht="21" customHeight="1"/>
    <row r="4581" ht="21" customHeight="1"/>
    <row r="4582" ht="21" customHeight="1"/>
    <row r="4583" ht="21" customHeight="1"/>
    <row r="4584" ht="21" customHeight="1"/>
    <row r="4585" ht="21" customHeight="1"/>
    <row r="4586" ht="21" customHeight="1"/>
    <row r="4587" ht="21" customHeight="1"/>
    <row r="4588" ht="21" customHeight="1"/>
    <row r="4589" ht="21" customHeight="1"/>
    <row r="4590" ht="21" customHeight="1"/>
    <row r="4591" ht="21" customHeight="1"/>
    <row r="4592" ht="21" customHeight="1"/>
    <row r="4593" ht="21" customHeight="1"/>
    <row r="4594" ht="21" customHeight="1"/>
    <row r="4595" ht="21" customHeight="1"/>
    <row r="4596" ht="21" customHeight="1"/>
    <row r="4597" ht="21" customHeight="1"/>
    <row r="4598" ht="21" customHeight="1"/>
    <row r="4599" ht="21" customHeight="1"/>
    <row r="4600" ht="21" customHeight="1"/>
    <row r="4601" ht="21" customHeight="1"/>
    <row r="4602" ht="21" customHeight="1"/>
    <row r="4603" ht="21" customHeight="1"/>
    <row r="4604" ht="21" customHeight="1"/>
    <row r="4605" ht="21" customHeight="1"/>
    <row r="4606" ht="21" customHeight="1"/>
    <row r="4607" ht="21" customHeight="1"/>
    <row r="4608" ht="21" customHeight="1"/>
    <row r="4609" ht="21" customHeight="1"/>
    <row r="4610" ht="21" customHeight="1"/>
    <row r="4611" ht="21" customHeight="1"/>
    <row r="4612" ht="21" customHeight="1"/>
    <row r="4613" ht="21" customHeight="1"/>
    <row r="4614" ht="21" customHeight="1"/>
    <row r="4615" ht="21" customHeight="1"/>
    <row r="4616" ht="21" customHeight="1"/>
    <row r="4617" ht="21" customHeight="1"/>
    <row r="4618" ht="21" customHeight="1"/>
    <row r="4619" ht="21" customHeight="1"/>
    <row r="4620" ht="21" customHeight="1"/>
    <row r="4621" ht="21" customHeight="1"/>
    <row r="4622" ht="21" customHeight="1"/>
    <row r="4623" ht="21" customHeight="1"/>
    <row r="4624" ht="21" customHeight="1"/>
    <row r="4625" ht="21" customHeight="1"/>
    <row r="4626" ht="21" customHeight="1"/>
    <row r="4627" ht="21" customHeight="1"/>
    <row r="4628" ht="21" customHeight="1"/>
    <row r="4629" ht="21" customHeight="1"/>
    <row r="4630" ht="21" customHeight="1"/>
    <row r="4631" ht="21" customHeight="1"/>
    <row r="4632" ht="21" customHeight="1"/>
    <row r="4633" ht="21" customHeight="1"/>
    <row r="4634" ht="21" customHeight="1"/>
    <row r="4635" ht="21" customHeight="1"/>
    <row r="4636" ht="21" customHeight="1"/>
    <row r="4637" ht="21" customHeight="1"/>
    <row r="4638" ht="21" customHeight="1"/>
    <row r="4639" ht="21" customHeight="1"/>
    <row r="4640" ht="21" customHeight="1"/>
    <row r="4641" ht="21" customHeight="1"/>
    <row r="4642" ht="21" customHeight="1"/>
    <row r="4643" ht="21" customHeight="1"/>
    <row r="4644" ht="21" customHeight="1"/>
    <row r="4645" ht="21" customHeight="1"/>
    <row r="4646" ht="21" customHeight="1"/>
    <row r="4647" ht="21" customHeight="1"/>
    <row r="4648" ht="21" customHeight="1"/>
    <row r="4649" ht="21" customHeight="1"/>
    <row r="4650" ht="21" customHeight="1"/>
    <row r="4651" ht="21" customHeight="1"/>
    <row r="4652" ht="21" customHeight="1"/>
    <row r="4653" ht="21" customHeight="1"/>
    <row r="4654" ht="21" customHeight="1"/>
    <row r="4655" ht="21" customHeight="1"/>
    <row r="4656" ht="21" customHeight="1"/>
    <row r="4657" ht="21" customHeight="1"/>
    <row r="4658" ht="21" customHeight="1"/>
    <row r="4659" ht="21" customHeight="1"/>
    <row r="4660" ht="21" customHeight="1"/>
    <row r="4661" ht="21" customHeight="1"/>
    <row r="4662" ht="21" customHeight="1"/>
    <row r="4663" ht="21" customHeight="1"/>
    <row r="4664" ht="21" customHeight="1"/>
    <row r="4665" ht="21" customHeight="1"/>
    <row r="4666" ht="21" customHeight="1"/>
    <row r="4667" ht="21" customHeight="1"/>
    <row r="4668" ht="21" customHeight="1"/>
    <row r="4669" ht="21" customHeight="1"/>
    <row r="4670" ht="21" customHeight="1"/>
    <row r="4671" ht="21" customHeight="1"/>
    <row r="4672" ht="21" customHeight="1"/>
    <row r="4673" ht="21" customHeight="1"/>
    <row r="4674" ht="21" customHeight="1"/>
    <row r="4675" ht="21" customHeight="1"/>
    <row r="4676" ht="21" customHeight="1"/>
    <row r="4677" ht="21" customHeight="1"/>
    <row r="4678" ht="21" customHeight="1"/>
    <row r="4679" ht="21" customHeight="1"/>
    <row r="4680" ht="21" customHeight="1"/>
    <row r="4681" ht="21" customHeight="1"/>
    <row r="4682" ht="21" customHeight="1"/>
    <row r="4683" ht="21" customHeight="1"/>
    <row r="4684" ht="21" customHeight="1"/>
    <row r="4685" ht="21" customHeight="1"/>
    <row r="4686" ht="21" customHeight="1"/>
    <row r="4687" ht="21" customHeight="1"/>
    <row r="4688" ht="21" customHeight="1"/>
    <row r="4689" ht="21" customHeight="1"/>
    <row r="4690" ht="21" customHeight="1"/>
    <row r="4691" ht="21" customHeight="1"/>
    <row r="4692" ht="21" customHeight="1"/>
    <row r="4693" ht="21" customHeight="1"/>
    <row r="4694" ht="21" customHeight="1"/>
    <row r="4695" ht="21" customHeight="1"/>
    <row r="4696" ht="21" customHeight="1"/>
    <row r="4697" ht="21" customHeight="1"/>
    <row r="4698" ht="21" customHeight="1"/>
    <row r="4699" ht="21" customHeight="1"/>
    <row r="4700" ht="21" customHeight="1"/>
    <row r="4701" ht="21" customHeight="1"/>
    <row r="4702" ht="21" customHeight="1"/>
    <row r="4703" ht="21" customHeight="1"/>
    <row r="4704" ht="21" customHeight="1"/>
    <row r="4705" ht="21" customHeight="1"/>
    <row r="4706" ht="21" customHeight="1"/>
    <row r="4707" ht="21" customHeight="1"/>
    <row r="4708" ht="21" customHeight="1"/>
    <row r="4709" ht="21" customHeight="1"/>
    <row r="4710" ht="21" customHeight="1"/>
    <row r="4711" ht="21" customHeight="1"/>
    <row r="4712" ht="21" customHeight="1"/>
    <row r="4713" ht="21" customHeight="1"/>
    <row r="4714" ht="21" customHeight="1"/>
    <row r="4715" ht="21" customHeight="1"/>
    <row r="4716" ht="21" customHeight="1"/>
    <row r="4717" ht="21" customHeight="1"/>
    <row r="4718" ht="21" customHeight="1"/>
    <row r="4719" ht="21" customHeight="1"/>
    <row r="4720" ht="21" customHeight="1"/>
    <row r="4721" ht="21" customHeight="1"/>
    <row r="4722" ht="21" customHeight="1"/>
    <row r="4723" ht="21" customHeight="1"/>
    <row r="4724" ht="21" customHeight="1"/>
    <row r="4725" ht="21" customHeight="1"/>
    <row r="4726" ht="21" customHeight="1"/>
    <row r="4727" ht="21" customHeight="1"/>
    <row r="4728" ht="21" customHeight="1"/>
    <row r="4729" ht="21" customHeight="1"/>
    <row r="4730" ht="21" customHeight="1"/>
    <row r="4731" ht="21" customHeight="1"/>
    <row r="4732" ht="21" customHeight="1"/>
    <row r="4733" ht="21" customHeight="1"/>
    <row r="4734" ht="21" customHeight="1"/>
    <row r="4735" ht="21" customHeight="1"/>
    <row r="4736" ht="21" customHeight="1"/>
    <row r="4737" ht="21" customHeight="1"/>
    <row r="4738" ht="21" customHeight="1"/>
    <row r="4739" ht="21" customHeight="1"/>
    <row r="4740" ht="21" customHeight="1"/>
    <row r="4741" ht="21" customHeight="1"/>
    <row r="4742" ht="21" customHeight="1"/>
    <row r="4743" ht="21" customHeight="1"/>
    <row r="4744" ht="21" customHeight="1"/>
    <row r="4745" ht="21" customHeight="1"/>
    <row r="4746" ht="21" customHeight="1"/>
    <row r="4747" ht="21" customHeight="1"/>
    <row r="4748" ht="21" customHeight="1"/>
    <row r="4749" ht="21" customHeight="1"/>
    <row r="4750" ht="21" customHeight="1"/>
    <row r="4751" ht="21" customHeight="1"/>
    <row r="4752" ht="21" customHeight="1"/>
    <row r="4753" ht="21" customHeight="1"/>
    <row r="4754" ht="21" customHeight="1"/>
    <row r="4755" ht="21" customHeight="1"/>
    <row r="4756" ht="21" customHeight="1"/>
    <row r="4757" ht="21" customHeight="1"/>
    <row r="4758" ht="21" customHeight="1"/>
    <row r="4759" ht="21" customHeight="1"/>
    <row r="4760" ht="21" customHeight="1"/>
    <row r="4761" ht="21" customHeight="1"/>
    <row r="4762" ht="21" customHeight="1"/>
    <row r="4763" ht="21" customHeight="1"/>
    <row r="4764" ht="21" customHeight="1"/>
    <row r="4765" ht="21" customHeight="1"/>
    <row r="4766" ht="21" customHeight="1"/>
    <row r="4767" ht="21" customHeight="1"/>
    <row r="4768" ht="21" customHeight="1"/>
    <row r="4769" ht="21" customHeight="1"/>
    <row r="4770" ht="21" customHeight="1"/>
    <row r="4771" ht="21" customHeight="1"/>
    <row r="4772" ht="21" customHeight="1"/>
    <row r="4773" ht="21" customHeight="1"/>
    <row r="4774" ht="21" customHeight="1"/>
    <row r="4775" ht="21" customHeight="1"/>
    <row r="4776" ht="21" customHeight="1"/>
    <row r="4777" ht="21" customHeight="1"/>
    <row r="4778" ht="21" customHeight="1"/>
    <row r="4779" ht="21" customHeight="1"/>
    <row r="4780" ht="21" customHeight="1"/>
    <row r="4781" ht="21" customHeight="1"/>
    <row r="4782" ht="21" customHeight="1"/>
    <row r="4783" ht="21" customHeight="1"/>
    <row r="4784" ht="21" customHeight="1"/>
    <row r="4785" ht="21" customHeight="1"/>
    <row r="4786" ht="21" customHeight="1"/>
    <row r="4787" ht="21" customHeight="1"/>
    <row r="4788" ht="21" customHeight="1"/>
    <row r="4789" ht="21" customHeight="1"/>
    <row r="4790" ht="21" customHeight="1"/>
    <row r="4791" ht="21" customHeight="1"/>
    <row r="4792" ht="21" customHeight="1"/>
    <row r="4793" ht="21" customHeight="1"/>
    <row r="4794" ht="21" customHeight="1"/>
    <row r="4795" ht="21" customHeight="1"/>
    <row r="4796" ht="21" customHeight="1"/>
    <row r="4797" ht="21" customHeight="1"/>
    <row r="4798" ht="21" customHeight="1"/>
    <row r="4799" ht="21" customHeight="1"/>
    <row r="4800" ht="21" customHeight="1"/>
    <row r="4801" ht="21" customHeight="1"/>
    <row r="4802" ht="21" customHeight="1"/>
    <row r="4803" ht="21" customHeight="1"/>
    <row r="4804" ht="21" customHeight="1"/>
    <row r="4805" ht="21" customHeight="1"/>
    <row r="4806" ht="21" customHeight="1"/>
    <row r="4807" ht="21" customHeight="1"/>
    <row r="4808" ht="21" customHeight="1"/>
    <row r="4809" ht="21" customHeight="1"/>
    <row r="4810" ht="21" customHeight="1"/>
    <row r="4811" ht="21" customHeight="1"/>
    <row r="4812" ht="21" customHeight="1"/>
    <row r="4813" ht="21" customHeight="1"/>
    <row r="4814" ht="21" customHeight="1"/>
    <row r="4815" ht="21" customHeight="1"/>
    <row r="4816" ht="21" customHeight="1"/>
    <row r="4817" ht="21" customHeight="1"/>
    <row r="4818" ht="21" customHeight="1"/>
    <row r="4819" ht="21" customHeight="1"/>
    <row r="4820" ht="21" customHeight="1"/>
    <row r="4821" ht="21" customHeight="1"/>
    <row r="4822" ht="21" customHeight="1"/>
    <row r="4823" ht="21" customHeight="1"/>
    <row r="4824" ht="21" customHeight="1"/>
    <row r="4825" ht="21" customHeight="1"/>
    <row r="4826" ht="21" customHeight="1"/>
    <row r="4827" ht="21" customHeight="1"/>
    <row r="4828" ht="21" customHeight="1"/>
    <row r="4829" ht="21" customHeight="1"/>
    <row r="4830" ht="21" customHeight="1"/>
    <row r="4831" ht="21" customHeight="1"/>
    <row r="4832" ht="21" customHeight="1"/>
    <row r="4833" ht="21" customHeight="1"/>
    <row r="4834" ht="21" customHeight="1"/>
    <row r="4835" ht="21" customHeight="1"/>
    <row r="4836" ht="21" customHeight="1"/>
    <row r="4837" ht="21" customHeight="1"/>
    <row r="4838" ht="21" customHeight="1"/>
    <row r="4839" ht="21" customHeight="1"/>
    <row r="4840" ht="21" customHeight="1"/>
    <row r="4841" ht="21" customHeight="1"/>
    <row r="4842" ht="21" customHeight="1"/>
    <row r="4843" ht="21" customHeight="1"/>
    <row r="4844" ht="21" customHeight="1"/>
    <row r="4845" ht="21" customHeight="1"/>
    <row r="4846" ht="21" customHeight="1"/>
    <row r="4847" ht="21" customHeight="1"/>
    <row r="4848" ht="21" customHeight="1"/>
    <row r="4849" ht="21" customHeight="1"/>
    <row r="4850" ht="21" customHeight="1"/>
    <row r="4851" ht="21" customHeight="1"/>
    <row r="4852" ht="21" customHeight="1"/>
    <row r="4853" ht="21" customHeight="1"/>
    <row r="4854" ht="21" customHeight="1"/>
    <row r="4855" ht="21" customHeight="1"/>
    <row r="4856" ht="21" customHeight="1"/>
    <row r="4857" ht="21" customHeight="1"/>
    <row r="4858" ht="21" customHeight="1"/>
    <row r="4859" ht="21" customHeight="1"/>
    <row r="4860" ht="21" customHeight="1"/>
    <row r="4861" ht="21" customHeight="1"/>
    <row r="4862" ht="21" customHeight="1"/>
    <row r="4863" ht="21" customHeight="1"/>
    <row r="4864" ht="21" customHeight="1"/>
    <row r="4865" ht="21" customHeight="1"/>
    <row r="4866" ht="21" customHeight="1"/>
    <row r="4867" ht="21" customHeight="1"/>
    <row r="4868" ht="21" customHeight="1"/>
    <row r="4869" ht="21" customHeight="1"/>
    <row r="4870" ht="21" customHeight="1"/>
    <row r="4871" ht="21" customHeight="1"/>
    <row r="4872" ht="21" customHeight="1"/>
    <row r="4873" ht="21" customHeight="1"/>
    <row r="4874" ht="21" customHeight="1"/>
    <row r="4875" ht="21" customHeight="1"/>
    <row r="4876" ht="21" customHeight="1"/>
    <row r="4877" ht="21" customHeight="1"/>
    <row r="4878" ht="21" customHeight="1"/>
    <row r="4879" ht="21" customHeight="1"/>
    <row r="4880" ht="21" customHeight="1"/>
    <row r="4881" ht="21" customHeight="1"/>
    <row r="4882" ht="21" customHeight="1"/>
    <row r="4883" ht="21" customHeight="1"/>
    <row r="4884" ht="21" customHeight="1"/>
    <row r="4885" ht="21" customHeight="1"/>
    <row r="4886" ht="21" customHeight="1"/>
    <row r="4887" ht="21" customHeight="1"/>
    <row r="4888" ht="21" customHeight="1"/>
    <row r="4889" ht="21" customHeight="1"/>
    <row r="4890" ht="21" customHeight="1"/>
    <row r="4891" ht="21" customHeight="1"/>
    <row r="4892" ht="21" customHeight="1"/>
    <row r="4893" ht="21" customHeight="1"/>
    <row r="4894" ht="21" customHeight="1"/>
    <row r="4895" ht="21" customHeight="1"/>
    <row r="4896" ht="21" customHeight="1"/>
    <row r="4897" ht="21" customHeight="1"/>
    <row r="4898" ht="21" customHeight="1"/>
    <row r="4899" ht="21" customHeight="1"/>
    <row r="4900" ht="21" customHeight="1"/>
    <row r="4901" ht="21" customHeight="1"/>
    <row r="4902" ht="21" customHeight="1"/>
    <row r="4903" ht="21" customHeight="1"/>
    <row r="4904" ht="21" customHeight="1"/>
    <row r="4905" ht="21" customHeight="1"/>
    <row r="4906" ht="21" customHeight="1"/>
    <row r="4907" ht="21" customHeight="1"/>
    <row r="4908" ht="21" customHeight="1"/>
    <row r="4909" ht="21" customHeight="1"/>
    <row r="4910" ht="21" customHeight="1"/>
    <row r="4911" ht="21" customHeight="1"/>
    <row r="4912" ht="21" customHeight="1"/>
    <row r="4913" ht="21" customHeight="1"/>
    <row r="4914" ht="21" customHeight="1"/>
    <row r="4915" ht="21" customHeight="1"/>
    <row r="4916" ht="21" customHeight="1"/>
    <row r="4917" ht="21" customHeight="1"/>
    <row r="4918" ht="21" customHeight="1"/>
    <row r="4919" ht="21" customHeight="1"/>
    <row r="4920" ht="21" customHeight="1"/>
    <row r="4921" ht="21" customHeight="1"/>
    <row r="4922" ht="21" customHeight="1"/>
    <row r="4923" ht="21" customHeight="1"/>
    <row r="4924" ht="21" customHeight="1"/>
    <row r="4925" ht="21" customHeight="1"/>
    <row r="4926" ht="21" customHeight="1"/>
    <row r="4927" ht="21" customHeight="1"/>
    <row r="4928" ht="21" customHeight="1"/>
    <row r="4929" ht="21" customHeight="1"/>
    <row r="4930" ht="21" customHeight="1"/>
    <row r="4931" ht="21" customHeight="1"/>
    <row r="4932" ht="21" customHeight="1"/>
    <row r="4933" ht="21" customHeight="1"/>
    <row r="4934" ht="21" customHeight="1"/>
    <row r="4935" ht="21" customHeight="1"/>
    <row r="4936" ht="21" customHeight="1"/>
    <row r="4937" ht="21" customHeight="1"/>
    <row r="4938" ht="21" customHeight="1"/>
    <row r="4939" ht="21" customHeight="1"/>
    <row r="4940" ht="21" customHeight="1"/>
    <row r="4941" ht="21" customHeight="1"/>
    <row r="4942" ht="21" customHeight="1"/>
    <row r="4943" ht="21" customHeight="1"/>
    <row r="4944" ht="21" customHeight="1"/>
    <row r="4945" ht="21" customHeight="1"/>
    <row r="4946" ht="21" customHeight="1"/>
    <row r="4947" ht="21" customHeight="1"/>
    <row r="4948" ht="21" customHeight="1"/>
    <row r="4949" ht="21" customHeight="1"/>
    <row r="4950" ht="21" customHeight="1"/>
    <row r="4951" ht="21" customHeight="1"/>
    <row r="4952" ht="21" customHeight="1"/>
    <row r="4953" ht="21" customHeight="1"/>
    <row r="4954" ht="21" customHeight="1"/>
    <row r="4955" ht="21" customHeight="1"/>
    <row r="4956" ht="21" customHeight="1"/>
    <row r="4957" ht="21" customHeight="1"/>
    <row r="4958" ht="21" customHeight="1"/>
    <row r="4959" ht="21" customHeight="1"/>
    <row r="4960" ht="21" customHeight="1"/>
    <row r="4961" ht="21" customHeight="1"/>
    <row r="4962" ht="21" customHeight="1"/>
    <row r="4963" ht="21" customHeight="1"/>
    <row r="4964" ht="21" customHeight="1"/>
    <row r="4965" ht="21" customHeight="1"/>
    <row r="4966" ht="21" customHeight="1"/>
    <row r="4967" ht="21" customHeight="1"/>
    <row r="4968" ht="21" customHeight="1"/>
    <row r="4969" ht="21" customHeight="1"/>
    <row r="4970" ht="21" customHeight="1"/>
    <row r="4971" ht="21" customHeight="1"/>
    <row r="4972" ht="21" customHeight="1"/>
    <row r="4973" ht="21" customHeight="1"/>
    <row r="4974" ht="21" customHeight="1"/>
    <row r="4975" ht="21" customHeight="1"/>
    <row r="4976" ht="21" customHeight="1"/>
    <row r="4977" ht="21" customHeight="1"/>
    <row r="4978" ht="21" customHeight="1"/>
    <row r="4979" ht="21" customHeight="1"/>
    <row r="4980" ht="21" customHeight="1"/>
    <row r="4981" ht="21" customHeight="1"/>
    <row r="4982" ht="21" customHeight="1"/>
    <row r="4983" ht="21" customHeight="1"/>
    <row r="4984" ht="21" customHeight="1"/>
    <row r="4985" ht="21" customHeight="1"/>
    <row r="4986" ht="21" customHeight="1"/>
    <row r="4987" ht="21" customHeight="1"/>
    <row r="4988" ht="21" customHeight="1"/>
    <row r="4989" ht="21" customHeight="1"/>
    <row r="4990" ht="21" customHeight="1"/>
    <row r="4991" ht="21" customHeight="1"/>
    <row r="4992" ht="21" customHeight="1"/>
    <row r="4993" ht="21" customHeight="1"/>
    <row r="4994" ht="21" customHeight="1"/>
    <row r="4995" ht="21" customHeight="1"/>
    <row r="4996" ht="21" customHeight="1"/>
    <row r="4997" ht="21" customHeight="1"/>
    <row r="4998" ht="21" customHeight="1"/>
    <row r="4999" ht="21" customHeight="1"/>
    <row r="5000" ht="21" customHeight="1"/>
    <row r="5001" ht="21" customHeight="1"/>
    <row r="5002" ht="21" customHeight="1"/>
    <row r="5003" ht="21" customHeight="1"/>
    <row r="5004" ht="21" customHeight="1"/>
    <row r="5005" ht="21" customHeight="1"/>
    <row r="5006" ht="21" customHeight="1"/>
    <row r="5007" ht="21" customHeight="1"/>
    <row r="5008" ht="21" customHeight="1"/>
    <row r="5009" ht="21" customHeight="1"/>
    <row r="5010" ht="21" customHeight="1"/>
    <row r="5011" ht="21" customHeight="1"/>
    <row r="5012" ht="21" customHeight="1"/>
    <row r="5013" ht="21" customHeight="1"/>
    <row r="5014" ht="21" customHeight="1"/>
    <row r="5015" ht="21" customHeight="1"/>
    <row r="5016" ht="21" customHeight="1"/>
    <row r="5017" ht="21" customHeight="1"/>
    <row r="5018" ht="21" customHeight="1"/>
    <row r="5019" ht="21" customHeight="1"/>
    <row r="5020" ht="21" customHeight="1"/>
    <row r="5021" ht="21" customHeight="1"/>
    <row r="5022" ht="21" customHeight="1"/>
    <row r="5023" ht="21" customHeight="1"/>
    <row r="5024" ht="21" customHeight="1"/>
    <row r="5025" ht="21" customHeight="1"/>
    <row r="5026" ht="21" customHeight="1"/>
    <row r="5027" ht="21" customHeight="1"/>
    <row r="5028" ht="21" customHeight="1"/>
    <row r="5029" ht="21" customHeight="1"/>
    <row r="5030" ht="21" customHeight="1"/>
    <row r="5031" ht="21" customHeight="1"/>
    <row r="5032" ht="21" customHeight="1"/>
    <row r="5033" ht="21" customHeight="1"/>
    <row r="5034" ht="21" customHeight="1"/>
    <row r="5035" ht="21" customHeight="1"/>
    <row r="5036" ht="21" customHeight="1"/>
    <row r="5037" ht="21" customHeight="1"/>
    <row r="5038" ht="21" customHeight="1"/>
    <row r="5039" ht="21" customHeight="1"/>
    <row r="5040" ht="21" customHeight="1"/>
    <row r="5041" ht="21" customHeight="1"/>
    <row r="5042" ht="21" customHeight="1"/>
    <row r="5043" ht="21" customHeight="1"/>
    <row r="5044" ht="21" customHeight="1"/>
    <row r="5045" ht="21" customHeight="1"/>
    <row r="5046" ht="21" customHeight="1"/>
    <row r="5047" ht="21" customHeight="1"/>
    <row r="5048" ht="21" customHeight="1"/>
    <row r="5049" ht="21" customHeight="1"/>
    <row r="5050" ht="21" customHeight="1"/>
    <row r="5051" ht="21" customHeight="1"/>
    <row r="5052" ht="21" customHeight="1"/>
    <row r="5053" ht="21" customHeight="1"/>
    <row r="5054" ht="21" customHeight="1"/>
    <row r="5055" ht="21" customHeight="1"/>
    <row r="5056" ht="21" customHeight="1"/>
    <row r="5057" ht="21" customHeight="1"/>
    <row r="5058" ht="21" customHeight="1"/>
    <row r="5059" ht="21" customHeight="1"/>
    <row r="5060" ht="21" customHeight="1"/>
    <row r="5061" ht="21" customHeight="1"/>
    <row r="5062" ht="21" customHeight="1"/>
    <row r="5063" ht="21" customHeight="1"/>
    <row r="5064" ht="21" customHeight="1"/>
    <row r="5065" ht="21" customHeight="1"/>
    <row r="5066" ht="21" customHeight="1"/>
    <row r="5067" ht="21" customHeight="1"/>
    <row r="5068" ht="21" customHeight="1"/>
    <row r="5069" ht="21" customHeight="1"/>
    <row r="5070" ht="21" customHeight="1"/>
    <row r="5071" ht="21" customHeight="1"/>
    <row r="5072" ht="21" customHeight="1"/>
    <row r="5073" ht="21" customHeight="1"/>
    <row r="5074" ht="21" customHeight="1"/>
    <row r="5075" ht="21" customHeight="1"/>
    <row r="5076" ht="21" customHeight="1"/>
    <row r="5077" ht="21" customHeight="1"/>
    <row r="5078" ht="21" customHeight="1"/>
    <row r="5079" ht="21" customHeight="1"/>
    <row r="5080" ht="21" customHeight="1"/>
    <row r="5081" ht="21" customHeight="1"/>
    <row r="5082" ht="21" customHeight="1"/>
    <row r="5083" ht="21" customHeight="1"/>
    <row r="5084" ht="21" customHeight="1"/>
    <row r="5085" ht="21" customHeight="1"/>
    <row r="5086" ht="21" customHeight="1"/>
    <row r="5087" ht="21" customHeight="1"/>
    <row r="5088" ht="21" customHeight="1"/>
    <row r="5089" ht="21" customHeight="1"/>
    <row r="5090" ht="21" customHeight="1"/>
    <row r="5091" ht="21" customHeight="1"/>
    <row r="5092" ht="21" customHeight="1"/>
    <row r="5093" ht="21" customHeight="1"/>
    <row r="5094" ht="21" customHeight="1"/>
    <row r="5095" ht="21" customHeight="1"/>
    <row r="5096" ht="21" customHeight="1"/>
    <row r="5097" ht="21" customHeight="1"/>
    <row r="5098" ht="21" customHeight="1"/>
    <row r="5099" ht="21" customHeight="1"/>
    <row r="5100" ht="21" customHeight="1"/>
    <row r="5101" ht="21" customHeight="1"/>
    <row r="5102" ht="21" customHeight="1"/>
    <row r="5103" ht="21" customHeight="1"/>
    <row r="5104" ht="21" customHeight="1"/>
    <row r="5105" ht="21" customHeight="1"/>
    <row r="5106" ht="21" customHeight="1"/>
    <row r="5107" ht="21" customHeight="1"/>
    <row r="5108" ht="21" customHeight="1"/>
    <row r="5109" ht="21" customHeight="1"/>
    <row r="5110" ht="21" customHeight="1"/>
    <row r="5111" ht="21" customHeight="1"/>
    <row r="5112" ht="21" customHeight="1"/>
    <row r="5113" ht="21" customHeight="1"/>
    <row r="5114" ht="21" customHeight="1"/>
    <row r="5115" ht="21" customHeight="1"/>
    <row r="5116" ht="21" customHeight="1"/>
    <row r="5117" ht="21" customHeight="1"/>
    <row r="5118" ht="21" customHeight="1"/>
    <row r="5119" ht="21" customHeight="1"/>
    <row r="5120" ht="21" customHeight="1"/>
    <row r="5121" ht="21" customHeight="1"/>
    <row r="5122" ht="21" customHeight="1"/>
    <row r="5123" ht="21" customHeight="1"/>
    <row r="5124" ht="21" customHeight="1"/>
    <row r="5125" ht="21" customHeight="1"/>
    <row r="5126" ht="21" customHeight="1"/>
    <row r="5127" ht="21" customHeight="1"/>
    <row r="5128" ht="21" customHeight="1"/>
    <row r="5129" ht="21" customHeight="1"/>
    <row r="5130" ht="21" customHeight="1"/>
    <row r="5131" ht="21" customHeight="1"/>
    <row r="5132" ht="21" customHeight="1"/>
    <row r="5133" ht="21" customHeight="1"/>
    <row r="5134" ht="21" customHeight="1"/>
    <row r="5135" ht="21" customHeight="1"/>
    <row r="5136" ht="21" customHeight="1"/>
    <row r="5137" ht="21" customHeight="1"/>
    <row r="5138" ht="21" customHeight="1"/>
    <row r="5139" ht="21" customHeight="1"/>
    <row r="5140" ht="21" customHeight="1"/>
    <row r="5141" ht="21" customHeight="1"/>
    <row r="5142" ht="21" customHeight="1"/>
    <row r="5143" ht="21" customHeight="1"/>
    <row r="5144" ht="21" customHeight="1"/>
    <row r="5145" ht="21" customHeight="1"/>
    <row r="5146" ht="21" customHeight="1"/>
    <row r="5147" ht="21" customHeight="1"/>
    <row r="5148" ht="21" customHeight="1"/>
    <row r="5149" ht="21" customHeight="1"/>
    <row r="5150" ht="21" customHeight="1"/>
    <row r="5151" ht="21" customHeight="1"/>
    <row r="5152" ht="21" customHeight="1"/>
    <row r="5153" ht="21" customHeight="1"/>
    <row r="5154" ht="21" customHeight="1"/>
    <row r="5155" ht="21" customHeight="1"/>
    <row r="5156" ht="21" customHeight="1"/>
    <row r="5157" ht="21" customHeight="1"/>
    <row r="5158" ht="21" customHeight="1"/>
    <row r="5159" ht="21" customHeight="1"/>
    <row r="5160" ht="21" customHeight="1"/>
    <row r="5161" ht="21" customHeight="1"/>
    <row r="5162" ht="21" customHeight="1"/>
    <row r="5163" ht="21" customHeight="1"/>
    <row r="5164" ht="21" customHeight="1"/>
    <row r="5165" ht="21" customHeight="1"/>
    <row r="5166" ht="21" customHeight="1"/>
    <row r="5167" ht="21" customHeight="1"/>
    <row r="5168" ht="21" customHeight="1"/>
    <row r="5169" ht="21" customHeight="1"/>
    <row r="5170" ht="21" customHeight="1"/>
    <row r="5171" ht="21" customHeight="1"/>
    <row r="5172" ht="21" customHeight="1"/>
    <row r="5173" ht="21" customHeight="1"/>
    <row r="5174" ht="21" customHeight="1"/>
    <row r="5175" ht="21" customHeight="1"/>
    <row r="5176" ht="21" customHeight="1"/>
    <row r="5177" ht="21" customHeight="1"/>
    <row r="5178" ht="21" customHeight="1"/>
    <row r="5179" ht="21" customHeight="1"/>
    <row r="5180" ht="21" customHeight="1"/>
    <row r="5181" ht="21" customHeight="1"/>
    <row r="5182" ht="21" customHeight="1"/>
    <row r="5183" ht="21" customHeight="1"/>
    <row r="5184" ht="21" customHeight="1"/>
    <row r="5185" ht="21" customHeight="1"/>
    <row r="5186" ht="21" customHeight="1"/>
    <row r="5187" ht="21" customHeight="1"/>
    <row r="5188" ht="21" customHeight="1"/>
    <row r="5189" ht="21" customHeight="1"/>
    <row r="5190" ht="21" customHeight="1"/>
    <row r="5191" ht="21" customHeight="1"/>
    <row r="5192" ht="21" customHeight="1"/>
    <row r="5193" ht="21" customHeight="1"/>
    <row r="5194" ht="21" customHeight="1"/>
    <row r="5195" ht="21" customHeight="1"/>
    <row r="5196" ht="21" customHeight="1"/>
    <row r="5197" ht="21" customHeight="1"/>
    <row r="5198" ht="21" customHeight="1"/>
    <row r="5199" ht="21" customHeight="1"/>
    <row r="5200" ht="21" customHeight="1"/>
    <row r="5201" ht="21" customHeight="1"/>
    <row r="5202" ht="21" customHeight="1"/>
    <row r="5203" ht="21" customHeight="1"/>
    <row r="5204" ht="21" customHeight="1"/>
    <row r="5205" ht="21" customHeight="1"/>
    <row r="5206" ht="21" customHeight="1"/>
    <row r="5207" ht="21" customHeight="1"/>
    <row r="5208" ht="21" customHeight="1"/>
    <row r="5209" ht="21" customHeight="1"/>
    <row r="5210" ht="21" customHeight="1"/>
    <row r="5211" ht="21" customHeight="1"/>
    <row r="5212" ht="21" customHeight="1"/>
    <row r="5213" ht="21" customHeight="1"/>
    <row r="5214" ht="21" customHeight="1"/>
    <row r="5215" ht="21" customHeight="1"/>
    <row r="5216" ht="21" customHeight="1"/>
    <row r="5217" ht="21" customHeight="1"/>
    <row r="5218" ht="21" customHeight="1"/>
    <row r="5219" ht="21" customHeight="1"/>
    <row r="5220" ht="21" customHeight="1"/>
    <row r="5221" ht="21" customHeight="1"/>
    <row r="5222" ht="21" customHeight="1"/>
    <row r="5223" ht="21" customHeight="1"/>
    <row r="5224" ht="21" customHeight="1"/>
    <row r="5225" ht="21" customHeight="1"/>
    <row r="5226" ht="21" customHeight="1"/>
    <row r="5227" ht="21" customHeight="1"/>
    <row r="5228" ht="21" customHeight="1"/>
    <row r="5229" ht="21" customHeight="1"/>
    <row r="5230" ht="21" customHeight="1"/>
    <row r="5231" ht="21" customHeight="1"/>
    <row r="5232" ht="21" customHeight="1"/>
    <row r="5233" ht="21" customHeight="1"/>
    <row r="5234" ht="21" customHeight="1"/>
    <row r="5235" ht="21" customHeight="1"/>
    <row r="5236" ht="21" customHeight="1"/>
    <row r="5237" ht="21" customHeight="1"/>
    <row r="5238" ht="21" customHeight="1"/>
    <row r="5239" ht="21" customHeight="1"/>
    <row r="5240" ht="21" customHeight="1"/>
    <row r="5241" ht="21" customHeight="1"/>
    <row r="5242" ht="21" customHeight="1"/>
    <row r="5243" ht="21" customHeight="1"/>
    <row r="5244" ht="21" customHeight="1"/>
    <row r="5245" ht="21" customHeight="1"/>
    <row r="5246" ht="21" customHeight="1"/>
    <row r="5247" ht="21" customHeight="1"/>
    <row r="5248" ht="21" customHeight="1"/>
    <row r="5249" ht="21" customHeight="1"/>
    <row r="5250" ht="21" customHeight="1"/>
    <row r="5251" ht="21" customHeight="1"/>
    <row r="5252" ht="21" customHeight="1"/>
    <row r="5253" ht="21" customHeight="1"/>
    <row r="5254" ht="21" customHeight="1"/>
    <row r="5255" ht="21" customHeight="1"/>
    <row r="5256" ht="21" customHeight="1"/>
    <row r="5257" ht="21" customHeight="1"/>
    <row r="5258" ht="21" customHeight="1"/>
    <row r="5259" ht="21" customHeight="1"/>
    <row r="5260" ht="21" customHeight="1"/>
    <row r="5261" ht="21" customHeight="1"/>
    <row r="5262" ht="21" customHeight="1"/>
    <row r="5263" ht="21" customHeight="1"/>
    <row r="5264" ht="21" customHeight="1"/>
    <row r="5265" ht="21" customHeight="1"/>
    <row r="5266" ht="21" customHeight="1"/>
    <row r="5267" ht="21" customHeight="1"/>
    <row r="5268" ht="21" customHeight="1"/>
    <row r="5269" ht="21" customHeight="1"/>
    <row r="5270" ht="21" customHeight="1"/>
    <row r="5271" ht="21" customHeight="1"/>
    <row r="5272" ht="21" customHeight="1"/>
    <row r="5273" ht="21" customHeight="1"/>
    <row r="5274" ht="21" customHeight="1"/>
    <row r="5275" ht="21" customHeight="1"/>
    <row r="5276" ht="21" customHeight="1"/>
    <row r="5277" ht="21" customHeight="1"/>
    <row r="5278" ht="21" customHeight="1"/>
    <row r="5279" ht="21" customHeight="1"/>
    <row r="5280" ht="21" customHeight="1"/>
    <row r="5281" ht="21" customHeight="1"/>
    <row r="5282" ht="21" customHeight="1"/>
    <row r="5283" ht="21" customHeight="1"/>
    <row r="5284" ht="21" customHeight="1"/>
    <row r="5285" ht="21" customHeight="1"/>
    <row r="5286" ht="21" customHeight="1"/>
    <row r="5287" ht="21" customHeight="1"/>
    <row r="5288" ht="21" customHeight="1"/>
    <row r="5289" ht="21" customHeight="1"/>
    <row r="5290" ht="21" customHeight="1"/>
    <row r="5291" ht="21" customHeight="1"/>
    <row r="5292" ht="21" customHeight="1"/>
    <row r="5293" ht="21" customHeight="1"/>
    <row r="5294" ht="21" customHeight="1"/>
    <row r="5295" ht="21" customHeight="1"/>
    <row r="5296" ht="21" customHeight="1"/>
    <row r="5297" ht="21" customHeight="1"/>
    <row r="5298" ht="21" customHeight="1"/>
    <row r="5299" ht="21" customHeight="1"/>
    <row r="5300" ht="21" customHeight="1"/>
    <row r="5301" ht="21" customHeight="1"/>
    <row r="5302" ht="21" customHeight="1"/>
    <row r="5303" ht="21" customHeight="1"/>
    <row r="5304" ht="21" customHeight="1"/>
    <row r="5305" ht="21" customHeight="1"/>
    <row r="5306" ht="21" customHeight="1"/>
    <row r="5307" ht="21" customHeight="1"/>
    <row r="5308" ht="21" customHeight="1"/>
    <row r="5309" ht="21" customHeight="1"/>
    <row r="5310" ht="21" customHeight="1"/>
    <row r="5311" ht="21" customHeight="1"/>
    <row r="5312" ht="21" customHeight="1"/>
    <row r="5313" ht="21" customHeight="1"/>
    <row r="5314" ht="21" customHeight="1"/>
    <row r="5315" ht="21" customHeight="1"/>
    <row r="5316" ht="21" customHeight="1"/>
    <row r="5317" ht="21" customHeight="1"/>
    <row r="5318" ht="21" customHeight="1"/>
    <row r="5319" ht="21" customHeight="1"/>
    <row r="5320" ht="21" customHeight="1"/>
    <row r="5321" ht="21" customHeight="1"/>
    <row r="5322" ht="21" customHeight="1"/>
    <row r="5323" ht="21" customHeight="1"/>
    <row r="5324" ht="21" customHeight="1"/>
    <row r="5325" ht="21" customHeight="1"/>
    <row r="5326" ht="21" customHeight="1"/>
    <row r="5327" ht="21" customHeight="1"/>
    <row r="5328" ht="21" customHeight="1"/>
    <row r="5329" ht="21" customHeight="1"/>
    <row r="5330" ht="21" customHeight="1"/>
    <row r="5331" ht="21" customHeight="1"/>
    <row r="5332" ht="21" customHeight="1"/>
    <row r="5333" ht="21" customHeight="1"/>
    <row r="5334" ht="21" customHeight="1"/>
    <row r="5335" ht="21" customHeight="1"/>
    <row r="5336" ht="21" customHeight="1"/>
    <row r="5337" ht="21" customHeight="1"/>
    <row r="5338" ht="21" customHeight="1"/>
    <row r="5339" ht="21" customHeight="1"/>
    <row r="5340" ht="21" customHeight="1"/>
    <row r="5341" ht="21" customHeight="1"/>
    <row r="5342" ht="21" customHeight="1"/>
    <row r="5343" ht="21" customHeight="1"/>
    <row r="5344" ht="21" customHeight="1"/>
    <row r="5345" ht="21" customHeight="1"/>
    <row r="5346" ht="21" customHeight="1"/>
    <row r="5347" ht="21" customHeight="1"/>
    <row r="5348" ht="21" customHeight="1"/>
    <row r="5349" ht="21" customHeight="1"/>
    <row r="5350" ht="21" customHeight="1"/>
    <row r="5351" ht="21" customHeight="1"/>
    <row r="5352" ht="21" customHeight="1"/>
    <row r="5353" ht="21" customHeight="1"/>
    <row r="5354" ht="21" customHeight="1"/>
    <row r="5355" ht="21" customHeight="1"/>
    <row r="5356" ht="21" customHeight="1"/>
    <row r="5357" ht="21" customHeight="1"/>
    <row r="5358" ht="21" customHeight="1"/>
    <row r="5359" ht="21" customHeight="1"/>
    <row r="5360" ht="21" customHeight="1"/>
    <row r="5361" ht="21" customHeight="1"/>
    <row r="5362" ht="21" customHeight="1"/>
    <row r="5363" ht="21" customHeight="1"/>
    <row r="5364" ht="21" customHeight="1"/>
    <row r="5365" ht="21" customHeight="1"/>
    <row r="5366" ht="21" customHeight="1"/>
    <row r="5367" ht="21" customHeight="1"/>
    <row r="5368" ht="21" customHeight="1"/>
    <row r="5369" ht="21" customHeight="1"/>
    <row r="5370" ht="21" customHeight="1"/>
    <row r="5371" ht="21" customHeight="1"/>
    <row r="5372" ht="21" customHeight="1"/>
    <row r="5373" ht="21" customHeight="1"/>
    <row r="5374" ht="21" customHeight="1"/>
    <row r="5375" ht="21" customHeight="1"/>
    <row r="5376" ht="21" customHeight="1"/>
    <row r="5377" ht="21" customHeight="1"/>
    <row r="5378" ht="21" customHeight="1"/>
    <row r="5379" ht="21" customHeight="1"/>
    <row r="5380" ht="21" customHeight="1"/>
    <row r="5381" ht="21" customHeight="1"/>
    <row r="5382" ht="21" customHeight="1"/>
    <row r="5383" ht="21" customHeight="1"/>
    <row r="5384" ht="21" customHeight="1"/>
    <row r="5385" ht="21" customHeight="1"/>
    <row r="5386" ht="21" customHeight="1"/>
    <row r="5387" ht="21" customHeight="1"/>
    <row r="5388" ht="21" customHeight="1"/>
    <row r="5389" ht="21" customHeight="1"/>
    <row r="5390" ht="21" customHeight="1"/>
    <row r="5391" ht="21" customHeight="1"/>
    <row r="5392" ht="21" customHeight="1"/>
    <row r="5393" ht="21" customHeight="1"/>
    <row r="5394" ht="21" customHeight="1"/>
    <row r="5395" ht="21" customHeight="1"/>
    <row r="5396" ht="21" customHeight="1"/>
    <row r="5397" ht="21" customHeight="1"/>
    <row r="5398" ht="21" customHeight="1"/>
    <row r="5399" ht="21" customHeight="1"/>
    <row r="5400" ht="21" customHeight="1"/>
    <row r="5401" ht="21" customHeight="1"/>
    <row r="5402" ht="21" customHeight="1"/>
    <row r="5403" ht="21" customHeight="1"/>
    <row r="5404" ht="21" customHeight="1"/>
    <row r="5405" ht="21" customHeight="1"/>
    <row r="5406" ht="21" customHeight="1"/>
    <row r="5407" ht="21" customHeight="1"/>
    <row r="5408" ht="21" customHeight="1"/>
    <row r="5409" ht="21" customHeight="1"/>
    <row r="5410" ht="21" customHeight="1"/>
    <row r="5411" ht="21" customHeight="1"/>
    <row r="5412" ht="21" customHeight="1"/>
    <row r="5413" ht="21" customHeight="1"/>
    <row r="5414" ht="21" customHeight="1"/>
    <row r="5415" ht="21" customHeight="1"/>
    <row r="5416" ht="21" customHeight="1"/>
    <row r="5417" ht="21" customHeight="1"/>
    <row r="5418" ht="21" customHeight="1"/>
    <row r="5419" ht="21" customHeight="1"/>
    <row r="5420" ht="21" customHeight="1"/>
    <row r="5421" ht="21" customHeight="1"/>
    <row r="5422" ht="21" customHeight="1"/>
    <row r="5423" ht="21" customHeight="1"/>
    <row r="5424" ht="21" customHeight="1"/>
    <row r="5425" ht="21" customHeight="1"/>
    <row r="5426" ht="21" customHeight="1"/>
    <row r="5427" ht="21" customHeight="1"/>
    <row r="5428" ht="21" customHeight="1"/>
    <row r="5429" ht="21" customHeight="1"/>
    <row r="5430" ht="21" customHeight="1"/>
    <row r="5431" ht="21" customHeight="1"/>
    <row r="5432" ht="21" customHeight="1"/>
    <row r="5433" ht="21" customHeight="1"/>
    <row r="5434" ht="21" customHeight="1"/>
    <row r="5435" ht="21" customHeight="1"/>
    <row r="5436" ht="21" customHeight="1"/>
    <row r="5437" ht="21" customHeight="1"/>
    <row r="5438" ht="21" customHeight="1"/>
    <row r="5439" ht="21" customHeight="1"/>
    <row r="5440" ht="21" customHeight="1"/>
    <row r="5441" ht="21" customHeight="1"/>
    <row r="5442" ht="21" customHeight="1"/>
    <row r="5443" ht="21" customHeight="1"/>
    <row r="5444" ht="21" customHeight="1"/>
    <row r="5445" ht="21" customHeight="1"/>
    <row r="5446" ht="21" customHeight="1"/>
    <row r="5447" ht="21" customHeight="1"/>
    <row r="5448" ht="21" customHeight="1"/>
    <row r="5449" ht="21" customHeight="1"/>
    <row r="5450" ht="21" customHeight="1"/>
    <row r="5451" ht="21" customHeight="1"/>
    <row r="5452" ht="21" customHeight="1"/>
    <row r="5453" ht="21" customHeight="1"/>
    <row r="5454" ht="21" customHeight="1"/>
    <row r="5455" ht="21" customHeight="1"/>
    <row r="5456" ht="21" customHeight="1"/>
    <row r="5457" ht="21" customHeight="1"/>
    <row r="5458" ht="21" customHeight="1"/>
    <row r="5459" ht="21" customHeight="1"/>
    <row r="5460" ht="21" customHeight="1"/>
    <row r="5461" ht="21" customHeight="1"/>
    <row r="5462" ht="21" customHeight="1"/>
    <row r="5463" ht="21" customHeight="1"/>
    <row r="5464" ht="21" customHeight="1"/>
    <row r="5465" ht="21" customHeight="1"/>
    <row r="5466" ht="21" customHeight="1"/>
    <row r="5467" ht="21" customHeight="1"/>
    <row r="5468" ht="21" customHeight="1"/>
    <row r="5469" ht="21" customHeight="1"/>
    <row r="5470" ht="21" customHeight="1"/>
    <row r="5471" ht="21" customHeight="1"/>
    <row r="5472" ht="21" customHeight="1"/>
    <row r="5473" ht="21" customHeight="1"/>
    <row r="5474" ht="21" customHeight="1"/>
    <row r="5475" ht="21" customHeight="1"/>
    <row r="5476" ht="21" customHeight="1"/>
    <row r="5477" ht="21" customHeight="1"/>
    <row r="5478" ht="21" customHeight="1"/>
    <row r="5479" ht="21" customHeight="1"/>
    <row r="5480" ht="21" customHeight="1"/>
    <row r="5481" ht="21" customHeight="1"/>
    <row r="5482" ht="21" customHeight="1"/>
    <row r="5483" ht="21" customHeight="1"/>
    <row r="5484" ht="21" customHeight="1"/>
    <row r="5485" ht="21" customHeight="1"/>
    <row r="5486" ht="21" customHeight="1"/>
    <row r="5487" ht="21" customHeight="1"/>
    <row r="5488" ht="21" customHeight="1"/>
    <row r="5489" ht="21" customHeight="1"/>
    <row r="5490" ht="21" customHeight="1"/>
    <row r="5491" ht="21" customHeight="1"/>
    <row r="5492" ht="21" customHeight="1"/>
    <row r="5493" ht="21" customHeight="1"/>
    <row r="5494" ht="21" customHeight="1"/>
    <row r="5495" ht="21" customHeight="1"/>
    <row r="5496" ht="21" customHeight="1"/>
    <row r="5497" ht="21" customHeight="1"/>
    <row r="5498" ht="21" customHeight="1"/>
    <row r="5499" ht="21" customHeight="1"/>
    <row r="5500" ht="21" customHeight="1"/>
    <row r="5501" ht="21" customHeight="1"/>
    <row r="5502" ht="21" customHeight="1"/>
    <row r="5503" ht="21" customHeight="1"/>
    <row r="5504" ht="21" customHeight="1"/>
    <row r="5505" ht="21" customHeight="1"/>
    <row r="5506" ht="21" customHeight="1"/>
    <row r="5507" ht="21" customHeight="1"/>
    <row r="5508" ht="21" customHeight="1"/>
    <row r="5509" ht="21" customHeight="1"/>
    <row r="5510" ht="21" customHeight="1"/>
    <row r="5511" ht="21" customHeight="1"/>
    <row r="5512" ht="21" customHeight="1"/>
    <row r="5513" ht="21" customHeight="1"/>
    <row r="5514" ht="21" customHeight="1"/>
    <row r="5515" ht="21" customHeight="1"/>
    <row r="5516" ht="21" customHeight="1"/>
    <row r="5517" ht="21" customHeight="1"/>
    <row r="5518" ht="21" customHeight="1"/>
    <row r="5519" ht="21" customHeight="1"/>
    <row r="5520" ht="21" customHeight="1"/>
    <row r="5521" ht="21" customHeight="1"/>
    <row r="5522" ht="21" customHeight="1"/>
    <row r="5523" ht="21" customHeight="1"/>
    <row r="5524" ht="21" customHeight="1"/>
    <row r="5525" ht="21" customHeight="1"/>
    <row r="5526" ht="21" customHeight="1"/>
    <row r="5527" ht="21" customHeight="1"/>
    <row r="5528" ht="21" customHeight="1"/>
    <row r="5529" ht="21" customHeight="1"/>
    <row r="5530" ht="21" customHeight="1"/>
    <row r="5531" ht="21" customHeight="1"/>
    <row r="5532" ht="21" customHeight="1"/>
    <row r="5533" ht="21" customHeight="1"/>
    <row r="5534" ht="21" customHeight="1"/>
    <row r="5535" ht="21" customHeight="1"/>
    <row r="5536" ht="21" customHeight="1"/>
    <row r="5537" ht="21" customHeight="1"/>
    <row r="5538" ht="21" customHeight="1"/>
    <row r="5539" ht="21" customHeight="1"/>
    <row r="5540" ht="21" customHeight="1"/>
    <row r="5541" ht="21" customHeight="1"/>
    <row r="5542" ht="21" customHeight="1"/>
    <row r="5543" ht="21" customHeight="1"/>
    <row r="5544" ht="21" customHeight="1"/>
    <row r="5545" ht="21" customHeight="1"/>
    <row r="5546" ht="21" customHeight="1"/>
    <row r="5547" ht="21" customHeight="1"/>
    <row r="5548" ht="21" customHeight="1"/>
    <row r="5549" ht="21" customHeight="1"/>
    <row r="5550" ht="21" customHeight="1"/>
    <row r="5551" ht="21" customHeight="1"/>
    <row r="5552" ht="21" customHeight="1"/>
    <row r="5553" ht="21" customHeight="1"/>
    <row r="5554" ht="21" customHeight="1"/>
    <row r="5555" ht="21" customHeight="1"/>
    <row r="5556" ht="21" customHeight="1"/>
    <row r="5557" ht="21" customHeight="1"/>
    <row r="5558" ht="21" customHeight="1"/>
    <row r="5559" ht="21" customHeight="1"/>
    <row r="5560" ht="21" customHeight="1"/>
    <row r="5561" ht="21" customHeight="1"/>
    <row r="5562" ht="21" customHeight="1"/>
    <row r="5563" ht="21" customHeight="1"/>
    <row r="5564" ht="21" customHeight="1"/>
    <row r="5565" ht="21" customHeight="1"/>
    <row r="5566" ht="21" customHeight="1"/>
    <row r="5567" ht="21" customHeight="1"/>
    <row r="5568" ht="21" customHeight="1"/>
    <row r="5569" ht="21" customHeight="1"/>
    <row r="5570" ht="21" customHeight="1"/>
    <row r="5571" ht="21" customHeight="1"/>
    <row r="5572" ht="21" customHeight="1"/>
    <row r="5573" ht="21" customHeight="1"/>
    <row r="5574" ht="21" customHeight="1"/>
    <row r="5575" ht="21" customHeight="1"/>
    <row r="5576" ht="21" customHeight="1"/>
    <row r="5577" ht="21" customHeight="1"/>
    <row r="5578" ht="21" customHeight="1"/>
    <row r="5579" ht="21" customHeight="1"/>
    <row r="5580" ht="21" customHeight="1"/>
    <row r="5581" ht="21" customHeight="1"/>
    <row r="5582" ht="21" customHeight="1"/>
    <row r="5583" ht="21" customHeight="1"/>
    <row r="5584" ht="21" customHeight="1"/>
    <row r="5585" ht="21" customHeight="1"/>
    <row r="5586" ht="21" customHeight="1"/>
    <row r="5587" ht="21" customHeight="1"/>
    <row r="5588" ht="21" customHeight="1"/>
    <row r="5589" ht="21" customHeight="1"/>
    <row r="5590" ht="21" customHeight="1"/>
    <row r="5591" ht="21" customHeight="1"/>
    <row r="5592" ht="21" customHeight="1"/>
    <row r="5593" ht="21" customHeight="1"/>
    <row r="5594" ht="21" customHeight="1"/>
    <row r="5595" ht="21" customHeight="1"/>
    <row r="5596" ht="21" customHeight="1"/>
    <row r="5597" ht="21" customHeight="1"/>
    <row r="5598" ht="21" customHeight="1"/>
    <row r="5599" ht="21" customHeight="1"/>
    <row r="5600" ht="21" customHeight="1"/>
    <row r="5601" ht="21" customHeight="1"/>
    <row r="5602" ht="21" customHeight="1"/>
    <row r="5603" ht="21" customHeight="1"/>
    <row r="5604" ht="21" customHeight="1"/>
    <row r="5605" ht="21" customHeight="1"/>
    <row r="5606" ht="21" customHeight="1"/>
    <row r="5607" ht="21" customHeight="1"/>
    <row r="5608" ht="21" customHeight="1"/>
    <row r="5609" ht="21" customHeight="1"/>
    <row r="5610" ht="21" customHeight="1"/>
    <row r="5611" ht="21" customHeight="1"/>
    <row r="5612" ht="21" customHeight="1"/>
    <row r="5613" ht="21" customHeight="1"/>
    <row r="5614" ht="21" customHeight="1"/>
    <row r="5615" ht="21" customHeight="1"/>
    <row r="5616" ht="21" customHeight="1"/>
    <row r="5617" ht="21" customHeight="1"/>
    <row r="5618" ht="21" customHeight="1"/>
    <row r="5619" ht="21" customHeight="1"/>
    <row r="5620" ht="21" customHeight="1"/>
    <row r="5621" ht="21" customHeight="1"/>
    <row r="5622" ht="21" customHeight="1"/>
    <row r="5623" ht="21" customHeight="1"/>
    <row r="5624" ht="21" customHeight="1"/>
    <row r="5625" ht="21" customHeight="1"/>
    <row r="5626" ht="21" customHeight="1"/>
    <row r="5627" ht="21" customHeight="1"/>
    <row r="5628" ht="21" customHeight="1"/>
    <row r="5629" ht="21" customHeight="1"/>
    <row r="5630" ht="21" customHeight="1"/>
    <row r="5631" ht="21" customHeight="1"/>
    <row r="5632" ht="21" customHeight="1"/>
    <row r="5633" ht="21" customHeight="1"/>
    <row r="5634" ht="21" customHeight="1"/>
    <row r="5635" ht="21" customHeight="1"/>
    <row r="5636" ht="21" customHeight="1"/>
    <row r="5637" ht="21" customHeight="1"/>
    <row r="5638" ht="21" customHeight="1"/>
    <row r="5639" ht="21" customHeight="1"/>
    <row r="5640" ht="21" customHeight="1"/>
    <row r="5641" ht="21" customHeight="1"/>
    <row r="5642" ht="21" customHeight="1"/>
    <row r="5643" ht="21" customHeight="1"/>
    <row r="5644" ht="21" customHeight="1"/>
    <row r="5645" ht="21" customHeight="1"/>
    <row r="5646" ht="21" customHeight="1"/>
    <row r="5647" ht="21" customHeight="1"/>
    <row r="5648" ht="21" customHeight="1"/>
    <row r="5649" ht="21" customHeight="1"/>
    <row r="5650" ht="21" customHeight="1"/>
    <row r="5651" ht="21" customHeight="1"/>
    <row r="5652" ht="21" customHeight="1"/>
    <row r="5653" ht="21" customHeight="1"/>
    <row r="5654" ht="21" customHeight="1"/>
    <row r="5655" ht="21" customHeight="1"/>
    <row r="5656" ht="21" customHeight="1"/>
    <row r="5657" ht="21" customHeight="1"/>
    <row r="5658" ht="21" customHeight="1"/>
    <row r="5659" ht="21" customHeight="1"/>
    <row r="5660" ht="21" customHeight="1"/>
    <row r="5661" ht="21" customHeight="1"/>
    <row r="5662" ht="21" customHeight="1"/>
    <row r="5663" ht="21" customHeight="1"/>
    <row r="5664" ht="21" customHeight="1"/>
    <row r="5665" ht="21" customHeight="1"/>
    <row r="5666" ht="21" customHeight="1"/>
    <row r="5667" ht="21" customHeight="1"/>
    <row r="5668" ht="21" customHeight="1"/>
    <row r="5669" ht="21" customHeight="1"/>
    <row r="5670" ht="21" customHeight="1"/>
    <row r="5671" ht="21" customHeight="1"/>
    <row r="5672" ht="21" customHeight="1"/>
    <row r="5673" ht="21" customHeight="1"/>
    <row r="5674" ht="21" customHeight="1"/>
    <row r="5675" ht="21" customHeight="1"/>
    <row r="5676" ht="21" customHeight="1"/>
    <row r="5677" ht="21" customHeight="1"/>
    <row r="5678" ht="21" customHeight="1"/>
    <row r="5679" ht="21" customHeight="1"/>
    <row r="5680" ht="21" customHeight="1"/>
    <row r="5681" ht="21" customHeight="1"/>
    <row r="5682" ht="21" customHeight="1"/>
    <row r="5683" ht="21" customHeight="1"/>
    <row r="5684" ht="21" customHeight="1"/>
    <row r="5685" ht="21" customHeight="1"/>
    <row r="5686" ht="21" customHeight="1"/>
    <row r="5687" ht="21" customHeight="1"/>
    <row r="5688" ht="21" customHeight="1"/>
    <row r="5689" ht="21" customHeight="1"/>
    <row r="5690" ht="21" customHeight="1"/>
    <row r="5691" ht="21" customHeight="1"/>
    <row r="5692" ht="21" customHeight="1"/>
    <row r="5693" ht="21" customHeight="1"/>
    <row r="5694" ht="21" customHeight="1"/>
    <row r="5695" ht="21" customHeight="1"/>
    <row r="5696" ht="21" customHeight="1"/>
    <row r="5697" ht="21" customHeight="1"/>
    <row r="5698" ht="21" customHeight="1"/>
    <row r="5699" ht="21" customHeight="1"/>
    <row r="5700" ht="21" customHeight="1"/>
    <row r="5701" ht="21" customHeight="1"/>
    <row r="5702" ht="21" customHeight="1"/>
    <row r="5703" ht="21" customHeight="1"/>
    <row r="5704" ht="21" customHeight="1"/>
    <row r="5705" ht="21" customHeight="1"/>
    <row r="5706" ht="21" customHeight="1"/>
    <row r="5707" ht="21" customHeight="1"/>
    <row r="5708" ht="21" customHeight="1"/>
    <row r="5709" ht="21" customHeight="1"/>
    <row r="5710" ht="21" customHeight="1"/>
    <row r="5711" ht="21" customHeight="1"/>
    <row r="5712" ht="21" customHeight="1"/>
    <row r="5713" ht="21" customHeight="1"/>
    <row r="5714" ht="21" customHeight="1"/>
    <row r="5715" ht="21" customHeight="1"/>
    <row r="5716" ht="21" customHeight="1"/>
    <row r="5717" ht="21" customHeight="1"/>
    <row r="5718" ht="21" customHeight="1"/>
    <row r="5719" ht="21" customHeight="1"/>
    <row r="5720" ht="21" customHeight="1"/>
    <row r="5721" ht="21" customHeight="1"/>
    <row r="5722" ht="21" customHeight="1"/>
    <row r="5723" ht="21" customHeight="1"/>
    <row r="5724" ht="21" customHeight="1"/>
    <row r="5725" ht="21" customHeight="1"/>
    <row r="5726" ht="21" customHeight="1"/>
    <row r="5727" ht="21" customHeight="1"/>
    <row r="5728" ht="21" customHeight="1"/>
    <row r="5729" ht="21" customHeight="1"/>
    <row r="5730" ht="21" customHeight="1"/>
    <row r="5731" ht="21" customHeight="1"/>
    <row r="5732" ht="21" customHeight="1"/>
    <row r="5733" ht="21" customHeight="1"/>
    <row r="5734" ht="21" customHeight="1"/>
    <row r="5735" ht="21" customHeight="1"/>
    <row r="5736" ht="21" customHeight="1"/>
    <row r="5737" ht="21" customHeight="1"/>
    <row r="5738" ht="21" customHeight="1"/>
    <row r="5739" ht="21" customHeight="1"/>
    <row r="5740" ht="21" customHeight="1"/>
    <row r="5741" ht="21" customHeight="1"/>
    <row r="5742" ht="21" customHeight="1"/>
    <row r="5743" ht="21" customHeight="1"/>
    <row r="5744" ht="21" customHeight="1"/>
    <row r="5745" ht="21" customHeight="1"/>
    <row r="5746" ht="21" customHeight="1"/>
    <row r="5747" ht="21" customHeight="1"/>
    <row r="5748" ht="21" customHeight="1"/>
    <row r="5749" ht="21" customHeight="1"/>
    <row r="5750" ht="21" customHeight="1"/>
    <row r="5751" ht="21" customHeight="1"/>
    <row r="5752" ht="21" customHeight="1"/>
    <row r="5753" ht="21" customHeight="1"/>
    <row r="5754" ht="21" customHeight="1"/>
    <row r="5755" ht="21" customHeight="1"/>
    <row r="5756" ht="21" customHeight="1"/>
    <row r="5757" ht="21" customHeight="1"/>
    <row r="5758" ht="21" customHeight="1"/>
    <row r="5759" ht="21" customHeight="1"/>
    <row r="5760" ht="21" customHeight="1"/>
    <row r="5761" ht="21" customHeight="1"/>
    <row r="5762" ht="21" customHeight="1"/>
    <row r="5763" ht="21" customHeight="1"/>
    <row r="5764" ht="21" customHeight="1"/>
    <row r="5765" ht="21" customHeight="1"/>
    <row r="5766" ht="21" customHeight="1"/>
    <row r="5767" ht="21" customHeight="1"/>
    <row r="5768" ht="21" customHeight="1"/>
    <row r="5769" ht="21" customHeight="1"/>
    <row r="5770" ht="21" customHeight="1"/>
    <row r="5771" ht="21" customHeight="1"/>
    <row r="5772" ht="21" customHeight="1"/>
    <row r="5773" ht="21" customHeight="1"/>
    <row r="5774" ht="21" customHeight="1"/>
    <row r="5775" ht="21" customHeight="1"/>
    <row r="5776" ht="21" customHeight="1"/>
    <row r="5777" ht="21" customHeight="1"/>
    <row r="5778" ht="21" customHeight="1"/>
    <row r="5779" ht="21" customHeight="1"/>
    <row r="5780" ht="21" customHeight="1"/>
    <row r="5781" ht="21" customHeight="1"/>
    <row r="5782" ht="21" customHeight="1"/>
    <row r="5783" ht="21" customHeight="1"/>
    <row r="5784" ht="21" customHeight="1"/>
    <row r="5785" ht="21" customHeight="1"/>
    <row r="5786" ht="21" customHeight="1"/>
    <row r="5787" ht="21" customHeight="1"/>
    <row r="5788" ht="21" customHeight="1"/>
    <row r="5789" ht="21" customHeight="1"/>
    <row r="5790" ht="21" customHeight="1"/>
    <row r="5791" ht="21" customHeight="1"/>
    <row r="5792" ht="21" customHeight="1"/>
    <row r="5793" ht="21" customHeight="1"/>
    <row r="5794" ht="21" customHeight="1"/>
    <row r="5795" ht="21" customHeight="1"/>
    <row r="5796" ht="21" customHeight="1"/>
    <row r="5797" ht="21" customHeight="1"/>
    <row r="5798" ht="21" customHeight="1"/>
    <row r="5799" ht="21" customHeight="1"/>
    <row r="5800" ht="21" customHeight="1"/>
    <row r="5801" ht="21" customHeight="1"/>
    <row r="5802" ht="21" customHeight="1"/>
    <row r="5803" ht="21" customHeight="1"/>
    <row r="5804" ht="21" customHeight="1"/>
    <row r="5805" ht="21" customHeight="1"/>
    <row r="5806" ht="21" customHeight="1"/>
    <row r="5807" ht="21" customHeight="1"/>
    <row r="5808" ht="21" customHeight="1"/>
    <row r="5809" ht="21" customHeight="1"/>
    <row r="5810" ht="21" customHeight="1"/>
    <row r="5811" ht="21" customHeight="1"/>
    <row r="5812" ht="21" customHeight="1"/>
    <row r="5813" ht="21" customHeight="1"/>
    <row r="5814" ht="21" customHeight="1"/>
    <row r="5815" ht="21" customHeight="1"/>
    <row r="5816" ht="21" customHeight="1"/>
    <row r="5817" ht="21" customHeight="1"/>
    <row r="5818" ht="21" customHeight="1"/>
    <row r="5819" ht="21" customHeight="1"/>
    <row r="5820" ht="21" customHeight="1"/>
    <row r="5821" ht="21" customHeight="1"/>
    <row r="5822" ht="21" customHeight="1"/>
    <row r="5823" ht="21" customHeight="1"/>
    <row r="5824" ht="21" customHeight="1"/>
    <row r="5825" ht="21" customHeight="1"/>
    <row r="5826" ht="21" customHeight="1"/>
    <row r="5827" ht="21" customHeight="1"/>
    <row r="5828" ht="21" customHeight="1"/>
    <row r="5829" ht="21" customHeight="1"/>
    <row r="5830" ht="21" customHeight="1"/>
    <row r="5831" ht="21" customHeight="1"/>
    <row r="5832" ht="21" customHeight="1"/>
    <row r="5833" ht="21" customHeight="1"/>
    <row r="5834" ht="21" customHeight="1"/>
    <row r="5835" ht="21" customHeight="1"/>
    <row r="5836" ht="21" customHeight="1"/>
    <row r="5837" ht="21" customHeight="1"/>
    <row r="5838" ht="21" customHeight="1"/>
    <row r="5839" ht="21" customHeight="1"/>
    <row r="5840" ht="21" customHeight="1"/>
    <row r="5841" ht="21" customHeight="1"/>
    <row r="5842" ht="21" customHeight="1"/>
    <row r="5843" ht="21" customHeight="1"/>
    <row r="5844" ht="21" customHeight="1"/>
    <row r="5845" ht="21" customHeight="1"/>
    <row r="5846" ht="21" customHeight="1"/>
    <row r="5847" ht="21" customHeight="1"/>
    <row r="5848" ht="21" customHeight="1"/>
    <row r="5849" ht="21" customHeight="1"/>
    <row r="5850" ht="21" customHeight="1"/>
    <row r="5851" ht="21" customHeight="1"/>
    <row r="5852" ht="21" customHeight="1"/>
    <row r="5853" ht="21" customHeight="1"/>
    <row r="5854" ht="21" customHeight="1"/>
    <row r="5855" ht="21" customHeight="1"/>
    <row r="5856" ht="21" customHeight="1"/>
    <row r="5857" ht="21" customHeight="1"/>
    <row r="5858" ht="21" customHeight="1"/>
    <row r="5859" ht="21" customHeight="1"/>
    <row r="5860" ht="21" customHeight="1"/>
    <row r="5861" ht="21" customHeight="1"/>
    <row r="5862" ht="21" customHeight="1"/>
    <row r="5863" ht="21" customHeight="1"/>
    <row r="5864" ht="21" customHeight="1"/>
    <row r="5865" ht="21" customHeight="1"/>
    <row r="5866" ht="21" customHeight="1"/>
    <row r="5867" ht="21" customHeight="1"/>
    <row r="5868" ht="21" customHeight="1"/>
    <row r="5869" ht="21" customHeight="1"/>
    <row r="5870" ht="21" customHeight="1"/>
    <row r="5871" ht="21" customHeight="1"/>
    <row r="5872" ht="21" customHeight="1"/>
    <row r="5873" ht="21" customHeight="1"/>
    <row r="5874" ht="21" customHeight="1"/>
    <row r="5875" ht="21" customHeight="1"/>
    <row r="5876" ht="21" customHeight="1"/>
    <row r="5877" ht="21" customHeight="1"/>
    <row r="5878" ht="21" customHeight="1"/>
    <row r="5879" ht="21" customHeight="1"/>
    <row r="5880" ht="21" customHeight="1"/>
    <row r="5881" ht="21" customHeight="1"/>
    <row r="5882" ht="21" customHeight="1"/>
    <row r="5883" ht="21" customHeight="1"/>
    <row r="5884" ht="21" customHeight="1"/>
    <row r="5885" ht="21" customHeight="1"/>
    <row r="5886" ht="21" customHeight="1"/>
    <row r="5887" ht="21" customHeight="1"/>
    <row r="5888" ht="21" customHeight="1"/>
    <row r="5889" ht="21" customHeight="1"/>
    <row r="5890" ht="21" customHeight="1"/>
    <row r="5891" ht="21" customHeight="1"/>
    <row r="5892" ht="21" customHeight="1"/>
    <row r="5893" ht="21" customHeight="1"/>
    <row r="5894" ht="21" customHeight="1"/>
    <row r="5895" ht="21" customHeight="1"/>
    <row r="5896" ht="21" customHeight="1"/>
    <row r="5897" ht="21" customHeight="1"/>
    <row r="5898" ht="21" customHeight="1"/>
    <row r="5899" ht="21" customHeight="1"/>
    <row r="5900" ht="21" customHeight="1"/>
    <row r="5901" ht="21" customHeight="1"/>
    <row r="5902" ht="21" customHeight="1"/>
    <row r="5903" ht="21" customHeight="1"/>
    <row r="5904" ht="21" customHeight="1"/>
    <row r="5905" ht="21" customHeight="1"/>
    <row r="5906" ht="21" customHeight="1"/>
    <row r="5907" ht="21" customHeight="1"/>
    <row r="5908" ht="21" customHeight="1"/>
    <row r="5909" ht="21" customHeight="1"/>
    <row r="5910" ht="21" customHeight="1"/>
    <row r="5911" ht="21" customHeight="1"/>
    <row r="5912" ht="21" customHeight="1"/>
    <row r="5913" ht="21" customHeight="1"/>
    <row r="5914" ht="21" customHeight="1"/>
    <row r="5915" ht="21" customHeight="1"/>
    <row r="5916" ht="21" customHeight="1"/>
    <row r="5917" ht="21" customHeight="1"/>
    <row r="5918" ht="21" customHeight="1"/>
    <row r="5919" ht="21" customHeight="1"/>
    <row r="5920" ht="21" customHeight="1"/>
    <row r="5921" ht="21" customHeight="1"/>
    <row r="5922" ht="21" customHeight="1"/>
    <row r="5923" ht="21" customHeight="1"/>
    <row r="5924" ht="21" customHeight="1"/>
    <row r="5925" ht="21" customHeight="1"/>
    <row r="5926" ht="21" customHeight="1"/>
    <row r="5927" ht="21" customHeight="1"/>
    <row r="5928" ht="21" customHeight="1"/>
    <row r="5929" ht="21" customHeight="1"/>
    <row r="5930" ht="21" customHeight="1"/>
    <row r="5931" ht="21" customHeight="1"/>
    <row r="5932" ht="21" customHeight="1"/>
    <row r="5933" ht="21" customHeight="1"/>
    <row r="5934" ht="21" customHeight="1"/>
    <row r="5935" ht="21" customHeight="1"/>
    <row r="5936" ht="21" customHeight="1"/>
    <row r="5937" ht="21" customHeight="1"/>
    <row r="5938" ht="21" customHeight="1"/>
    <row r="5939" ht="21" customHeight="1"/>
    <row r="5940" ht="21" customHeight="1"/>
    <row r="5941" ht="21" customHeight="1"/>
    <row r="5942" ht="21" customHeight="1"/>
    <row r="5943" ht="21" customHeight="1"/>
    <row r="5944" ht="21" customHeight="1"/>
    <row r="5945" ht="21" customHeight="1"/>
    <row r="5946" ht="21" customHeight="1"/>
    <row r="5947" ht="21" customHeight="1"/>
    <row r="5948" ht="21" customHeight="1"/>
    <row r="5949" ht="21" customHeight="1"/>
    <row r="5950" ht="21" customHeight="1"/>
    <row r="5951" ht="21" customHeight="1"/>
    <row r="5952" ht="21" customHeight="1"/>
    <row r="5953" ht="21" customHeight="1"/>
    <row r="5954" ht="21" customHeight="1"/>
    <row r="5955" ht="21" customHeight="1"/>
    <row r="5956" ht="21" customHeight="1"/>
    <row r="5957" ht="21" customHeight="1"/>
    <row r="5958" ht="21" customHeight="1"/>
    <row r="5959" ht="21" customHeight="1"/>
    <row r="5960" ht="21" customHeight="1"/>
    <row r="5961" ht="21" customHeight="1"/>
    <row r="5962" ht="21" customHeight="1"/>
    <row r="5963" ht="21" customHeight="1"/>
    <row r="5964" ht="21" customHeight="1"/>
    <row r="5965" ht="21" customHeight="1"/>
    <row r="5966" ht="21" customHeight="1"/>
    <row r="5967" ht="21" customHeight="1"/>
    <row r="5968" ht="21" customHeight="1"/>
    <row r="5969" ht="21" customHeight="1"/>
    <row r="5970" ht="21" customHeight="1"/>
    <row r="5971" ht="21" customHeight="1"/>
    <row r="5972" ht="21" customHeight="1"/>
    <row r="5973" ht="21" customHeight="1"/>
    <row r="5974" ht="21" customHeight="1"/>
    <row r="5975" ht="21" customHeight="1"/>
    <row r="5976" ht="21" customHeight="1"/>
    <row r="5977" ht="21" customHeight="1"/>
    <row r="5978" ht="21" customHeight="1"/>
    <row r="5979" ht="21" customHeight="1"/>
    <row r="5980" ht="21" customHeight="1"/>
    <row r="5981" ht="21" customHeight="1"/>
    <row r="5982" ht="21" customHeight="1"/>
    <row r="5983" ht="21" customHeight="1"/>
    <row r="5984" ht="21" customHeight="1"/>
    <row r="5985" ht="21" customHeight="1"/>
    <row r="5986" ht="21" customHeight="1"/>
    <row r="5987" ht="21" customHeight="1"/>
    <row r="5988" ht="21" customHeight="1"/>
    <row r="5989" ht="21" customHeight="1"/>
    <row r="5990" ht="21" customHeight="1"/>
    <row r="5991" ht="21" customHeight="1"/>
    <row r="5992" ht="21" customHeight="1"/>
    <row r="5993" ht="21" customHeight="1"/>
    <row r="5994" ht="21" customHeight="1"/>
    <row r="5995" ht="21" customHeight="1"/>
    <row r="5996" ht="21" customHeight="1"/>
    <row r="5997" ht="21" customHeight="1"/>
    <row r="5998" ht="21" customHeight="1"/>
    <row r="5999" ht="21" customHeight="1"/>
    <row r="6000" ht="21" customHeight="1"/>
    <row r="6001" ht="21" customHeight="1"/>
    <row r="6002" ht="21" customHeight="1"/>
    <row r="6003" ht="21" customHeight="1"/>
    <row r="6004" ht="21" customHeight="1"/>
    <row r="6005" ht="21" customHeight="1"/>
    <row r="6006" ht="21" customHeight="1"/>
    <row r="6007" ht="21" customHeight="1"/>
    <row r="6008" ht="21" customHeight="1"/>
    <row r="6009" ht="21" customHeight="1"/>
    <row r="6010" ht="21" customHeight="1"/>
    <row r="6011" ht="21" customHeight="1"/>
    <row r="6012" ht="21" customHeight="1"/>
    <row r="6013" ht="21" customHeight="1"/>
    <row r="6014" ht="21" customHeight="1"/>
    <row r="6015" ht="21" customHeight="1"/>
    <row r="6016" ht="21" customHeight="1"/>
    <row r="6017" ht="21" customHeight="1"/>
    <row r="6018" ht="21" customHeight="1"/>
    <row r="6019" ht="21" customHeight="1"/>
    <row r="6020" ht="21" customHeight="1"/>
    <row r="6021" ht="21" customHeight="1"/>
    <row r="6022" ht="21" customHeight="1"/>
    <row r="6023" ht="21" customHeight="1"/>
    <row r="6024" ht="21" customHeight="1"/>
    <row r="6025" ht="21" customHeight="1"/>
    <row r="6026" ht="21" customHeight="1"/>
    <row r="6027" ht="21" customHeight="1"/>
    <row r="6028" ht="21" customHeight="1"/>
    <row r="6029" ht="21" customHeight="1"/>
    <row r="6030" ht="21" customHeight="1"/>
    <row r="6031" ht="21" customHeight="1"/>
    <row r="6032" ht="21" customHeight="1"/>
    <row r="6033" ht="21" customHeight="1"/>
    <row r="6034" ht="21" customHeight="1"/>
    <row r="6035" ht="21" customHeight="1"/>
    <row r="6036" ht="21" customHeight="1"/>
    <row r="6037" ht="21" customHeight="1"/>
    <row r="6038" ht="21" customHeight="1"/>
    <row r="6039" ht="21" customHeight="1"/>
    <row r="6040" ht="21" customHeight="1"/>
    <row r="6041" ht="21" customHeight="1"/>
    <row r="6042" ht="21" customHeight="1"/>
    <row r="6043" ht="21" customHeight="1"/>
    <row r="6044" ht="21" customHeight="1"/>
    <row r="6045" ht="21" customHeight="1"/>
    <row r="6046" ht="21" customHeight="1"/>
    <row r="6047" ht="21" customHeight="1"/>
    <row r="6048" ht="21" customHeight="1"/>
    <row r="6049" ht="21" customHeight="1"/>
    <row r="6050" ht="21" customHeight="1"/>
    <row r="6051" ht="21" customHeight="1"/>
    <row r="6052" ht="21" customHeight="1"/>
    <row r="6053" ht="21" customHeight="1"/>
    <row r="6054" ht="21" customHeight="1"/>
    <row r="6055" ht="21" customHeight="1"/>
    <row r="6056" ht="21" customHeight="1"/>
    <row r="6057" ht="21" customHeight="1"/>
    <row r="6058" ht="21" customHeight="1"/>
    <row r="6059" ht="21" customHeight="1"/>
    <row r="6060" ht="21" customHeight="1"/>
    <row r="6061" ht="21" customHeight="1"/>
    <row r="6062" ht="21" customHeight="1"/>
    <row r="6063" ht="21" customHeight="1"/>
    <row r="6064" ht="21" customHeight="1"/>
    <row r="6065" ht="21" customHeight="1"/>
    <row r="6066" ht="21" customHeight="1"/>
    <row r="6067" ht="21" customHeight="1"/>
    <row r="6068" ht="21" customHeight="1"/>
    <row r="6069" ht="21" customHeight="1"/>
    <row r="6070" ht="21" customHeight="1"/>
    <row r="6071" ht="21" customHeight="1"/>
    <row r="6072" ht="21" customHeight="1"/>
    <row r="6073" ht="21" customHeight="1"/>
    <row r="6074" ht="21" customHeight="1"/>
    <row r="6075" ht="21" customHeight="1"/>
    <row r="6076" ht="21" customHeight="1"/>
    <row r="6077" ht="21" customHeight="1"/>
    <row r="6078" ht="21" customHeight="1"/>
    <row r="6079" ht="21" customHeight="1"/>
    <row r="6080" ht="21" customHeight="1"/>
    <row r="6081" ht="21" customHeight="1"/>
    <row r="6082" ht="21" customHeight="1"/>
    <row r="6083" ht="21" customHeight="1"/>
    <row r="6084" ht="21" customHeight="1"/>
    <row r="6085" ht="21" customHeight="1"/>
    <row r="6086" ht="21" customHeight="1"/>
    <row r="6087" ht="21" customHeight="1"/>
    <row r="6088" ht="21" customHeight="1"/>
    <row r="6089" ht="21" customHeight="1"/>
    <row r="6090" ht="21" customHeight="1"/>
    <row r="6091" ht="21" customHeight="1"/>
    <row r="6092" ht="21" customHeight="1"/>
    <row r="6093" ht="21" customHeight="1"/>
    <row r="6094" ht="21" customHeight="1"/>
    <row r="6095" ht="21" customHeight="1"/>
    <row r="6096" ht="21" customHeight="1"/>
    <row r="6097" ht="21" customHeight="1"/>
    <row r="6098" ht="21" customHeight="1"/>
    <row r="6099" ht="21" customHeight="1"/>
    <row r="6100" ht="21" customHeight="1"/>
    <row r="6101" ht="21" customHeight="1"/>
    <row r="6102" ht="21" customHeight="1"/>
    <row r="6103" ht="21" customHeight="1"/>
    <row r="6104" ht="21" customHeight="1"/>
    <row r="6105" ht="21" customHeight="1"/>
    <row r="6106" ht="21" customHeight="1"/>
    <row r="6107" ht="21" customHeight="1"/>
    <row r="6108" ht="21" customHeight="1"/>
    <row r="6109" ht="21" customHeight="1"/>
    <row r="6110" ht="21" customHeight="1"/>
    <row r="6111" ht="21" customHeight="1"/>
    <row r="6112" ht="21" customHeight="1"/>
    <row r="6113" ht="21" customHeight="1"/>
    <row r="6114" ht="21" customHeight="1"/>
    <row r="6115" ht="21" customHeight="1"/>
    <row r="6116" ht="21" customHeight="1"/>
    <row r="6117" ht="21" customHeight="1"/>
    <row r="6118" ht="21" customHeight="1"/>
    <row r="6119" ht="21" customHeight="1"/>
    <row r="6120" ht="21" customHeight="1"/>
    <row r="6121" ht="21" customHeight="1"/>
    <row r="6122" ht="21" customHeight="1"/>
    <row r="6123" ht="21" customHeight="1"/>
    <row r="6124" ht="21" customHeight="1"/>
    <row r="6125" ht="21" customHeight="1"/>
    <row r="6126" ht="21" customHeight="1"/>
    <row r="6127" ht="21" customHeight="1"/>
    <row r="6128" ht="21" customHeight="1"/>
    <row r="6129" ht="21" customHeight="1"/>
    <row r="6130" ht="21" customHeight="1"/>
    <row r="6131" ht="21" customHeight="1"/>
    <row r="6132" ht="21" customHeight="1"/>
    <row r="6133" ht="21" customHeight="1"/>
    <row r="6134" ht="21" customHeight="1"/>
    <row r="6135" ht="21" customHeight="1"/>
    <row r="6136" ht="21" customHeight="1"/>
    <row r="6137" ht="21" customHeight="1"/>
    <row r="6138" ht="21" customHeight="1"/>
    <row r="6139" ht="21" customHeight="1"/>
    <row r="6140" ht="21" customHeight="1"/>
    <row r="6141" ht="21" customHeight="1"/>
    <row r="6142" ht="21" customHeight="1"/>
    <row r="6143" ht="21" customHeight="1"/>
    <row r="6144" ht="21" customHeight="1"/>
    <row r="6145" ht="21" customHeight="1"/>
    <row r="6146" ht="21" customHeight="1"/>
    <row r="6147" ht="21" customHeight="1"/>
    <row r="6148" ht="21" customHeight="1"/>
    <row r="6149" ht="21" customHeight="1"/>
    <row r="6150" ht="21" customHeight="1"/>
    <row r="6151" ht="21" customHeight="1"/>
    <row r="6152" ht="21" customHeight="1"/>
    <row r="6153" ht="21" customHeight="1"/>
    <row r="6154" ht="21" customHeight="1"/>
    <row r="6155" ht="21" customHeight="1"/>
    <row r="6156" ht="21" customHeight="1"/>
    <row r="6157" ht="21" customHeight="1"/>
    <row r="6158" ht="21" customHeight="1"/>
    <row r="6159" ht="21" customHeight="1"/>
    <row r="6160" ht="21" customHeight="1"/>
    <row r="6161" ht="21" customHeight="1"/>
    <row r="6162" ht="21" customHeight="1"/>
    <row r="6163" ht="21" customHeight="1"/>
    <row r="6164" ht="21" customHeight="1"/>
    <row r="6165" ht="21" customHeight="1"/>
    <row r="6166" ht="21" customHeight="1"/>
    <row r="6167" ht="21" customHeight="1"/>
    <row r="6168" ht="21" customHeight="1"/>
    <row r="6169" ht="21" customHeight="1"/>
    <row r="6170" ht="21" customHeight="1"/>
    <row r="6171" ht="21" customHeight="1"/>
    <row r="6172" ht="21" customHeight="1"/>
    <row r="6173" ht="21" customHeight="1"/>
    <row r="6174" ht="21" customHeight="1"/>
    <row r="6175" ht="21" customHeight="1"/>
    <row r="6176" ht="21" customHeight="1"/>
    <row r="6177" ht="21" customHeight="1"/>
    <row r="6178" ht="21" customHeight="1"/>
    <row r="6179" ht="21" customHeight="1"/>
    <row r="6180" ht="21" customHeight="1"/>
    <row r="6181" ht="21" customHeight="1"/>
    <row r="6182" ht="21" customHeight="1"/>
    <row r="6183" ht="21" customHeight="1"/>
    <row r="6184" ht="21" customHeight="1"/>
    <row r="6185" ht="21" customHeight="1"/>
    <row r="6186" ht="21" customHeight="1"/>
    <row r="6187" ht="21" customHeight="1"/>
    <row r="6188" ht="21" customHeight="1"/>
    <row r="6189" ht="21" customHeight="1"/>
    <row r="6190" ht="21" customHeight="1"/>
    <row r="6191" ht="21" customHeight="1"/>
    <row r="6192" ht="21" customHeight="1"/>
    <row r="6193" ht="21" customHeight="1"/>
    <row r="6194" ht="21" customHeight="1"/>
    <row r="6195" ht="21" customHeight="1"/>
    <row r="6196" ht="21" customHeight="1"/>
    <row r="6197" ht="21" customHeight="1"/>
    <row r="6198" ht="21" customHeight="1"/>
    <row r="6199" ht="21" customHeight="1"/>
    <row r="6200" ht="21" customHeight="1"/>
    <row r="6201" ht="21" customHeight="1"/>
    <row r="6202" ht="21" customHeight="1"/>
    <row r="6203" ht="21" customHeight="1"/>
    <row r="6204" ht="21" customHeight="1"/>
    <row r="6205" ht="21" customHeight="1"/>
    <row r="6206" ht="21" customHeight="1"/>
    <row r="6207" ht="21" customHeight="1"/>
    <row r="6208" ht="21" customHeight="1"/>
    <row r="6209" ht="21" customHeight="1"/>
    <row r="6210" ht="21" customHeight="1"/>
    <row r="6211" ht="21" customHeight="1"/>
    <row r="6212" ht="21" customHeight="1"/>
    <row r="6213" ht="21" customHeight="1"/>
    <row r="6214" ht="21" customHeight="1"/>
    <row r="6215" ht="21" customHeight="1"/>
    <row r="6216" ht="21" customHeight="1"/>
    <row r="6217" ht="21" customHeight="1"/>
    <row r="6218" ht="21" customHeight="1"/>
    <row r="6219" ht="21" customHeight="1"/>
    <row r="6220" ht="21" customHeight="1"/>
    <row r="6221" ht="21" customHeight="1"/>
    <row r="6222" ht="21" customHeight="1"/>
    <row r="6223" ht="21" customHeight="1"/>
    <row r="6224" ht="21" customHeight="1"/>
    <row r="6225" ht="21" customHeight="1"/>
    <row r="6226" ht="21" customHeight="1"/>
    <row r="6227" ht="21" customHeight="1"/>
    <row r="6228" ht="21" customHeight="1"/>
    <row r="6229" ht="21" customHeight="1"/>
    <row r="6230" ht="21" customHeight="1"/>
    <row r="6231" ht="21" customHeight="1"/>
    <row r="6232" ht="21" customHeight="1"/>
    <row r="6233" ht="21" customHeight="1"/>
    <row r="6234" ht="21" customHeight="1"/>
    <row r="6235" ht="21" customHeight="1"/>
    <row r="6236" ht="21" customHeight="1"/>
    <row r="6237" ht="21" customHeight="1"/>
    <row r="6238" ht="21" customHeight="1"/>
    <row r="6239" ht="21" customHeight="1"/>
    <row r="6240" ht="21" customHeight="1"/>
    <row r="6241" ht="21" customHeight="1"/>
    <row r="6242" ht="21" customHeight="1"/>
    <row r="6243" ht="21" customHeight="1"/>
    <row r="6244" ht="21" customHeight="1"/>
    <row r="6245" ht="21" customHeight="1"/>
    <row r="6246" ht="21" customHeight="1"/>
    <row r="6247" ht="21" customHeight="1"/>
    <row r="6248" ht="21" customHeight="1"/>
    <row r="6249" ht="21" customHeight="1"/>
    <row r="6250" ht="21" customHeight="1"/>
    <row r="6251" ht="21" customHeight="1"/>
    <row r="6252" ht="21" customHeight="1"/>
    <row r="6253" ht="21" customHeight="1"/>
    <row r="6254" ht="21" customHeight="1"/>
    <row r="6255" ht="21" customHeight="1"/>
    <row r="6256" ht="21" customHeight="1"/>
    <row r="6257" ht="21" customHeight="1"/>
    <row r="6258" ht="21" customHeight="1"/>
    <row r="6259" ht="21" customHeight="1"/>
    <row r="6260" ht="21" customHeight="1"/>
    <row r="6261" ht="21" customHeight="1"/>
    <row r="6262" ht="21" customHeight="1"/>
    <row r="6263" ht="21" customHeight="1"/>
    <row r="6264" ht="21" customHeight="1"/>
    <row r="6265" ht="21" customHeight="1"/>
    <row r="6266" ht="21" customHeight="1"/>
    <row r="6267" ht="21" customHeight="1"/>
    <row r="6268" ht="21" customHeight="1"/>
    <row r="6269" ht="21" customHeight="1"/>
    <row r="6270" ht="21" customHeight="1"/>
    <row r="6271" ht="21" customHeight="1"/>
    <row r="6272" ht="21" customHeight="1"/>
    <row r="6273" ht="21" customHeight="1"/>
    <row r="6274" ht="21" customHeight="1"/>
    <row r="6275" ht="21" customHeight="1"/>
    <row r="6276" ht="21" customHeight="1"/>
    <row r="6277" ht="21" customHeight="1"/>
    <row r="6278" ht="21" customHeight="1"/>
    <row r="6279" ht="21" customHeight="1"/>
    <row r="6280" ht="21" customHeight="1"/>
    <row r="6281" ht="21" customHeight="1"/>
    <row r="6282" ht="21" customHeight="1"/>
    <row r="6283" ht="21" customHeight="1"/>
    <row r="6284" ht="21" customHeight="1"/>
    <row r="6285" ht="21" customHeight="1"/>
    <row r="6286" ht="21" customHeight="1"/>
    <row r="6287" ht="21" customHeight="1"/>
    <row r="6288" ht="21" customHeight="1"/>
    <row r="6289" ht="21" customHeight="1"/>
    <row r="6290" ht="21" customHeight="1"/>
    <row r="6291" ht="21" customHeight="1"/>
    <row r="6292" ht="21" customHeight="1"/>
    <row r="6293" ht="21" customHeight="1"/>
    <row r="6294" ht="21" customHeight="1"/>
    <row r="6295" ht="21" customHeight="1"/>
    <row r="6296" ht="21" customHeight="1"/>
    <row r="6297" ht="21" customHeight="1"/>
    <row r="6298" ht="21" customHeight="1"/>
    <row r="6299" ht="21" customHeight="1"/>
    <row r="6300" ht="21" customHeight="1"/>
    <row r="6301" ht="21" customHeight="1"/>
    <row r="6302" ht="21" customHeight="1"/>
    <row r="6303" ht="21" customHeight="1"/>
    <row r="6304" ht="21" customHeight="1"/>
    <row r="6305" ht="21" customHeight="1"/>
    <row r="6306" ht="21" customHeight="1"/>
    <row r="6307" ht="21" customHeight="1"/>
    <row r="6308" ht="21" customHeight="1"/>
    <row r="6309" ht="21" customHeight="1"/>
    <row r="6310" ht="21" customHeight="1"/>
    <row r="6311" ht="21" customHeight="1"/>
    <row r="6312" ht="21" customHeight="1"/>
    <row r="6313" ht="21" customHeight="1"/>
    <row r="6314" ht="21" customHeight="1"/>
    <row r="6315" ht="21" customHeight="1"/>
    <row r="6316" ht="21" customHeight="1"/>
    <row r="6317" ht="21" customHeight="1"/>
    <row r="6318" ht="21" customHeight="1"/>
    <row r="6319" ht="21" customHeight="1"/>
    <row r="6320" ht="21" customHeight="1"/>
    <row r="6321" ht="21" customHeight="1"/>
    <row r="6322" ht="21" customHeight="1"/>
    <row r="6323" ht="21" customHeight="1"/>
    <row r="6324" ht="21" customHeight="1"/>
    <row r="6325" ht="21" customHeight="1"/>
    <row r="6326" ht="21" customHeight="1"/>
    <row r="6327" ht="21" customHeight="1"/>
    <row r="6328" ht="21" customHeight="1"/>
    <row r="6329" ht="21" customHeight="1"/>
    <row r="6330" ht="21" customHeight="1"/>
    <row r="6331" ht="21" customHeight="1"/>
    <row r="6332" ht="21" customHeight="1"/>
    <row r="6333" ht="21" customHeight="1"/>
    <row r="6334" ht="21" customHeight="1"/>
    <row r="6335" ht="21" customHeight="1"/>
    <row r="6336" ht="21" customHeight="1"/>
    <row r="6337" ht="21" customHeight="1"/>
    <row r="6338" ht="21" customHeight="1"/>
    <row r="6339" ht="21" customHeight="1"/>
    <row r="6340" ht="21" customHeight="1"/>
    <row r="6341" ht="21" customHeight="1"/>
    <row r="6342" ht="21" customHeight="1"/>
    <row r="6343" ht="21" customHeight="1"/>
    <row r="6344" ht="21" customHeight="1"/>
    <row r="6345" ht="21" customHeight="1"/>
    <row r="6346" ht="21" customHeight="1"/>
    <row r="6347" ht="21" customHeight="1"/>
    <row r="6348" ht="21" customHeight="1"/>
    <row r="6349" ht="21" customHeight="1"/>
    <row r="6350" ht="21" customHeight="1"/>
    <row r="6351" ht="21" customHeight="1"/>
    <row r="6352" ht="21" customHeight="1"/>
    <row r="6353" ht="21" customHeight="1"/>
    <row r="6354" ht="21" customHeight="1"/>
    <row r="6355" ht="21" customHeight="1"/>
    <row r="6356" ht="21" customHeight="1"/>
    <row r="6357" ht="21" customHeight="1"/>
    <row r="6358" ht="21" customHeight="1"/>
    <row r="6359" ht="21" customHeight="1"/>
    <row r="6360" ht="21" customHeight="1"/>
    <row r="6361" ht="21" customHeight="1"/>
    <row r="6362" ht="21" customHeight="1"/>
    <row r="6363" ht="21" customHeight="1"/>
    <row r="6364" ht="21" customHeight="1"/>
    <row r="6365" ht="21" customHeight="1"/>
    <row r="6366" ht="21" customHeight="1"/>
    <row r="6367" ht="21" customHeight="1"/>
    <row r="6368" ht="21" customHeight="1"/>
    <row r="6369" ht="21" customHeight="1"/>
    <row r="6370" ht="21" customHeight="1"/>
    <row r="6371" ht="21" customHeight="1"/>
    <row r="6372" ht="21" customHeight="1"/>
    <row r="6373" ht="21" customHeight="1"/>
    <row r="6374" ht="21" customHeight="1"/>
    <row r="6375" ht="21" customHeight="1"/>
    <row r="6376" ht="21" customHeight="1"/>
    <row r="6377" ht="21" customHeight="1"/>
    <row r="6378" ht="21" customHeight="1"/>
    <row r="6379" ht="21" customHeight="1"/>
    <row r="6380" ht="21" customHeight="1"/>
    <row r="6381" ht="21" customHeight="1"/>
    <row r="6382" ht="21" customHeight="1"/>
    <row r="6383" ht="21" customHeight="1"/>
    <row r="6384" ht="21" customHeight="1"/>
    <row r="6385" ht="21" customHeight="1"/>
    <row r="6386" ht="21" customHeight="1"/>
    <row r="6387" ht="21" customHeight="1"/>
    <row r="6388" ht="21" customHeight="1"/>
    <row r="6389" ht="21" customHeight="1"/>
    <row r="6390" ht="21" customHeight="1"/>
    <row r="6391" ht="21" customHeight="1"/>
    <row r="6392" ht="21" customHeight="1"/>
    <row r="6393" ht="21" customHeight="1"/>
    <row r="6394" ht="21" customHeight="1"/>
    <row r="6395" ht="21" customHeight="1"/>
    <row r="6396" ht="21" customHeight="1"/>
    <row r="6397" ht="21" customHeight="1"/>
    <row r="6398" ht="21" customHeight="1"/>
    <row r="6399" ht="21" customHeight="1"/>
    <row r="6400" ht="21" customHeight="1"/>
    <row r="6401" ht="21" customHeight="1"/>
    <row r="6402" ht="21" customHeight="1"/>
    <row r="6403" ht="21" customHeight="1"/>
    <row r="6404" ht="21" customHeight="1"/>
    <row r="6405" ht="21" customHeight="1"/>
    <row r="6406" ht="21" customHeight="1"/>
    <row r="6407" ht="21" customHeight="1"/>
    <row r="6408" ht="21" customHeight="1"/>
    <row r="6409" ht="21" customHeight="1"/>
    <row r="6410" ht="21" customHeight="1"/>
    <row r="6411" ht="21" customHeight="1"/>
    <row r="6412" ht="21" customHeight="1"/>
    <row r="6413" ht="21" customHeight="1"/>
    <row r="6414" ht="21" customHeight="1"/>
    <row r="6415" ht="21" customHeight="1"/>
    <row r="6416" ht="21" customHeight="1"/>
    <row r="6417" ht="21" customHeight="1"/>
    <row r="6418" ht="21" customHeight="1"/>
    <row r="6419" ht="21" customHeight="1"/>
    <row r="6420" ht="21" customHeight="1"/>
    <row r="6421" ht="21" customHeight="1"/>
    <row r="6422" ht="21" customHeight="1"/>
    <row r="6423" ht="21" customHeight="1"/>
    <row r="6424" ht="21" customHeight="1"/>
    <row r="6425" ht="21" customHeight="1"/>
    <row r="6426" ht="21" customHeight="1"/>
    <row r="6427" ht="21" customHeight="1"/>
    <row r="6428" ht="21" customHeight="1"/>
    <row r="6429" ht="21" customHeight="1"/>
    <row r="6430" ht="21" customHeight="1"/>
    <row r="6431" ht="21" customHeight="1"/>
    <row r="6432" ht="21" customHeight="1"/>
    <row r="6433" ht="21" customHeight="1"/>
    <row r="6434" ht="21" customHeight="1"/>
    <row r="6435" ht="21" customHeight="1"/>
    <row r="6436" ht="21" customHeight="1"/>
    <row r="6437" ht="21" customHeight="1"/>
    <row r="6438" ht="21" customHeight="1"/>
    <row r="6439" ht="21" customHeight="1"/>
    <row r="6440" ht="21" customHeight="1"/>
    <row r="6441" ht="21" customHeight="1"/>
    <row r="6442" ht="21" customHeight="1"/>
    <row r="6443" ht="21" customHeight="1"/>
    <row r="6444" ht="21" customHeight="1"/>
    <row r="6445" ht="21" customHeight="1"/>
    <row r="6446" ht="21" customHeight="1"/>
    <row r="6447" ht="21" customHeight="1"/>
    <row r="6448" ht="21" customHeight="1"/>
    <row r="6449" ht="21" customHeight="1"/>
    <row r="6450" ht="21" customHeight="1"/>
    <row r="6451" ht="21" customHeight="1"/>
    <row r="6452" ht="21" customHeight="1"/>
    <row r="6453" ht="21" customHeight="1"/>
    <row r="6454" ht="21" customHeight="1"/>
    <row r="6455" ht="21" customHeight="1"/>
    <row r="6456" ht="21" customHeight="1"/>
    <row r="6457" ht="21" customHeight="1"/>
    <row r="6458" ht="21" customHeight="1"/>
    <row r="6459" ht="21" customHeight="1"/>
    <row r="6460" ht="21" customHeight="1"/>
    <row r="6461" ht="21" customHeight="1"/>
    <row r="6462" ht="21" customHeight="1"/>
    <row r="6463" ht="21" customHeight="1"/>
    <row r="6464" ht="21" customHeight="1"/>
    <row r="6465" ht="21" customHeight="1"/>
    <row r="6466" ht="21" customHeight="1"/>
    <row r="6467" ht="21" customHeight="1"/>
    <row r="6468" ht="21" customHeight="1"/>
    <row r="6469" ht="21" customHeight="1"/>
    <row r="6470" ht="21" customHeight="1"/>
    <row r="6471" ht="21" customHeight="1"/>
    <row r="6472" ht="21" customHeight="1"/>
    <row r="6473" ht="21" customHeight="1"/>
    <row r="6474" ht="21" customHeight="1"/>
    <row r="6475" ht="21" customHeight="1"/>
    <row r="6476" ht="21" customHeight="1"/>
    <row r="6477" ht="21" customHeight="1"/>
    <row r="6478" ht="21" customHeight="1"/>
    <row r="6479" ht="21" customHeight="1"/>
    <row r="6480" ht="21" customHeight="1"/>
    <row r="6481" ht="21" customHeight="1"/>
    <row r="6482" ht="21" customHeight="1"/>
    <row r="6483" ht="21" customHeight="1"/>
    <row r="6484" ht="21" customHeight="1"/>
    <row r="6485" ht="21" customHeight="1"/>
    <row r="6486" ht="21" customHeight="1"/>
    <row r="6487" ht="21" customHeight="1"/>
    <row r="6488" ht="21" customHeight="1"/>
    <row r="6489" ht="21" customHeight="1"/>
    <row r="6490" ht="21" customHeight="1"/>
    <row r="6491" ht="21" customHeight="1"/>
    <row r="6492" ht="21" customHeight="1"/>
    <row r="6493" ht="21" customHeight="1"/>
    <row r="6494" ht="21" customHeight="1"/>
    <row r="6495" ht="21" customHeight="1"/>
    <row r="6496" ht="21" customHeight="1"/>
    <row r="6497" ht="21" customHeight="1"/>
    <row r="6498" ht="21" customHeight="1"/>
    <row r="6499" ht="21" customHeight="1"/>
    <row r="6500" ht="21" customHeight="1"/>
    <row r="6501" ht="21" customHeight="1"/>
    <row r="6502" ht="21" customHeight="1"/>
    <row r="6503" ht="21" customHeight="1"/>
    <row r="6504" ht="21" customHeight="1"/>
    <row r="6505" ht="21" customHeight="1"/>
    <row r="6506" ht="21" customHeight="1"/>
    <row r="6507" ht="21" customHeight="1"/>
    <row r="6508" ht="21" customHeight="1"/>
    <row r="6509" ht="21" customHeight="1"/>
    <row r="6510" ht="21" customHeight="1"/>
    <row r="6511" ht="21" customHeight="1"/>
    <row r="6512" ht="21" customHeight="1"/>
    <row r="6513" ht="21" customHeight="1"/>
    <row r="6514" ht="21" customHeight="1"/>
    <row r="6515" ht="21" customHeight="1"/>
    <row r="6516" ht="21" customHeight="1"/>
    <row r="6517" ht="21" customHeight="1"/>
    <row r="6518" ht="21" customHeight="1"/>
    <row r="6519" ht="21" customHeight="1"/>
    <row r="6520" ht="21" customHeight="1"/>
    <row r="6521" ht="21" customHeight="1"/>
    <row r="6522" ht="21" customHeight="1"/>
    <row r="6523" ht="21" customHeight="1"/>
    <row r="6524" ht="21" customHeight="1"/>
    <row r="6525" ht="21" customHeight="1"/>
    <row r="6526" ht="21" customHeight="1"/>
    <row r="6527" ht="21" customHeight="1"/>
    <row r="6528" ht="21" customHeight="1"/>
    <row r="6529" ht="21" customHeight="1"/>
    <row r="6530" ht="21" customHeight="1"/>
    <row r="6531" ht="21" customHeight="1"/>
    <row r="6532" ht="21" customHeight="1"/>
    <row r="6533" ht="21" customHeight="1"/>
    <row r="6534" ht="21" customHeight="1"/>
    <row r="6535" ht="21" customHeight="1"/>
    <row r="6536" ht="21" customHeight="1"/>
    <row r="6537" ht="21" customHeight="1"/>
    <row r="6538" ht="21" customHeight="1"/>
    <row r="6539" ht="21" customHeight="1"/>
    <row r="6540" ht="21" customHeight="1"/>
    <row r="6541" ht="21" customHeight="1"/>
    <row r="6542" ht="21" customHeight="1"/>
    <row r="6543" ht="21" customHeight="1"/>
    <row r="6544" ht="21" customHeight="1"/>
    <row r="6545" ht="21" customHeight="1"/>
    <row r="6546" ht="21" customHeight="1"/>
    <row r="6547" ht="21" customHeight="1"/>
    <row r="6548" ht="21" customHeight="1"/>
    <row r="6549" ht="21" customHeight="1"/>
    <row r="6550" ht="21" customHeight="1"/>
    <row r="6551" ht="21" customHeight="1"/>
    <row r="6552" ht="21" customHeight="1"/>
    <row r="6553" ht="21" customHeight="1"/>
    <row r="6554" ht="21" customHeight="1"/>
    <row r="6555" ht="21" customHeight="1"/>
    <row r="6556" ht="21" customHeight="1"/>
    <row r="6557" ht="21" customHeight="1"/>
    <row r="6558" ht="21" customHeight="1"/>
    <row r="6559" ht="21" customHeight="1"/>
    <row r="6560" ht="21" customHeight="1"/>
    <row r="6561" ht="21" customHeight="1"/>
    <row r="6562" ht="21" customHeight="1"/>
    <row r="6563" ht="21" customHeight="1"/>
    <row r="6564" ht="21" customHeight="1"/>
    <row r="6565" ht="21" customHeight="1"/>
    <row r="6566" ht="21" customHeight="1"/>
    <row r="6567" ht="21" customHeight="1"/>
    <row r="6568" ht="21" customHeight="1"/>
    <row r="6569" ht="21" customHeight="1"/>
    <row r="6570" ht="21" customHeight="1"/>
    <row r="6571" ht="21" customHeight="1"/>
    <row r="6572" ht="21" customHeight="1"/>
    <row r="6573" ht="21" customHeight="1"/>
    <row r="6574" ht="21" customHeight="1"/>
    <row r="6575" ht="21" customHeight="1"/>
    <row r="6576" ht="21" customHeight="1"/>
    <row r="6577" ht="21" customHeight="1"/>
    <row r="6578" ht="21" customHeight="1"/>
    <row r="6579" ht="21" customHeight="1"/>
    <row r="6580" ht="21" customHeight="1"/>
    <row r="6581" ht="21" customHeight="1"/>
    <row r="6582" ht="21" customHeight="1"/>
    <row r="6583" ht="21" customHeight="1"/>
    <row r="6584" ht="21" customHeight="1"/>
    <row r="6585" ht="21" customHeight="1"/>
    <row r="6586" ht="21" customHeight="1"/>
    <row r="6587" ht="21" customHeight="1"/>
    <row r="6588" ht="21" customHeight="1"/>
    <row r="6589" ht="21" customHeight="1"/>
    <row r="6590" ht="21" customHeight="1"/>
    <row r="6591" ht="21" customHeight="1"/>
    <row r="6592" ht="21" customHeight="1"/>
    <row r="6593" ht="21" customHeight="1"/>
    <row r="6594" ht="21" customHeight="1"/>
    <row r="6595" ht="21" customHeight="1"/>
    <row r="6596" ht="21" customHeight="1"/>
    <row r="6597" ht="21" customHeight="1"/>
    <row r="6598" ht="21" customHeight="1"/>
    <row r="6599" ht="21" customHeight="1"/>
    <row r="6600" ht="21" customHeight="1"/>
    <row r="6601" ht="21" customHeight="1"/>
    <row r="6602" ht="21" customHeight="1"/>
    <row r="6603" ht="21" customHeight="1"/>
    <row r="6604" ht="21" customHeight="1"/>
    <row r="6605" ht="21" customHeight="1"/>
    <row r="6606" ht="21" customHeight="1"/>
    <row r="6607" ht="21" customHeight="1"/>
    <row r="6608" ht="21" customHeight="1"/>
    <row r="6609" ht="21" customHeight="1"/>
    <row r="6610" ht="21" customHeight="1"/>
    <row r="6611" ht="21" customHeight="1"/>
    <row r="6612" ht="21" customHeight="1"/>
    <row r="6613" ht="21" customHeight="1"/>
    <row r="6614" ht="21" customHeight="1"/>
    <row r="6615" ht="21" customHeight="1"/>
    <row r="6616" ht="21" customHeight="1"/>
    <row r="6617" ht="21" customHeight="1"/>
    <row r="6618" ht="21" customHeight="1"/>
    <row r="6619" ht="21" customHeight="1"/>
    <row r="6620" ht="21" customHeight="1"/>
    <row r="6621" ht="21" customHeight="1"/>
    <row r="6622" ht="21" customHeight="1"/>
    <row r="6623" ht="21" customHeight="1"/>
    <row r="6624" ht="21" customHeight="1"/>
    <row r="6625" ht="21" customHeight="1"/>
    <row r="6626" ht="21" customHeight="1"/>
    <row r="6627" ht="21" customHeight="1"/>
    <row r="6628" ht="21" customHeight="1"/>
    <row r="6629" ht="21" customHeight="1"/>
    <row r="6630" ht="21" customHeight="1"/>
    <row r="6631" ht="21" customHeight="1"/>
    <row r="6632" ht="21" customHeight="1"/>
    <row r="6633" ht="21" customHeight="1"/>
    <row r="6634" ht="21" customHeight="1"/>
    <row r="6635" ht="21" customHeight="1"/>
    <row r="6636" ht="21" customHeight="1"/>
    <row r="6637" ht="21" customHeight="1"/>
    <row r="6638" ht="21" customHeight="1"/>
    <row r="6639" ht="21" customHeight="1"/>
    <row r="6640" ht="21" customHeight="1"/>
    <row r="6641" ht="21" customHeight="1"/>
    <row r="6642" ht="21" customHeight="1"/>
    <row r="6643" ht="21" customHeight="1"/>
    <row r="6644" ht="21" customHeight="1"/>
    <row r="6645" ht="21" customHeight="1"/>
    <row r="6646" ht="21" customHeight="1"/>
    <row r="6647" ht="21" customHeight="1"/>
    <row r="6648" ht="21" customHeight="1"/>
    <row r="6649" ht="21" customHeight="1"/>
    <row r="6650" ht="21" customHeight="1"/>
    <row r="6651" ht="21" customHeight="1"/>
    <row r="6652" ht="21" customHeight="1"/>
    <row r="6653" ht="21" customHeight="1"/>
    <row r="6654" ht="21" customHeight="1"/>
    <row r="6655" ht="21" customHeight="1"/>
    <row r="6656" ht="21" customHeight="1"/>
    <row r="6657" ht="21" customHeight="1"/>
    <row r="6658" ht="21" customHeight="1"/>
    <row r="6659" ht="21" customHeight="1"/>
    <row r="6660" ht="21" customHeight="1"/>
    <row r="6661" ht="21" customHeight="1"/>
    <row r="6662" ht="21" customHeight="1"/>
    <row r="6663" ht="21" customHeight="1"/>
    <row r="6664" ht="21" customHeight="1"/>
    <row r="6665" ht="21" customHeight="1"/>
    <row r="6666" ht="21" customHeight="1"/>
    <row r="6667" ht="21" customHeight="1"/>
    <row r="6668" ht="21" customHeight="1"/>
    <row r="6669" ht="21" customHeight="1"/>
    <row r="6670" ht="21" customHeight="1"/>
    <row r="6671" ht="21" customHeight="1"/>
    <row r="6672" ht="21" customHeight="1"/>
    <row r="6673" ht="21" customHeight="1"/>
    <row r="6674" ht="21" customHeight="1"/>
    <row r="6675" ht="21" customHeight="1"/>
    <row r="6676" ht="21" customHeight="1"/>
    <row r="6677" ht="21" customHeight="1"/>
    <row r="6678" ht="21" customHeight="1"/>
    <row r="6679" ht="21" customHeight="1"/>
    <row r="6680" ht="21" customHeight="1"/>
    <row r="6681" ht="21" customHeight="1"/>
    <row r="6682" ht="21" customHeight="1"/>
    <row r="6683" ht="21" customHeight="1"/>
    <row r="6684" ht="21" customHeight="1"/>
    <row r="6685" ht="21" customHeight="1"/>
    <row r="6686" ht="21" customHeight="1"/>
    <row r="6687" ht="21" customHeight="1"/>
    <row r="6688" ht="21" customHeight="1"/>
    <row r="6689" ht="21" customHeight="1"/>
    <row r="6690" ht="21" customHeight="1"/>
    <row r="6691" ht="21" customHeight="1"/>
    <row r="6692" ht="21" customHeight="1"/>
    <row r="6693" ht="21" customHeight="1"/>
    <row r="6694" ht="21" customHeight="1"/>
    <row r="6695" ht="21" customHeight="1"/>
    <row r="6696" ht="21" customHeight="1"/>
    <row r="6697" ht="21" customHeight="1"/>
    <row r="6698" ht="21" customHeight="1"/>
    <row r="6699" ht="21" customHeight="1"/>
    <row r="6700" ht="21" customHeight="1"/>
    <row r="6701" ht="21" customHeight="1"/>
    <row r="6702" ht="21" customHeight="1"/>
    <row r="6703" ht="21" customHeight="1"/>
    <row r="6704" ht="21" customHeight="1"/>
    <row r="6705" ht="21" customHeight="1"/>
    <row r="6706" ht="21" customHeight="1"/>
    <row r="6707" ht="21" customHeight="1"/>
    <row r="6708" ht="21" customHeight="1"/>
    <row r="6709" ht="21" customHeight="1"/>
    <row r="6710" ht="21" customHeight="1"/>
    <row r="6711" ht="21" customHeight="1"/>
    <row r="6712" ht="21" customHeight="1"/>
    <row r="6713" ht="21" customHeight="1"/>
    <row r="6714" ht="21" customHeight="1"/>
    <row r="6715" ht="21" customHeight="1"/>
    <row r="6716" ht="21" customHeight="1"/>
    <row r="6717" ht="21" customHeight="1"/>
    <row r="6718" ht="21" customHeight="1"/>
    <row r="6719" ht="21" customHeight="1"/>
    <row r="6720" ht="21" customHeight="1"/>
    <row r="6721" ht="21" customHeight="1"/>
    <row r="6722" ht="21" customHeight="1"/>
    <row r="6723" ht="21" customHeight="1"/>
    <row r="6724" ht="21" customHeight="1"/>
    <row r="6725" ht="21" customHeight="1"/>
    <row r="6726" ht="21" customHeight="1"/>
    <row r="6727" ht="21" customHeight="1"/>
    <row r="6728" ht="21" customHeight="1"/>
    <row r="6729" ht="21" customHeight="1"/>
    <row r="6730" ht="21" customHeight="1"/>
    <row r="6731" ht="21" customHeight="1"/>
    <row r="6732" ht="21" customHeight="1"/>
    <row r="6733" ht="21" customHeight="1"/>
    <row r="6734" ht="21" customHeight="1"/>
    <row r="6735" ht="21" customHeight="1"/>
    <row r="6736" ht="21" customHeight="1"/>
    <row r="6737" ht="21" customHeight="1"/>
    <row r="6738" ht="21" customHeight="1"/>
    <row r="6739" ht="21" customHeight="1"/>
    <row r="6740" ht="21" customHeight="1"/>
    <row r="6741" ht="21" customHeight="1"/>
    <row r="6742" ht="21" customHeight="1"/>
    <row r="6743" ht="21" customHeight="1"/>
    <row r="6744" ht="21" customHeight="1"/>
    <row r="6745" ht="21" customHeight="1"/>
    <row r="6746" ht="21" customHeight="1"/>
    <row r="6747" ht="21" customHeight="1"/>
    <row r="6748" ht="21" customHeight="1"/>
    <row r="6749" ht="21" customHeight="1"/>
    <row r="6750" ht="21" customHeight="1"/>
    <row r="6751" ht="21" customHeight="1"/>
    <row r="6752" ht="21" customHeight="1"/>
    <row r="6753" ht="21" customHeight="1"/>
    <row r="6754" ht="21" customHeight="1"/>
    <row r="6755" ht="21" customHeight="1"/>
    <row r="6756" ht="21" customHeight="1"/>
    <row r="6757" ht="21" customHeight="1"/>
    <row r="6758" ht="21" customHeight="1"/>
    <row r="6759" ht="21" customHeight="1"/>
    <row r="6760" ht="21" customHeight="1"/>
    <row r="6761" ht="21" customHeight="1"/>
    <row r="6762" ht="21" customHeight="1"/>
    <row r="6763" ht="21" customHeight="1"/>
    <row r="6764" ht="21" customHeight="1"/>
    <row r="6765" ht="21" customHeight="1"/>
    <row r="6766" ht="21" customHeight="1"/>
    <row r="6767" ht="21" customHeight="1"/>
    <row r="6768" ht="21" customHeight="1"/>
    <row r="6769" ht="21" customHeight="1"/>
    <row r="6770" ht="21" customHeight="1"/>
    <row r="6771" ht="21" customHeight="1"/>
    <row r="6772" ht="21" customHeight="1"/>
    <row r="6773" ht="21" customHeight="1"/>
    <row r="6774" ht="21" customHeight="1"/>
    <row r="6775" ht="21" customHeight="1"/>
    <row r="6776" ht="21" customHeight="1"/>
    <row r="6777" ht="21" customHeight="1"/>
    <row r="6778" ht="21" customHeight="1"/>
    <row r="6779" ht="21" customHeight="1"/>
    <row r="6780" ht="21" customHeight="1"/>
    <row r="6781" ht="21" customHeight="1"/>
    <row r="6782" ht="21" customHeight="1"/>
    <row r="6783" ht="21" customHeight="1"/>
    <row r="6784" ht="21" customHeight="1"/>
    <row r="6785" ht="21" customHeight="1"/>
    <row r="6786" ht="21" customHeight="1"/>
    <row r="6787" ht="21" customHeight="1"/>
    <row r="6788" ht="21" customHeight="1"/>
    <row r="6789" ht="21" customHeight="1"/>
    <row r="6790" ht="21" customHeight="1"/>
    <row r="6791" ht="21" customHeight="1"/>
    <row r="6792" ht="21" customHeight="1"/>
    <row r="6793" ht="21" customHeight="1"/>
    <row r="6794" ht="21" customHeight="1"/>
    <row r="6795" ht="21" customHeight="1"/>
    <row r="6796" ht="21" customHeight="1"/>
    <row r="6797" ht="21" customHeight="1"/>
    <row r="6798" ht="21" customHeight="1"/>
    <row r="6799" ht="21" customHeight="1"/>
    <row r="6800" ht="21" customHeight="1"/>
    <row r="6801" ht="21" customHeight="1"/>
    <row r="6802" ht="21" customHeight="1"/>
    <row r="6803" ht="21" customHeight="1"/>
    <row r="6804" ht="21" customHeight="1"/>
    <row r="6805" ht="21" customHeight="1"/>
    <row r="6806" ht="21" customHeight="1"/>
    <row r="6807" ht="21" customHeight="1"/>
    <row r="6808" ht="21" customHeight="1"/>
    <row r="6809" ht="21" customHeight="1"/>
    <row r="6810" ht="21" customHeight="1"/>
    <row r="6811" ht="21" customHeight="1"/>
    <row r="6812" ht="21" customHeight="1"/>
    <row r="6813" ht="21" customHeight="1"/>
    <row r="6814" ht="21" customHeight="1"/>
    <row r="6815" ht="21" customHeight="1"/>
    <row r="6816" ht="21" customHeight="1"/>
    <row r="6817" ht="21" customHeight="1"/>
    <row r="6818" ht="21" customHeight="1"/>
    <row r="6819" ht="21" customHeight="1"/>
    <row r="6820" ht="21" customHeight="1"/>
    <row r="6821" ht="21" customHeight="1"/>
    <row r="6822" ht="21" customHeight="1"/>
    <row r="6823" ht="21" customHeight="1"/>
    <row r="6824" ht="21" customHeight="1"/>
    <row r="6825" ht="21" customHeight="1"/>
    <row r="6826" ht="21" customHeight="1"/>
    <row r="6827" ht="21" customHeight="1"/>
    <row r="6828" ht="21" customHeight="1"/>
    <row r="6829" ht="21" customHeight="1"/>
    <row r="6830" ht="21" customHeight="1"/>
    <row r="6831" ht="21" customHeight="1"/>
    <row r="6832" ht="21" customHeight="1"/>
    <row r="6833" ht="21" customHeight="1"/>
    <row r="6834" ht="21" customHeight="1"/>
    <row r="6835" ht="21" customHeight="1"/>
    <row r="6836" ht="21" customHeight="1"/>
    <row r="6837" ht="21" customHeight="1"/>
    <row r="6838" ht="21" customHeight="1"/>
    <row r="6839" ht="21" customHeight="1"/>
    <row r="6840" ht="21" customHeight="1"/>
    <row r="6841" ht="21" customHeight="1"/>
    <row r="6842" ht="21" customHeight="1"/>
    <row r="6843" ht="21" customHeight="1"/>
    <row r="6844" ht="21" customHeight="1"/>
    <row r="6845" ht="21" customHeight="1"/>
    <row r="6846" ht="21" customHeight="1"/>
    <row r="6847" ht="21" customHeight="1"/>
    <row r="6848" ht="21" customHeight="1"/>
    <row r="6849" ht="21" customHeight="1"/>
    <row r="6850" ht="21" customHeight="1"/>
    <row r="6851" ht="21" customHeight="1"/>
    <row r="6852" ht="21" customHeight="1"/>
    <row r="6853" ht="21" customHeight="1"/>
    <row r="6854" ht="21" customHeight="1"/>
    <row r="6855" ht="21" customHeight="1"/>
    <row r="6856" ht="21" customHeight="1"/>
    <row r="6857" ht="21" customHeight="1"/>
    <row r="6858" ht="21" customHeight="1"/>
    <row r="6859" ht="21" customHeight="1"/>
    <row r="6860" ht="21" customHeight="1"/>
    <row r="6861" ht="21" customHeight="1"/>
    <row r="6862" ht="21" customHeight="1"/>
    <row r="6863" ht="21" customHeight="1"/>
    <row r="6864" ht="21" customHeight="1"/>
    <row r="6865" ht="21" customHeight="1"/>
    <row r="6866" ht="21" customHeight="1"/>
    <row r="6867" ht="21" customHeight="1"/>
    <row r="6868" ht="21" customHeight="1"/>
    <row r="6869" ht="21" customHeight="1"/>
    <row r="6870" ht="21" customHeight="1"/>
    <row r="6871" ht="21" customHeight="1"/>
    <row r="6872" ht="21" customHeight="1"/>
    <row r="6873" ht="21" customHeight="1"/>
    <row r="6874" ht="21" customHeight="1"/>
    <row r="6875" ht="21" customHeight="1"/>
    <row r="6876" ht="21" customHeight="1"/>
    <row r="6877" ht="21" customHeight="1"/>
    <row r="6878" ht="21" customHeight="1"/>
    <row r="6879" ht="21" customHeight="1"/>
    <row r="6880" ht="21" customHeight="1"/>
    <row r="6881" ht="21" customHeight="1"/>
    <row r="6882" ht="21" customHeight="1"/>
    <row r="6883" ht="21" customHeight="1"/>
    <row r="6884" ht="21" customHeight="1"/>
    <row r="6885" ht="21" customHeight="1"/>
    <row r="6886" ht="21" customHeight="1"/>
    <row r="6887" ht="21" customHeight="1"/>
    <row r="6888" ht="21" customHeight="1"/>
    <row r="6889" ht="21" customHeight="1"/>
    <row r="6890" ht="21" customHeight="1"/>
    <row r="6891" ht="21" customHeight="1"/>
    <row r="6892" ht="21" customHeight="1"/>
    <row r="6893" ht="21" customHeight="1"/>
    <row r="6894" ht="21" customHeight="1"/>
    <row r="6895" ht="21" customHeight="1"/>
    <row r="6896" ht="21" customHeight="1"/>
    <row r="6897" ht="21" customHeight="1"/>
    <row r="6898" ht="21" customHeight="1"/>
    <row r="6899" ht="21" customHeight="1"/>
    <row r="6900" ht="21" customHeight="1"/>
    <row r="6901" ht="21" customHeight="1"/>
    <row r="6902" ht="21" customHeight="1"/>
    <row r="6903" ht="21" customHeight="1"/>
    <row r="6904" ht="21" customHeight="1"/>
    <row r="6905" ht="21" customHeight="1"/>
    <row r="6906" ht="21" customHeight="1"/>
    <row r="6907" ht="21" customHeight="1"/>
    <row r="6908" ht="21" customHeight="1"/>
    <row r="6909" ht="21" customHeight="1"/>
    <row r="6910" ht="21" customHeight="1"/>
    <row r="6911" ht="21" customHeight="1"/>
    <row r="6912" ht="21" customHeight="1"/>
    <row r="6913" ht="21" customHeight="1"/>
    <row r="6914" ht="21" customHeight="1"/>
    <row r="6915" ht="21" customHeight="1"/>
    <row r="6916" ht="21" customHeight="1"/>
    <row r="6917" ht="21" customHeight="1"/>
    <row r="6918" ht="21" customHeight="1"/>
    <row r="6919" ht="21" customHeight="1"/>
    <row r="6920" ht="21" customHeight="1"/>
    <row r="6921" ht="21" customHeight="1"/>
    <row r="6922" ht="21" customHeight="1"/>
    <row r="6923" ht="21" customHeight="1"/>
    <row r="6924" ht="21" customHeight="1"/>
    <row r="6925" ht="21" customHeight="1"/>
    <row r="6926" ht="21" customHeight="1"/>
    <row r="6927" ht="21" customHeight="1"/>
    <row r="6928" ht="21" customHeight="1"/>
    <row r="6929" ht="21" customHeight="1"/>
    <row r="6930" ht="21" customHeight="1"/>
    <row r="6931" ht="21" customHeight="1"/>
    <row r="6932" ht="21" customHeight="1"/>
    <row r="6933" ht="21" customHeight="1"/>
    <row r="6934" ht="21" customHeight="1"/>
    <row r="6935" ht="21" customHeight="1"/>
    <row r="6936" ht="21" customHeight="1"/>
    <row r="6937" ht="21" customHeight="1"/>
    <row r="6938" ht="21" customHeight="1"/>
    <row r="6939" ht="21" customHeight="1"/>
    <row r="6940" ht="21" customHeight="1"/>
    <row r="6941" ht="21" customHeight="1"/>
    <row r="6942" ht="21" customHeight="1"/>
    <row r="6943" ht="21" customHeight="1"/>
    <row r="6944" ht="21" customHeight="1"/>
    <row r="6945" ht="21" customHeight="1"/>
    <row r="6946" ht="21" customHeight="1"/>
    <row r="6947" ht="21" customHeight="1"/>
    <row r="6948" ht="21" customHeight="1"/>
    <row r="6949" ht="21" customHeight="1"/>
    <row r="6950" ht="21" customHeight="1"/>
    <row r="6951" ht="21" customHeight="1"/>
    <row r="6952" ht="21" customHeight="1"/>
    <row r="6953" ht="21" customHeight="1"/>
    <row r="6954" ht="21" customHeight="1"/>
    <row r="6955" ht="21" customHeight="1"/>
    <row r="6956" ht="21" customHeight="1"/>
    <row r="6957" ht="21" customHeight="1"/>
    <row r="6958" ht="21" customHeight="1"/>
    <row r="6959" ht="21" customHeight="1"/>
    <row r="6960" ht="21" customHeight="1"/>
    <row r="6961" ht="21" customHeight="1"/>
    <row r="6962" ht="21" customHeight="1"/>
    <row r="6963" ht="21" customHeight="1"/>
    <row r="6964" ht="21" customHeight="1"/>
    <row r="6965" ht="21" customHeight="1"/>
    <row r="6966" ht="21" customHeight="1"/>
    <row r="6967" ht="21" customHeight="1"/>
    <row r="6968" ht="21" customHeight="1"/>
    <row r="6969" ht="21" customHeight="1"/>
    <row r="6970" ht="21" customHeight="1"/>
    <row r="6971" ht="21" customHeight="1"/>
    <row r="6972" ht="21" customHeight="1"/>
    <row r="6973" ht="21" customHeight="1"/>
    <row r="6974" ht="21" customHeight="1"/>
    <row r="6975" ht="21" customHeight="1"/>
    <row r="6976" ht="21" customHeight="1"/>
    <row r="6977" ht="21" customHeight="1"/>
    <row r="6978" ht="21" customHeight="1"/>
    <row r="6979" ht="21" customHeight="1"/>
    <row r="6980" ht="21" customHeight="1"/>
    <row r="6981" ht="21" customHeight="1"/>
    <row r="6982" ht="21" customHeight="1"/>
    <row r="6983" ht="21" customHeight="1"/>
    <row r="6984" ht="21" customHeight="1"/>
    <row r="6985" ht="21" customHeight="1"/>
    <row r="6986" ht="21" customHeight="1"/>
    <row r="6987" ht="21" customHeight="1"/>
    <row r="6988" ht="21" customHeight="1"/>
    <row r="6989" ht="21" customHeight="1"/>
    <row r="6990" ht="21" customHeight="1"/>
    <row r="6991" ht="21" customHeight="1"/>
    <row r="6992" ht="21" customHeight="1"/>
    <row r="6993" ht="21" customHeight="1"/>
    <row r="6994" ht="21" customHeight="1"/>
    <row r="6995" ht="21" customHeight="1"/>
    <row r="6996" ht="21" customHeight="1"/>
    <row r="6997" ht="21" customHeight="1"/>
    <row r="6998" ht="21" customHeight="1"/>
    <row r="6999" ht="21" customHeight="1"/>
    <row r="7000" ht="21" customHeight="1"/>
    <row r="7001" ht="21" customHeight="1"/>
    <row r="7002" ht="21" customHeight="1"/>
    <row r="7003" ht="21" customHeight="1"/>
    <row r="7004" ht="21" customHeight="1"/>
    <row r="7005" ht="21" customHeight="1"/>
    <row r="7006" ht="21" customHeight="1"/>
    <row r="7007" ht="21" customHeight="1"/>
    <row r="7008" ht="21" customHeight="1"/>
    <row r="7009" ht="21" customHeight="1"/>
    <row r="7010" ht="21" customHeight="1"/>
    <row r="7011" ht="21" customHeight="1"/>
    <row r="7012" ht="21" customHeight="1"/>
    <row r="7013" ht="21" customHeight="1"/>
    <row r="7014" ht="21" customHeight="1"/>
    <row r="7015" ht="21" customHeight="1"/>
    <row r="7016" ht="21" customHeight="1"/>
    <row r="7017" ht="21" customHeight="1"/>
    <row r="7018" ht="21" customHeight="1"/>
    <row r="7019" ht="21" customHeight="1"/>
    <row r="7020" ht="21" customHeight="1"/>
    <row r="7021" ht="21" customHeight="1"/>
    <row r="7022" ht="21" customHeight="1"/>
    <row r="7023" ht="21" customHeight="1"/>
    <row r="7024" ht="21" customHeight="1"/>
    <row r="7025" ht="21" customHeight="1"/>
    <row r="7026" ht="21" customHeight="1"/>
    <row r="7027" ht="21" customHeight="1"/>
    <row r="7028" ht="21" customHeight="1"/>
    <row r="7029" ht="21" customHeight="1"/>
    <row r="7030" ht="21" customHeight="1"/>
    <row r="7031" ht="21" customHeight="1"/>
    <row r="7032" ht="21" customHeight="1"/>
    <row r="7033" ht="21" customHeight="1"/>
    <row r="7034" ht="21" customHeight="1"/>
    <row r="7035" ht="21" customHeight="1"/>
    <row r="7036" ht="21" customHeight="1"/>
    <row r="7037" ht="21" customHeight="1"/>
    <row r="7038" ht="21" customHeight="1"/>
    <row r="7039" ht="21" customHeight="1"/>
    <row r="7040" ht="21" customHeight="1"/>
    <row r="7041" ht="21" customHeight="1"/>
    <row r="7042" ht="21" customHeight="1"/>
    <row r="7043" ht="21" customHeight="1"/>
    <row r="7044" ht="21" customHeight="1"/>
    <row r="7045" ht="21" customHeight="1"/>
    <row r="7046" ht="21" customHeight="1"/>
    <row r="7047" ht="21" customHeight="1"/>
    <row r="7048" ht="21" customHeight="1"/>
    <row r="7049" ht="21" customHeight="1"/>
    <row r="7050" ht="21" customHeight="1"/>
    <row r="7051" ht="21" customHeight="1"/>
    <row r="7052" ht="21" customHeight="1"/>
    <row r="7053" ht="21" customHeight="1"/>
    <row r="7054" ht="21" customHeight="1"/>
    <row r="7055" ht="21" customHeight="1"/>
    <row r="7056" ht="21" customHeight="1"/>
    <row r="7057" ht="21" customHeight="1"/>
    <row r="7058" ht="21" customHeight="1"/>
    <row r="7059" ht="21" customHeight="1"/>
    <row r="7060" ht="21" customHeight="1"/>
    <row r="7061" ht="21" customHeight="1"/>
    <row r="7062" ht="21" customHeight="1"/>
    <row r="7063" ht="21" customHeight="1"/>
    <row r="7064" ht="21" customHeight="1"/>
    <row r="7065" ht="21" customHeight="1"/>
    <row r="7066" ht="21" customHeight="1"/>
    <row r="7067" ht="21" customHeight="1"/>
    <row r="7068" ht="21" customHeight="1"/>
    <row r="7069" ht="21" customHeight="1"/>
    <row r="7070" ht="21" customHeight="1"/>
    <row r="7071" ht="21" customHeight="1"/>
    <row r="7072" ht="21" customHeight="1"/>
    <row r="7073" ht="21" customHeight="1"/>
    <row r="7074" ht="21" customHeight="1"/>
    <row r="7075" ht="21" customHeight="1"/>
    <row r="7076" ht="21" customHeight="1"/>
    <row r="7077" ht="21" customHeight="1"/>
    <row r="7078" ht="21" customHeight="1"/>
    <row r="7079" ht="21" customHeight="1"/>
    <row r="7080" ht="21" customHeight="1"/>
    <row r="7081" ht="21" customHeight="1"/>
    <row r="7082" ht="21" customHeight="1"/>
    <row r="7083" ht="21" customHeight="1"/>
    <row r="7084" ht="21" customHeight="1"/>
    <row r="7085" ht="21" customHeight="1"/>
    <row r="7086" ht="21" customHeight="1"/>
    <row r="7087" ht="21" customHeight="1"/>
    <row r="7088" ht="21" customHeight="1"/>
    <row r="7089" ht="21" customHeight="1"/>
    <row r="7090" ht="21" customHeight="1"/>
    <row r="7091" ht="21" customHeight="1"/>
    <row r="7092" ht="21" customHeight="1"/>
    <row r="7093" ht="21" customHeight="1"/>
    <row r="7094" ht="21" customHeight="1"/>
    <row r="7095" ht="21" customHeight="1"/>
    <row r="7096" ht="21" customHeight="1"/>
    <row r="7097" ht="21" customHeight="1"/>
    <row r="7098" ht="21" customHeight="1"/>
    <row r="7099" ht="21" customHeight="1"/>
    <row r="7100" ht="21" customHeight="1"/>
    <row r="7101" ht="21" customHeight="1"/>
    <row r="7102" ht="21" customHeight="1"/>
    <row r="7103" ht="21" customHeight="1"/>
    <row r="7104" ht="21" customHeight="1"/>
    <row r="7105" ht="21" customHeight="1"/>
    <row r="7106" ht="21" customHeight="1"/>
    <row r="7107" ht="21" customHeight="1"/>
    <row r="7108" ht="21" customHeight="1"/>
    <row r="7109" ht="21" customHeight="1"/>
    <row r="7110" ht="21" customHeight="1"/>
    <row r="7111" ht="21" customHeight="1"/>
    <row r="7112" ht="21" customHeight="1"/>
    <row r="7113" ht="21" customHeight="1"/>
    <row r="7114" ht="21" customHeight="1"/>
    <row r="7115" ht="21" customHeight="1"/>
    <row r="7116" ht="21" customHeight="1"/>
    <row r="7117" ht="21" customHeight="1"/>
    <row r="7118" ht="21" customHeight="1"/>
    <row r="7119" ht="21" customHeight="1"/>
    <row r="7120" ht="21" customHeight="1"/>
    <row r="7121" ht="21" customHeight="1"/>
    <row r="7122" ht="21" customHeight="1"/>
    <row r="7123" ht="21" customHeight="1"/>
    <row r="7124" ht="21" customHeight="1"/>
    <row r="7125" ht="21" customHeight="1"/>
    <row r="7126" ht="21" customHeight="1"/>
    <row r="7127" ht="21" customHeight="1"/>
    <row r="7128" ht="21" customHeight="1"/>
    <row r="7129" ht="21" customHeight="1"/>
    <row r="7130" ht="21" customHeight="1"/>
    <row r="7131" ht="21" customHeight="1"/>
    <row r="7132" ht="21" customHeight="1"/>
    <row r="7133" ht="21" customHeight="1"/>
    <row r="7134" ht="21" customHeight="1"/>
    <row r="7135" ht="21" customHeight="1"/>
    <row r="7136" ht="21" customHeight="1"/>
    <row r="7137" ht="21" customHeight="1"/>
    <row r="7138" ht="21" customHeight="1"/>
    <row r="7139" ht="21" customHeight="1"/>
    <row r="7140" ht="21" customHeight="1"/>
    <row r="7141" ht="21" customHeight="1"/>
    <row r="7142" ht="21" customHeight="1"/>
    <row r="7143" ht="21" customHeight="1"/>
    <row r="7144" ht="21" customHeight="1"/>
    <row r="7145" ht="21" customHeight="1"/>
    <row r="7146" ht="21" customHeight="1"/>
    <row r="7147" ht="21" customHeight="1"/>
    <row r="7148" ht="21" customHeight="1"/>
    <row r="7149" ht="21" customHeight="1"/>
    <row r="7150" ht="21" customHeight="1"/>
    <row r="7151" ht="21" customHeight="1"/>
    <row r="7152" ht="21" customHeight="1"/>
    <row r="7153" ht="21" customHeight="1"/>
    <row r="7154" ht="21" customHeight="1"/>
    <row r="7155" ht="21" customHeight="1"/>
    <row r="7156" ht="21" customHeight="1"/>
    <row r="7157" ht="21" customHeight="1"/>
    <row r="7158" ht="21" customHeight="1"/>
    <row r="7159" ht="21" customHeight="1"/>
    <row r="7160" ht="21" customHeight="1"/>
    <row r="7161" ht="21" customHeight="1"/>
    <row r="7162" ht="21" customHeight="1"/>
    <row r="7163" ht="21" customHeight="1"/>
    <row r="7164" ht="21" customHeight="1"/>
    <row r="7165" ht="21" customHeight="1"/>
    <row r="7166" ht="21" customHeight="1"/>
    <row r="7167" ht="21" customHeight="1"/>
    <row r="7168" ht="21" customHeight="1"/>
    <row r="7169" ht="21" customHeight="1"/>
    <row r="7170" ht="21" customHeight="1"/>
    <row r="7171" ht="21" customHeight="1"/>
    <row r="7172" ht="21" customHeight="1"/>
    <row r="7173" ht="21" customHeight="1"/>
    <row r="7174" ht="21" customHeight="1"/>
    <row r="7175" ht="21" customHeight="1"/>
    <row r="7176" ht="21" customHeight="1"/>
    <row r="7177" ht="21" customHeight="1"/>
    <row r="7178" ht="21" customHeight="1"/>
    <row r="7179" ht="21" customHeight="1"/>
    <row r="7180" ht="21" customHeight="1"/>
    <row r="7181" ht="21" customHeight="1"/>
    <row r="7182" ht="21" customHeight="1"/>
    <row r="7183" ht="21" customHeight="1"/>
    <row r="7184" ht="21" customHeight="1"/>
    <row r="7185" ht="21" customHeight="1"/>
    <row r="7186" ht="21" customHeight="1"/>
    <row r="7187" ht="21" customHeight="1"/>
    <row r="7188" ht="21" customHeight="1"/>
    <row r="7189" ht="21" customHeight="1"/>
    <row r="7190" ht="21" customHeight="1"/>
    <row r="7191" ht="21" customHeight="1"/>
    <row r="7192" ht="21" customHeight="1"/>
    <row r="7193" ht="21" customHeight="1"/>
    <row r="7194" ht="21" customHeight="1"/>
    <row r="7195" ht="21" customHeight="1"/>
    <row r="7196" ht="21" customHeight="1"/>
    <row r="7197" ht="21" customHeight="1"/>
    <row r="7198" ht="21" customHeight="1"/>
    <row r="7199" ht="21" customHeight="1"/>
    <row r="7200" ht="21" customHeight="1"/>
    <row r="7201" ht="21" customHeight="1"/>
    <row r="7202" ht="21" customHeight="1"/>
    <row r="7203" ht="21" customHeight="1"/>
    <row r="7204" ht="21" customHeight="1"/>
    <row r="7205" ht="21" customHeight="1"/>
    <row r="7206" ht="21" customHeight="1"/>
    <row r="7207" ht="21" customHeight="1"/>
    <row r="7208" ht="21" customHeight="1"/>
    <row r="7209" ht="21" customHeight="1"/>
    <row r="7210" ht="21" customHeight="1"/>
    <row r="7211" ht="21" customHeight="1"/>
    <row r="7212" ht="21" customHeight="1"/>
    <row r="7213" ht="21" customHeight="1"/>
    <row r="7214" ht="21" customHeight="1"/>
    <row r="7215" ht="21" customHeight="1"/>
    <row r="7216" ht="21" customHeight="1"/>
    <row r="7217" ht="21" customHeight="1"/>
    <row r="7218" ht="21" customHeight="1"/>
    <row r="7219" ht="21" customHeight="1"/>
    <row r="7220" ht="21" customHeight="1"/>
    <row r="7221" ht="21" customHeight="1"/>
    <row r="7222" ht="21" customHeight="1"/>
    <row r="7223" ht="21" customHeight="1"/>
    <row r="7224" ht="21" customHeight="1"/>
    <row r="7225" ht="21" customHeight="1"/>
    <row r="7226" ht="21" customHeight="1"/>
    <row r="7227" ht="21" customHeight="1"/>
    <row r="7228" ht="21" customHeight="1"/>
    <row r="7229" ht="21" customHeight="1"/>
    <row r="7230" ht="21" customHeight="1"/>
    <row r="7231" ht="21" customHeight="1"/>
    <row r="7232" ht="21" customHeight="1"/>
    <row r="7233" ht="21" customHeight="1"/>
    <row r="7234" ht="21" customHeight="1"/>
    <row r="7235" ht="21" customHeight="1"/>
    <row r="7236" ht="21" customHeight="1"/>
    <row r="7237" ht="21" customHeight="1"/>
    <row r="7238" ht="21" customHeight="1"/>
    <row r="7239" ht="21" customHeight="1"/>
    <row r="7240" ht="21" customHeight="1"/>
    <row r="7241" ht="21" customHeight="1"/>
    <row r="7242" ht="21" customHeight="1"/>
    <row r="7243" ht="21" customHeight="1"/>
    <row r="7244" ht="21" customHeight="1"/>
    <row r="7245" ht="21" customHeight="1"/>
    <row r="7246" ht="21" customHeight="1"/>
    <row r="7247" ht="21" customHeight="1"/>
    <row r="7248" ht="21" customHeight="1"/>
    <row r="7249" ht="21" customHeight="1"/>
    <row r="7250" ht="21" customHeight="1"/>
    <row r="7251" ht="21" customHeight="1"/>
    <row r="7252" ht="21" customHeight="1"/>
    <row r="7253" ht="21" customHeight="1"/>
    <row r="7254" ht="21" customHeight="1"/>
    <row r="7255" ht="21" customHeight="1"/>
    <row r="7256" ht="21" customHeight="1"/>
    <row r="7257" ht="21" customHeight="1"/>
    <row r="7258" ht="21" customHeight="1"/>
    <row r="7259" ht="21" customHeight="1"/>
    <row r="7260" ht="21" customHeight="1"/>
    <row r="7261" ht="21" customHeight="1"/>
    <row r="7262" ht="21" customHeight="1"/>
    <row r="7263" ht="21" customHeight="1"/>
    <row r="7264" ht="21" customHeight="1"/>
    <row r="7265" ht="21" customHeight="1"/>
    <row r="7266" ht="21" customHeight="1"/>
    <row r="7267" ht="21" customHeight="1"/>
    <row r="7268" ht="21" customHeight="1"/>
    <row r="7269" ht="21" customHeight="1"/>
    <row r="7270" ht="21" customHeight="1"/>
    <row r="7271" ht="21" customHeight="1"/>
    <row r="7272" ht="21" customHeight="1"/>
    <row r="7273" ht="21" customHeight="1"/>
    <row r="7274" ht="21" customHeight="1"/>
    <row r="7275" ht="21" customHeight="1"/>
    <row r="7276" ht="21" customHeight="1"/>
    <row r="7277" ht="21" customHeight="1"/>
    <row r="7278" ht="21" customHeight="1"/>
    <row r="7279" ht="21" customHeight="1"/>
    <row r="7280" ht="21" customHeight="1"/>
    <row r="7281" ht="21" customHeight="1"/>
    <row r="7282" ht="21" customHeight="1"/>
    <row r="7283" ht="21" customHeight="1"/>
    <row r="7284" ht="21" customHeight="1"/>
    <row r="7285" ht="21" customHeight="1"/>
    <row r="7286" ht="21" customHeight="1"/>
    <row r="7287" ht="21" customHeight="1"/>
    <row r="7288" ht="21" customHeight="1"/>
    <row r="7289" ht="21" customHeight="1"/>
    <row r="7290" ht="21" customHeight="1"/>
    <row r="7291" ht="21" customHeight="1"/>
    <row r="7292" ht="21" customHeight="1"/>
    <row r="7293" ht="21" customHeight="1"/>
    <row r="7294" ht="21" customHeight="1"/>
    <row r="7295" ht="21" customHeight="1"/>
    <row r="7296" ht="21" customHeight="1"/>
    <row r="7297" ht="21" customHeight="1"/>
    <row r="7298" ht="21" customHeight="1"/>
    <row r="7299" ht="21" customHeight="1"/>
    <row r="7300" ht="21" customHeight="1"/>
    <row r="7301" ht="21" customHeight="1"/>
    <row r="7302" ht="21" customHeight="1"/>
    <row r="7303" ht="21" customHeight="1"/>
    <row r="7304" ht="21" customHeight="1"/>
    <row r="7305" ht="21" customHeight="1"/>
    <row r="7306" ht="21" customHeight="1"/>
    <row r="7307" ht="21" customHeight="1"/>
    <row r="7308" ht="21" customHeight="1"/>
    <row r="7309" ht="21" customHeight="1"/>
    <row r="7310" ht="21" customHeight="1"/>
    <row r="7311" ht="21" customHeight="1"/>
    <row r="7312" ht="21" customHeight="1"/>
    <row r="7313" ht="21" customHeight="1"/>
    <row r="7314" ht="21" customHeight="1"/>
    <row r="7315" ht="21" customHeight="1"/>
    <row r="7316" ht="21" customHeight="1"/>
    <row r="7317" ht="21" customHeight="1"/>
    <row r="7318" ht="21" customHeight="1"/>
    <row r="7319" ht="21" customHeight="1"/>
    <row r="7320" ht="21" customHeight="1"/>
    <row r="7321" ht="21" customHeight="1"/>
    <row r="7322" ht="21" customHeight="1"/>
    <row r="7323" ht="21" customHeight="1"/>
    <row r="7324" ht="21" customHeight="1"/>
    <row r="7325" ht="21" customHeight="1"/>
    <row r="7326" ht="21" customHeight="1"/>
    <row r="7327" ht="21" customHeight="1"/>
    <row r="7328" ht="21" customHeight="1"/>
    <row r="7329" ht="21" customHeight="1"/>
    <row r="7330" ht="21" customHeight="1"/>
    <row r="7331" ht="21" customHeight="1"/>
    <row r="7332" ht="21" customHeight="1"/>
    <row r="7333" ht="21" customHeight="1"/>
    <row r="7334" ht="21" customHeight="1"/>
    <row r="7335" ht="21" customHeight="1"/>
    <row r="7336" ht="21" customHeight="1"/>
    <row r="7337" ht="21" customHeight="1"/>
    <row r="7338" ht="21" customHeight="1"/>
    <row r="7339" ht="21" customHeight="1"/>
    <row r="7340" ht="21" customHeight="1"/>
    <row r="7341" ht="21" customHeight="1"/>
    <row r="7342" ht="21" customHeight="1"/>
    <row r="7343" ht="21" customHeight="1"/>
    <row r="7344" ht="21" customHeight="1"/>
    <row r="7345" ht="21" customHeight="1"/>
    <row r="7346" ht="21" customHeight="1"/>
    <row r="7347" ht="21" customHeight="1"/>
    <row r="7348" ht="21" customHeight="1"/>
    <row r="7349" ht="21" customHeight="1"/>
    <row r="7350" ht="21" customHeight="1"/>
    <row r="7351" ht="21" customHeight="1"/>
    <row r="7352" ht="21" customHeight="1"/>
    <row r="7353" ht="21" customHeight="1"/>
    <row r="7354" ht="21" customHeight="1"/>
    <row r="7355" ht="21" customHeight="1"/>
    <row r="7356" ht="21" customHeight="1"/>
    <row r="7357" ht="21" customHeight="1"/>
    <row r="7358" ht="21" customHeight="1"/>
    <row r="7359" ht="21" customHeight="1"/>
    <row r="7360" ht="21" customHeight="1"/>
    <row r="7361" ht="21" customHeight="1"/>
    <row r="7362" ht="21" customHeight="1"/>
    <row r="7363" ht="21" customHeight="1"/>
    <row r="7364" ht="21" customHeight="1"/>
    <row r="7365" ht="21" customHeight="1"/>
    <row r="7366" ht="21" customHeight="1"/>
    <row r="7367" ht="21" customHeight="1"/>
    <row r="7368" ht="21" customHeight="1"/>
    <row r="7369" ht="21" customHeight="1"/>
    <row r="7370" ht="21" customHeight="1"/>
    <row r="7371" ht="21" customHeight="1"/>
    <row r="7372" ht="21" customHeight="1"/>
    <row r="7373" ht="21" customHeight="1"/>
    <row r="7374" ht="21" customHeight="1"/>
    <row r="7375" ht="21" customHeight="1"/>
    <row r="7376" ht="21" customHeight="1"/>
    <row r="7377" ht="21" customHeight="1"/>
    <row r="7378" ht="21" customHeight="1"/>
    <row r="7379" ht="21" customHeight="1"/>
    <row r="7380" ht="21" customHeight="1"/>
    <row r="7381" ht="21" customHeight="1"/>
    <row r="7382" ht="21" customHeight="1"/>
    <row r="7383" ht="21" customHeight="1"/>
    <row r="7384" ht="21" customHeight="1"/>
    <row r="7385" ht="21" customHeight="1"/>
    <row r="7386" ht="21" customHeight="1"/>
    <row r="7387" ht="21" customHeight="1"/>
    <row r="7388" ht="21" customHeight="1"/>
    <row r="7389" ht="21" customHeight="1"/>
    <row r="7390" ht="21" customHeight="1"/>
    <row r="7391" ht="21" customHeight="1"/>
    <row r="7392" ht="21" customHeight="1"/>
    <row r="7393" ht="21" customHeight="1"/>
    <row r="7394" ht="21" customHeight="1"/>
    <row r="7395" ht="21" customHeight="1"/>
    <row r="7396" ht="21" customHeight="1"/>
    <row r="7397" ht="21" customHeight="1"/>
    <row r="7398" ht="21" customHeight="1"/>
    <row r="7399" ht="21" customHeight="1"/>
    <row r="7400" ht="21" customHeight="1"/>
    <row r="7401" ht="21" customHeight="1"/>
    <row r="7402" ht="21" customHeight="1"/>
    <row r="7403" ht="21" customHeight="1"/>
    <row r="7404" ht="21" customHeight="1"/>
    <row r="7405" ht="21" customHeight="1"/>
    <row r="7406" ht="21" customHeight="1"/>
    <row r="7407" ht="21" customHeight="1"/>
    <row r="7408" ht="21" customHeight="1"/>
    <row r="7409" ht="21" customHeight="1"/>
    <row r="7410" ht="21" customHeight="1"/>
    <row r="7411" ht="21" customHeight="1"/>
    <row r="7412" ht="21" customHeight="1"/>
    <row r="7413" ht="21" customHeight="1"/>
    <row r="7414" ht="21" customHeight="1"/>
    <row r="7415" ht="21" customHeight="1"/>
    <row r="7416" ht="21" customHeight="1"/>
    <row r="7417" ht="21" customHeight="1"/>
    <row r="7418" ht="21" customHeight="1"/>
    <row r="7419" ht="21" customHeight="1"/>
    <row r="7420" ht="21" customHeight="1"/>
    <row r="7421" ht="21" customHeight="1"/>
    <row r="7422" ht="21" customHeight="1"/>
    <row r="7423" ht="21" customHeight="1"/>
    <row r="7424" ht="21" customHeight="1"/>
    <row r="7425" ht="21" customHeight="1"/>
    <row r="7426" ht="21" customHeight="1"/>
    <row r="7427" ht="21" customHeight="1"/>
    <row r="7428" ht="21" customHeight="1"/>
    <row r="7429" ht="21" customHeight="1"/>
    <row r="7430" ht="21" customHeight="1"/>
    <row r="7431" ht="21" customHeight="1"/>
    <row r="7432" ht="21" customHeight="1"/>
    <row r="7433" ht="21" customHeight="1"/>
    <row r="7434" ht="21" customHeight="1"/>
    <row r="7435" ht="21" customHeight="1"/>
    <row r="7436" ht="21" customHeight="1"/>
    <row r="7437" ht="21" customHeight="1"/>
    <row r="7438" ht="21" customHeight="1"/>
    <row r="7439" ht="21" customHeight="1"/>
    <row r="7440" ht="21" customHeight="1"/>
    <row r="7441" ht="21" customHeight="1"/>
    <row r="7442" ht="21" customHeight="1"/>
    <row r="7443" ht="21" customHeight="1"/>
    <row r="7444" ht="21" customHeight="1"/>
    <row r="7445" ht="21" customHeight="1"/>
    <row r="7446" ht="21" customHeight="1"/>
    <row r="7447" ht="21" customHeight="1"/>
    <row r="7448" ht="21" customHeight="1"/>
    <row r="7449" ht="21" customHeight="1"/>
    <row r="7450" ht="21" customHeight="1"/>
    <row r="7451" ht="21" customHeight="1"/>
    <row r="7452" ht="21" customHeight="1"/>
    <row r="7453" ht="21" customHeight="1"/>
    <row r="7454" ht="21" customHeight="1"/>
    <row r="7455" ht="21" customHeight="1"/>
    <row r="7456" ht="21" customHeight="1"/>
    <row r="7457" ht="21" customHeight="1"/>
    <row r="7458" ht="21" customHeight="1"/>
    <row r="7459" ht="21" customHeight="1"/>
    <row r="7460" ht="21" customHeight="1"/>
    <row r="7461" ht="21" customHeight="1"/>
    <row r="7462" ht="21" customHeight="1"/>
    <row r="7463" ht="21" customHeight="1"/>
    <row r="7464" ht="21" customHeight="1"/>
    <row r="7465" ht="21" customHeight="1"/>
    <row r="7466" ht="21" customHeight="1"/>
    <row r="7467" ht="21" customHeight="1"/>
    <row r="7468" ht="21" customHeight="1"/>
    <row r="7469" ht="21" customHeight="1"/>
    <row r="7470" ht="21" customHeight="1"/>
    <row r="7471" ht="21" customHeight="1"/>
    <row r="7472" ht="21" customHeight="1"/>
    <row r="7473" ht="21" customHeight="1"/>
    <row r="7474" ht="21" customHeight="1"/>
    <row r="7475" ht="21" customHeight="1"/>
    <row r="7476" ht="21" customHeight="1"/>
    <row r="7477" ht="21" customHeight="1"/>
    <row r="7478" ht="21" customHeight="1"/>
    <row r="7479" ht="21" customHeight="1"/>
    <row r="7480" ht="21" customHeight="1"/>
    <row r="7481" ht="21" customHeight="1"/>
    <row r="7482" ht="21" customHeight="1"/>
    <row r="7483" ht="21" customHeight="1"/>
    <row r="7484" ht="21" customHeight="1"/>
    <row r="7485" ht="21" customHeight="1"/>
    <row r="7486" ht="21" customHeight="1"/>
    <row r="7487" ht="21" customHeight="1"/>
    <row r="7488" ht="21" customHeight="1"/>
    <row r="7489" ht="21" customHeight="1"/>
    <row r="7490" ht="21" customHeight="1"/>
    <row r="7491" ht="21" customHeight="1"/>
    <row r="7492" ht="21" customHeight="1"/>
    <row r="7493" ht="21" customHeight="1"/>
    <row r="7494" ht="21" customHeight="1"/>
    <row r="7495" ht="21" customHeight="1"/>
    <row r="7496" ht="21" customHeight="1"/>
    <row r="7497" ht="21" customHeight="1"/>
    <row r="7498" ht="21" customHeight="1"/>
    <row r="7499" ht="21" customHeight="1"/>
    <row r="7500" ht="21" customHeight="1"/>
    <row r="7501" ht="21" customHeight="1"/>
    <row r="7502" ht="21" customHeight="1"/>
    <row r="7503" ht="21" customHeight="1"/>
    <row r="7504" ht="21" customHeight="1"/>
    <row r="7505" ht="21" customHeight="1"/>
    <row r="7506" ht="21" customHeight="1"/>
    <row r="7507" ht="21" customHeight="1"/>
    <row r="7508" ht="21" customHeight="1"/>
    <row r="7509" ht="21" customHeight="1"/>
    <row r="7510" ht="21" customHeight="1"/>
    <row r="7511" ht="21" customHeight="1"/>
    <row r="7512" ht="21" customHeight="1"/>
    <row r="7513" ht="21" customHeight="1"/>
    <row r="7514" ht="21" customHeight="1"/>
    <row r="7515" ht="21" customHeight="1"/>
    <row r="7516" ht="21" customHeight="1"/>
    <row r="7517" ht="21" customHeight="1"/>
    <row r="7518" ht="21" customHeight="1"/>
    <row r="7519" ht="21" customHeight="1"/>
    <row r="7520" ht="21" customHeight="1"/>
    <row r="7521" ht="21" customHeight="1"/>
    <row r="7522" ht="21" customHeight="1"/>
    <row r="7523" ht="21" customHeight="1"/>
    <row r="7524" ht="21" customHeight="1"/>
    <row r="7525" ht="21" customHeight="1"/>
    <row r="7526" ht="21" customHeight="1"/>
    <row r="7527" ht="21" customHeight="1"/>
    <row r="7528" ht="21" customHeight="1"/>
    <row r="7529" ht="21" customHeight="1"/>
    <row r="7530" ht="21" customHeight="1"/>
    <row r="7531" ht="21" customHeight="1"/>
    <row r="7532" ht="21" customHeight="1"/>
    <row r="7533" ht="21" customHeight="1"/>
    <row r="7534" ht="21" customHeight="1"/>
    <row r="7535" ht="21" customHeight="1"/>
    <row r="7536" ht="21" customHeight="1"/>
    <row r="7537" ht="21" customHeight="1"/>
    <row r="7538" ht="21" customHeight="1"/>
    <row r="7539" ht="21" customHeight="1"/>
    <row r="7540" ht="21" customHeight="1"/>
    <row r="7541" ht="21" customHeight="1"/>
    <row r="7542" ht="21" customHeight="1"/>
    <row r="7543" ht="21" customHeight="1"/>
    <row r="7544" ht="21" customHeight="1"/>
    <row r="7545" ht="21" customHeight="1"/>
    <row r="7546" ht="21" customHeight="1"/>
    <row r="7547" ht="21" customHeight="1"/>
    <row r="7548" ht="21" customHeight="1"/>
    <row r="7549" ht="21" customHeight="1"/>
    <row r="7550" ht="21" customHeight="1"/>
    <row r="7551" ht="21" customHeight="1"/>
    <row r="7552" ht="21" customHeight="1"/>
    <row r="7553" ht="21" customHeight="1"/>
    <row r="7554" ht="21" customHeight="1"/>
    <row r="7555" ht="21" customHeight="1"/>
    <row r="7556" ht="21" customHeight="1"/>
    <row r="7557" ht="21" customHeight="1"/>
    <row r="7558" ht="21" customHeight="1"/>
    <row r="7559" ht="21" customHeight="1"/>
    <row r="7560" ht="21" customHeight="1"/>
    <row r="7561" ht="21" customHeight="1"/>
    <row r="7562" ht="21" customHeight="1"/>
    <row r="7563" ht="21" customHeight="1"/>
    <row r="7564" ht="21" customHeight="1"/>
    <row r="7565" ht="21" customHeight="1"/>
    <row r="7566" ht="21" customHeight="1"/>
    <row r="7567" ht="21" customHeight="1"/>
    <row r="7568" ht="21" customHeight="1"/>
    <row r="7569" ht="21" customHeight="1"/>
    <row r="7570" ht="21" customHeight="1"/>
    <row r="7571" ht="21" customHeight="1"/>
    <row r="7572" ht="21" customHeight="1"/>
    <row r="7573" ht="21" customHeight="1"/>
    <row r="7574" ht="21" customHeight="1"/>
    <row r="7575" ht="21" customHeight="1"/>
    <row r="7576" ht="21" customHeight="1"/>
    <row r="7577" ht="21" customHeight="1"/>
    <row r="7578" ht="21" customHeight="1"/>
    <row r="7579" ht="21" customHeight="1"/>
    <row r="7580" ht="21" customHeight="1"/>
    <row r="7581" ht="21" customHeight="1"/>
    <row r="7582" ht="21" customHeight="1"/>
    <row r="7583" ht="21" customHeight="1"/>
    <row r="7584" ht="21" customHeight="1"/>
    <row r="7585" ht="21" customHeight="1"/>
    <row r="7586" ht="21" customHeight="1"/>
    <row r="7587" ht="21" customHeight="1"/>
    <row r="7588" ht="21" customHeight="1"/>
    <row r="7589" ht="21" customHeight="1"/>
    <row r="7590" ht="21" customHeight="1"/>
    <row r="7591" ht="21" customHeight="1"/>
    <row r="7592" ht="21" customHeight="1"/>
    <row r="7593" ht="21" customHeight="1"/>
    <row r="7594" ht="21" customHeight="1"/>
    <row r="7595" ht="21" customHeight="1"/>
    <row r="7596" ht="21" customHeight="1"/>
    <row r="7597" ht="21" customHeight="1"/>
    <row r="7598" ht="21" customHeight="1"/>
    <row r="7599" ht="21" customHeight="1"/>
    <row r="7600" ht="21" customHeight="1"/>
    <row r="7601" ht="21" customHeight="1"/>
    <row r="7602" ht="21" customHeight="1"/>
    <row r="7603" ht="21" customHeight="1"/>
    <row r="7604" ht="21" customHeight="1"/>
    <row r="7605" ht="21" customHeight="1"/>
    <row r="7606" ht="21" customHeight="1"/>
    <row r="7607" ht="21" customHeight="1"/>
    <row r="7608" ht="21" customHeight="1"/>
    <row r="7609" ht="21" customHeight="1"/>
    <row r="7610" ht="21" customHeight="1"/>
    <row r="7611" ht="21" customHeight="1"/>
    <row r="7612" ht="21" customHeight="1"/>
    <row r="7613" ht="21" customHeight="1"/>
    <row r="7614" ht="21" customHeight="1"/>
    <row r="7615" ht="21" customHeight="1"/>
    <row r="7616" ht="21" customHeight="1"/>
    <row r="7617" ht="21" customHeight="1"/>
    <row r="7618" ht="21" customHeight="1"/>
    <row r="7619" ht="21" customHeight="1"/>
    <row r="7620" ht="21" customHeight="1"/>
    <row r="7621" ht="21" customHeight="1"/>
    <row r="7622" ht="21" customHeight="1"/>
    <row r="7623" ht="21" customHeight="1"/>
    <row r="7624" ht="21" customHeight="1"/>
    <row r="7625" ht="21" customHeight="1"/>
    <row r="7626" ht="21" customHeight="1"/>
    <row r="7627" ht="21" customHeight="1"/>
    <row r="7628" ht="21" customHeight="1"/>
    <row r="7629" ht="21" customHeight="1"/>
    <row r="7630" ht="21" customHeight="1"/>
    <row r="7631" ht="21" customHeight="1"/>
    <row r="7632" ht="21" customHeight="1"/>
    <row r="7633" ht="21" customHeight="1"/>
    <row r="7634" ht="21" customHeight="1"/>
    <row r="7635" ht="21" customHeight="1"/>
    <row r="7636" ht="21" customHeight="1"/>
    <row r="7637" ht="21" customHeight="1"/>
    <row r="7638" ht="21" customHeight="1"/>
    <row r="7639" ht="21" customHeight="1"/>
    <row r="7640" ht="21" customHeight="1"/>
    <row r="7641" ht="21" customHeight="1"/>
    <row r="7642" ht="21" customHeight="1"/>
    <row r="7643" ht="21" customHeight="1"/>
    <row r="7644" ht="21" customHeight="1"/>
    <row r="7645" ht="21" customHeight="1"/>
    <row r="7646" ht="21" customHeight="1"/>
    <row r="7647" ht="21" customHeight="1"/>
    <row r="7648" ht="21" customHeight="1"/>
    <row r="7649" ht="21" customHeight="1"/>
    <row r="7650" ht="21" customHeight="1"/>
    <row r="7651" ht="21" customHeight="1"/>
    <row r="7652" ht="21" customHeight="1"/>
    <row r="7653" ht="21" customHeight="1"/>
    <row r="7654" ht="21" customHeight="1"/>
    <row r="7655" ht="21" customHeight="1"/>
    <row r="7656" ht="21" customHeight="1"/>
    <row r="7657" ht="21" customHeight="1"/>
    <row r="7658" ht="21" customHeight="1"/>
    <row r="7659" ht="21" customHeight="1"/>
    <row r="7660" ht="21" customHeight="1"/>
    <row r="7661" ht="21" customHeight="1"/>
    <row r="7662" ht="21" customHeight="1"/>
    <row r="7663" ht="21" customHeight="1"/>
    <row r="7664" ht="21" customHeight="1"/>
    <row r="7665" ht="21" customHeight="1"/>
    <row r="7666" ht="21" customHeight="1"/>
    <row r="7667" ht="21" customHeight="1"/>
    <row r="7668" ht="21" customHeight="1"/>
    <row r="7669" ht="21" customHeight="1"/>
    <row r="7670" ht="21" customHeight="1"/>
    <row r="7671" ht="21" customHeight="1"/>
    <row r="7672" ht="21" customHeight="1"/>
    <row r="7673" ht="21" customHeight="1"/>
    <row r="7674" ht="21" customHeight="1"/>
    <row r="7675" ht="21" customHeight="1"/>
    <row r="7676" ht="21" customHeight="1"/>
    <row r="7677" ht="21" customHeight="1"/>
    <row r="7678" ht="21" customHeight="1"/>
    <row r="7679" ht="21" customHeight="1"/>
    <row r="7680" ht="21" customHeight="1"/>
    <row r="7681" ht="21" customHeight="1"/>
    <row r="7682" ht="21" customHeight="1"/>
    <row r="7683" ht="21" customHeight="1"/>
    <row r="7684" ht="21" customHeight="1"/>
    <row r="7685" ht="21" customHeight="1"/>
    <row r="7686" ht="21" customHeight="1"/>
    <row r="7687" ht="21" customHeight="1"/>
    <row r="7688" ht="21" customHeight="1"/>
    <row r="7689" ht="21" customHeight="1"/>
    <row r="7690" ht="21" customHeight="1"/>
    <row r="7691" ht="21" customHeight="1"/>
    <row r="7692" ht="21" customHeight="1"/>
    <row r="7693" ht="21" customHeight="1"/>
    <row r="7694" ht="21" customHeight="1"/>
    <row r="7695" ht="21" customHeight="1"/>
    <row r="7696" ht="21" customHeight="1"/>
    <row r="7697" ht="21" customHeight="1"/>
    <row r="7698" ht="21" customHeight="1"/>
    <row r="7699" ht="21" customHeight="1"/>
    <row r="7700" ht="21" customHeight="1"/>
    <row r="7701" ht="21" customHeight="1"/>
    <row r="7702" ht="21" customHeight="1"/>
    <row r="7703" ht="21" customHeight="1"/>
    <row r="7704" ht="21" customHeight="1"/>
    <row r="7705" ht="21" customHeight="1"/>
    <row r="7706" ht="21" customHeight="1"/>
    <row r="7707" ht="21" customHeight="1"/>
    <row r="7708" ht="21" customHeight="1"/>
    <row r="7709" ht="21" customHeight="1"/>
    <row r="7710" ht="21" customHeight="1"/>
    <row r="7711" ht="21" customHeight="1"/>
    <row r="7712" ht="21" customHeight="1"/>
    <row r="7713" ht="21" customHeight="1"/>
    <row r="7714" ht="21" customHeight="1"/>
    <row r="7715" ht="21" customHeight="1"/>
    <row r="7716" ht="21" customHeight="1"/>
    <row r="7717" ht="21" customHeight="1"/>
    <row r="7718" ht="21" customHeight="1"/>
    <row r="7719" ht="21" customHeight="1"/>
    <row r="7720" ht="21" customHeight="1"/>
    <row r="7721" ht="21" customHeight="1"/>
    <row r="7722" ht="21" customHeight="1"/>
    <row r="7723" ht="21" customHeight="1"/>
    <row r="7724" ht="21" customHeight="1"/>
    <row r="7725" ht="21" customHeight="1"/>
    <row r="7726" ht="21" customHeight="1"/>
    <row r="7727" ht="21" customHeight="1"/>
    <row r="7728" ht="21" customHeight="1"/>
    <row r="7729" ht="21" customHeight="1"/>
    <row r="7730" ht="21" customHeight="1"/>
    <row r="7731" ht="21" customHeight="1"/>
    <row r="7732" ht="21" customHeight="1"/>
    <row r="7733" ht="21" customHeight="1"/>
    <row r="7734" ht="21" customHeight="1"/>
    <row r="7735" ht="21" customHeight="1"/>
    <row r="7736" ht="21" customHeight="1"/>
    <row r="7737" ht="21" customHeight="1"/>
    <row r="7738" ht="21" customHeight="1"/>
    <row r="7739" ht="21" customHeight="1"/>
    <row r="7740" ht="21" customHeight="1"/>
    <row r="7741" ht="21" customHeight="1"/>
    <row r="7742" ht="21" customHeight="1"/>
    <row r="7743" ht="21" customHeight="1"/>
    <row r="7744" ht="21" customHeight="1"/>
    <row r="7745" ht="21" customHeight="1"/>
    <row r="7746" ht="21" customHeight="1"/>
    <row r="7747" ht="21" customHeight="1"/>
    <row r="7748" ht="21" customHeight="1"/>
    <row r="7749" ht="21" customHeight="1"/>
    <row r="7750" ht="21" customHeight="1"/>
    <row r="7751" ht="21" customHeight="1"/>
    <row r="7752" ht="21" customHeight="1"/>
    <row r="7753" ht="21" customHeight="1"/>
    <row r="7754" ht="21" customHeight="1"/>
    <row r="7755" ht="21" customHeight="1"/>
    <row r="7756" ht="21" customHeight="1"/>
    <row r="7757" ht="21" customHeight="1"/>
    <row r="7758" ht="21" customHeight="1"/>
    <row r="7759" ht="21" customHeight="1"/>
    <row r="7760" ht="21" customHeight="1"/>
    <row r="7761" ht="21" customHeight="1"/>
    <row r="7762" ht="21" customHeight="1"/>
    <row r="7763" ht="21" customHeight="1"/>
    <row r="7764" ht="21" customHeight="1"/>
    <row r="7765" ht="21" customHeight="1"/>
    <row r="7766" ht="21" customHeight="1"/>
    <row r="7767" ht="21" customHeight="1"/>
    <row r="7768" ht="21" customHeight="1"/>
    <row r="7769" ht="21" customHeight="1"/>
    <row r="7770" ht="21" customHeight="1"/>
    <row r="7771" ht="21" customHeight="1"/>
    <row r="7772" ht="21" customHeight="1"/>
    <row r="7773" ht="21" customHeight="1"/>
    <row r="7774" ht="21" customHeight="1"/>
    <row r="7775" ht="21" customHeight="1"/>
    <row r="7776" ht="21" customHeight="1"/>
    <row r="7777" ht="21" customHeight="1"/>
    <row r="7778" ht="21" customHeight="1"/>
    <row r="7779" ht="21" customHeight="1"/>
    <row r="7780" ht="21" customHeight="1"/>
    <row r="7781" ht="21" customHeight="1"/>
    <row r="7782" ht="21" customHeight="1"/>
    <row r="7783" ht="21" customHeight="1"/>
    <row r="7784" ht="21" customHeight="1"/>
    <row r="7785" ht="21" customHeight="1"/>
    <row r="7786" ht="21" customHeight="1"/>
    <row r="7787" ht="21" customHeight="1"/>
    <row r="7788" ht="21" customHeight="1"/>
    <row r="7789" ht="21" customHeight="1"/>
    <row r="7790" ht="21" customHeight="1"/>
    <row r="7791" ht="21" customHeight="1"/>
    <row r="7792" ht="21" customHeight="1"/>
    <row r="7793" ht="21" customHeight="1"/>
    <row r="7794" ht="21" customHeight="1"/>
    <row r="7795" ht="21" customHeight="1"/>
    <row r="7796" ht="21" customHeight="1"/>
    <row r="7797" ht="21" customHeight="1"/>
    <row r="7798" ht="21" customHeight="1"/>
    <row r="7799" ht="21" customHeight="1"/>
    <row r="7800" ht="21" customHeight="1"/>
    <row r="7801" ht="21" customHeight="1"/>
    <row r="7802" ht="21" customHeight="1"/>
    <row r="7803" ht="21" customHeight="1"/>
    <row r="7804" ht="21" customHeight="1"/>
    <row r="7805" ht="21" customHeight="1"/>
    <row r="7806" ht="21" customHeight="1"/>
    <row r="7807" ht="21" customHeight="1"/>
    <row r="7808" ht="21" customHeight="1"/>
    <row r="7809" ht="21" customHeight="1"/>
    <row r="7810" ht="21" customHeight="1"/>
    <row r="7811" ht="21" customHeight="1"/>
    <row r="7812" ht="21" customHeight="1"/>
    <row r="7813" ht="21" customHeight="1"/>
    <row r="7814" ht="21" customHeight="1"/>
    <row r="7815" ht="21" customHeight="1"/>
    <row r="7816" ht="21" customHeight="1"/>
    <row r="7817" ht="21" customHeight="1"/>
    <row r="7818" ht="21" customHeight="1"/>
    <row r="7819" ht="21" customHeight="1"/>
    <row r="7820" ht="21" customHeight="1"/>
    <row r="7821" ht="21" customHeight="1"/>
    <row r="7822" ht="21" customHeight="1"/>
    <row r="7823" ht="21" customHeight="1"/>
    <row r="7824" ht="21" customHeight="1"/>
    <row r="7825" ht="21" customHeight="1"/>
    <row r="7826" ht="21" customHeight="1"/>
    <row r="7827" ht="21" customHeight="1"/>
    <row r="7828" ht="21" customHeight="1"/>
    <row r="7829" ht="21" customHeight="1"/>
    <row r="7830" ht="21" customHeight="1"/>
    <row r="7831" ht="21" customHeight="1"/>
    <row r="7832" ht="21" customHeight="1"/>
    <row r="7833" ht="21" customHeight="1"/>
    <row r="7834" ht="21" customHeight="1"/>
    <row r="7835" ht="21" customHeight="1"/>
    <row r="7836" ht="21" customHeight="1"/>
    <row r="7837" ht="21" customHeight="1"/>
    <row r="7838" ht="21" customHeight="1"/>
    <row r="7839" ht="21" customHeight="1"/>
    <row r="7840" ht="21" customHeight="1"/>
    <row r="7841" ht="21" customHeight="1"/>
    <row r="7842" ht="21" customHeight="1"/>
    <row r="7843" ht="21" customHeight="1"/>
    <row r="7844" ht="21" customHeight="1"/>
    <row r="7845" ht="21" customHeight="1"/>
    <row r="7846" ht="21" customHeight="1"/>
    <row r="7847" ht="21" customHeight="1"/>
    <row r="7848" ht="21" customHeight="1"/>
    <row r="7849" ht="21" customHeight="1"/>
    <row r="7850" ht="21" customHeight="1"/>
    <row r="7851" ht="21" customHeight="1"/>
    <row r="7852" ht="21" customHeight="1"/>
    <row r="7853" ht="21" customHeight="1"/>
    <row r="7854" ht="21" customHeight="1"/>
    <row r="7855" ht="21" customHeight="1"/>
    <row r="7856" ht="21" customHeight="1"/>
    <row r="7857" ht="21" customHeight="1"/>
    <row r="7858" ht="21" customHeight="1"/>
    <row r="7859" ht="21" customHeight="1"/>
    <row r="7860" ht="21" customHeight="1"/>
    <row r="7861" ht="21" customHeight="1"/>
    <row r="7862" ht="21" customHeight="1"/>
    <row r="7863" ht="21" customHeight="1"/>
    <row r="7864" ht="21" customHeight="1"/>
    <row r="7865" ht="21" customHeight="1"/>
    <row r="7866" ht="21" customHeight="1"/>
    <row r="7867" ht="21" customHeight="1"/>
    <row r="7868" ht="21" customHeight="1"/>
    <row r="7869" ht="21" customHeight="1"/>
    <row r="7870" ht="21" customHeight="1"/>
    <row r="7871" ht="21" customHeight="1"/>
    <row r="7872" ht="21" customHeight="1"/>
    <row r="7873" ht="21" customHeight="1"/>
    <row r="7874" ht="21" customHeight="1"/>
    <row r="7875" ht="21" customHeight="1"/>
    <row r="7876" ht="21" customHeight="1"/>
    <row r="7877" ht="21" customHeight="1"/>
    <row r="7878" ht="21" customHeight="1"/>
    <row r="7879" ht="21" customHeight="1"/>
    <row r="7880" ht="21" customHeight="1"/>
    <row r="7881" ht="21" customHeight="1"/>
    <row r="7882" ht="21" customHeight="1"/>
    <row r="7883" ht="21" customHeight="1"/>
    <row r="7884" ht="21" customHeight="1"/>
    <row r="7885" ht="21" customHeight="1"/>
    <row r="7886" ht="21" customHeight="1"/>
    <row r="7887" ht="21" customHeight="1"/>
    <row r="7888" ht="21" customHeight="1"/>
    <row r="7889" ht="21" customHeight="1"/>
    <row r="7890" ht="21" customHeight="1"/>
    <row r="7891" ht="21" customHeight="1"/>
    <row r="7892" ht="21" customHeight="1"/>
    <row r="7893" ht="21" customHeight="1"/>
    <row r="7894" ht="21" customHeight="1"/>
    <row r="7895" ht="21" customHeight="1"/>
    <row r="7896" ht="21" customHeight="1"/>
    <row r="7897" ht="21" customHeight="1"/>
    <row r="7898" ht="21" customHeight="1"/>
    <row r="7899" ht="21" customHeight="1"/>
    <row r="7900" ht="21" customHeight="1"/>
    <row r="7901" ht="21" customHeight="1"/>
    <row r="7902" ht="21" customHeight="1"/>
    <row r="7903" ht="21" customHeight="1"/>
    <row r="7904" ht="21" customHeight="1"/>
    <row r="7905" ht="21" customHeight="1"/>
    <row r="7906" ht="21" customHeight="1"/>
    <row r="7907" ht="21" customHeight="1"/>
    <row r="7908" ht="21" customHeight="1"/>
    <row r="7909" ht="21" customHeight="1"/>
    <row r="7910" ht="21" customHeight="1"/>
    <row r="7911" ht="21" customHeight="1"/>
    <row r="7912" ht="21" customHeight="1"/>
    <row r="7913" ht="21" customHeight="1"/>
    <row r="7914" ht="21" customHeight="1"/>
    <row r="7915" ht="21" customHeight="1"/>
    <row r="7916" ht="21" customHeight="1"/>
    <row r="7917" ht="21" customHeight="1"/>
    <row r="7918" ht="21" customHeight="1"/>
    <row r="7919" ht="21" customHeight="1"/>
    <row r="7920" ht="21" customHeight="1"/>
    <row r="7921" ht="21" customHeight="1"/>
    <row r="7922" ht="21" customHeight="1"/>
    <row r="7923" ht="21" customHeight="1"/>
    <row r="7924" ht="21" customHeight="1"/>
    <row r="7925" ht="21" customHeight="1"/>
    <row r="7926" ht="21" customHeight="1"/>
    <row r="7927" ht="21" customHeight="1"/>
    <row r="7928" ht="21" customHeight="1"/>
    <row r="7929" ht="21" customHeight="1"/>
    <row r="7930" ht="21" customHeight="1"/>
    <row r="7931" ht="21" customHeight="1"/>
    <row r="7932" ht="21" customHeight="1"/>
    <row r="7933" ht="21" customHeight="1"/>
    <row r="7934" ht="21" customHeight="1"/>
    <row r="7935" ht="21" customHeight="1"/>
    <row r="7936" ht="21" customHeight="1"/>
    <row r="7937" ht="21" customHeight="1"/>
    <row r="7938" ht="21" customHeight="1"/>
    <row r="7939" ht="21" customHeight="1"/>
    <row r="7940" ht="21" customHeight="1"/>
    <row r="7941" ht="21" customHeight="1"/>
    <row r="7942" ht="21" customHeight="1"/>
    <row r="7943" ht="21" customHeight="1"/>
    <row r="7944" ht="21" customHeight="1"/>
    <row r="7945" ht="21" customHeight="1"/>
    <row r="7946" ht="21" customHeight="1"/>
    <row r="7947" ht="21" customHeight="1"/>
    <row r="7948" ht="21" customHeight="1"/>
    <row r="7949" ht="21" customHeight="1"/>
    <row r="7950" ht="21" customHeight="1"/>
    <row r="7951" ht="21" customHeight="1"/>
    <row r="7952" ht="21" customHeight="1"/>
    <row r="7953" ht="21" customHeight="1"/>
    <row r="7954" ht="21" customHeight="1"/>
    <row r="7955" ht="21" customHeight="1"/>
    <row r="7956" ht="21" customHeight="1"/>
    <row r="7957" ht="21" customHeight="1"/>
    <row r="7958" ht="21" customHeight="1"/>
    <row r="7959" ht="21" customHeight="1"/>
    <row r="7960" ht="21" customHeight="1"/>
    <row r="7961" ht="21" customHeight="1"/>
    <row r="7962" ht="21" customHeight="1"/>
    <row r="7963" ht="21" customHeight="1"/>
    <row r="7964" ht="21" customHeight="1"/>
    <row r="7965" ht="21" customHeight="1"/>
    <row r="7966" ht="21" customHeight="1"/>
    <row r="7967" ht="21" customHeight="1"/>
    <row r="7968" ht="21" customHeight="1"/>
    <row r="7969" ht="21" customHeight="1"/>
    <row r="7970" ht="21" customHeight="1"/>
    <row r="7971" ht="21" customHeight="1"/>
    <row r="7972" ht="21" customHeight="1"/>
    <row r="7973" ht="21" customHeight="1"/>
    <row r="7974" ht="21" customHeight="1"/>
    <row r="7975" ht="21" customHeight="1"/>
    <row r="7976" ht="21" customHeight="1"/>
    <row r="7977" ht="21" customHeight="1"/>
    <row r="7978" ht="21" customHeight="1"/>
    <row r="7979" ht="21" customHeight="1"/>
    <row r="7980" ht="21" customHeight="1"/>
    <row r="7981" ht="21" customHeight="1"/>
    <row r="7982" ht="21" customHeight="1"/>
    <row r="7983" ht="21" customHeight="1"/>
    <row r="7984" ht="21" customHeight="1"/>
    <row r="7985" ht="21" customHeight="1"/>
    <row r="7986" ht="21" customHeight="1"/>
    <row r="7987" ht="21" customHeight="1"/>
    <row r="7988" ht="21" customHeight="1"/>
    <row r="7989" ht="21" customHeight="1"/>
    <row r="7990" ht="21" customHeight="1"/>
    <row r="7991" ht="21" customHeight="1"/>
    <row r="7992" ht="21" customHeight="1"/>
    <row r="7993" ht="21" customHeight="1"/>
    <row r="7994" ht="21" customHeight="1"/>
    <row r="7995" ht="21" customHeight="1"/>
    <row r="7996" ht="21" customHeight="1"/>
    <row r="7997" ht="21" customHeight="1"/>
    <row r="7998" ht="21" customHeight="1"/>
    <row r="7999" ht="21" customHeight="1"/>
    <row r="8000" ht="21" customHeight="1"/>
    <row r="8001" ht="21" customHeight="1"/>
    <row r="8002" ht="21" customHeight="1"/>
    <row r="8003" ht="21" customHeight="1"/>
    <row r="8004" ht="21" customHeight="1"/>
    <row r="8005" ht="21" customHeight="1"/>
    <row r="8006" ht="21" customHeight="1"/>
    <row r="8007" ht="21" customHeight="1"/>
    <row r="8008" ht="21" customHeight="1"/>
    <row r="8009" ht="21" customHeight="1"/>
    <row r="8010" ht="21" customHeight="1"/>
    <row r="8011" ht="21" customHeight="1"/>
    <row r="8012" ht="21" customHeight="1"/>
    <row r="8013" ht="21" customHeight="1"/>
    <row r="8014" ht="21" customHeight="1"/>
    <row r="8015" ht="21" customHeight="1"/>
    <row r="8016" ht="21" customHeight="1"/>
    <row r="8017" ht="21" customHeight="1"/>
    <row r="8018" ht="21" customHeight="1"/>
    <row r="8019" ht="21" customHeight="1"/>
    <row r="8020" ht="21" customHeight="1"/>
    <row r="8021" ht="21" customHeight="1"/>
    <row r="8022" ht="21" customHeight="1"/>
    <row r="8023" ht="21" customHeight="1"/>
    <row r="8024" ht="21" customHeight="1"/>
    <row r="8025" ht="21" customHeight="1"/>
    <row r="8026" ht="21" customHeight="1"/>
    <row r="8027" ht="21" customHeight="1"/>
    <row r="8028" ht="21" customHeight="1"/>
    <row r="8029" ht="21" customHeight="1"/>
    <row r="8030" ht="21" customHeight="1"/>
    <row r="8031" ht="21" customHeight="1"/>
    <row r="8032" ht="21" customHeight="1"/>
    <row r="8033" ht="21" customHeight="1"/>
    <row r="8034" ht="21" customHeight="1"/>
    <row r="8035" ht="21" customHeight="1"/>
    <row r="8036" ht="21" customHeight="1"/>
    <row r="8037" ht="21" customHeight="1"/>
    <row r="8038" ht="21" customHeight="1"/>
    <row r="8039" ht="21" customHeight="1"/>
    <row r="8040" ht="21" customHeight="1"/>
    <row r="8041" ht="21" customHeight="1"/>
    <row r="8042" ht="21" customHeight="1"/>
    <row r="8043" ht="21" customHeight="1"/>
    <row r="8044" ht="21" customHeight="1"/>
    <row r="8045" ht="21" customHeight="1"/>
    <row r="8046" ht="21" customHeight="1"/>
    <row r="8047" ht="21" customHeight="1"/>
    <row r="8048" ht="21" customHeight="1"/>
    <row r="8049" ht="21" customHeight="1"/>
    <row r="8050" ht="21" customHeight="1"/>
    <row r="8051" ht="21" customHeight="1"/>
    <row r="8052" ht="21" customHeight="1"/>
    <row r="8053" ht="21" customHeight="1"/>
    <row r="8054" ht="21" customHeight="1"/>
    <row r="8055" ht="21" customHeight="1"/>
    <row r="8056" ht="21" customHeight="1"/>
    <row r="8057" ht="21" customHeight="1"/>
    <row r="8058" ht="21" customHeight="1"/>
    <row r="8059" ht="21" customHeight="1"/>
    <row r="8060" ht="21" customHeight="1"/>
    <row r="8061" ht="21" customHeight="1"/>
    <row r="8062" ht="21" customHeight="1"/>
    <row r="8063" ht="21" customHeight="1"/>
    <row r="8064" ht="21" customHeight="1"/>
    <row r="8065" ht="21" customHeight="1"/>
    <row r="8066" ht="21" customHeight="1"/>
    <row r="8067" ht="21" customHeight="1"/>
    <row r="8068" ht="21" customHeight="1"/>
    <row r="8069" ht="21" customHeight="1"/>
    <row r="8070" ht="21" customHeight="1"/>
    <row r="8071" ht="21" customHeight="1"/>
    <row r="8072" ht="21" customHeight="1"/>
    <row r="8073" ht="21" customHeight="1"/>
    <row r="8074" ht="21" customHeight="1"/>
    <row r="8075" ht="21" customHeight="1"/>
    <row r="8076" ht="21" customHeight="1"/>
    <row r="8077" ht="21" customHeight="1"/>
    <row r="8078" ht="21" customHeight="1"/>
    <row r="8079" ht="21" customHeight="1"/>
    <row r="8080" ht="21" customHeight="1"/>
    <row r="8081" ht="21" customHeight="1"/>
    <row r="8082" ht="21" customHeight="1"/>
    <row r="8083" ht="21" customHeight="1"/>
    <row r="8084" ht="21" customHeight="1"/>
    <row r="8085" ht="21" customHeight="1"/>
    <row r="8086" ht="21" customHeight="1"/>
    <row r="8087" ht="21" customHeight="1"/>
    <row r="8088" ht="21" customHeight="1"/>
    <row r="8089" ht="21" customHeight="1"/>
    <row r="8090" ht="21" customHeight="1"/>
    <row r="8091" ht="21" customHeight="1"/>
    <row r="8092" ht="21" customHeight="1"/>
    <row r="8093" ht="21" customHeight="1"/>
    <row r="8094" ht="21" customHeight="1"/>
    <row r="8095" ht="21" customHeight="1"/>
    <row r="8096" ht="21" customHeight="1"/>
    <row r="8097" ht="21" customHeight="1"/>
    <row r="8098" ht="21" customHeight="1"/>
    <row r="8099" ht="21" customHeight="1"/>
    <row r="8100" ht="21" customHeight="1"/>
    <row r="8101" ht="21" customHeight="1"/>
    <row r="8102" ht="21" customHeight="1"/>
    <row r="8103" ht="21" customHeight="1"/>
    <row r="8104" ht="21" customHeight="1"/>
    <row r="8105" ht="21" customHeight="1"/>
    <row r="8106" ht="21" customHeight="1"/>
    <row r="8107" ht="21" customHeight="1"/>
    <row r="8108" ht="21" customHeight="1"/>
    <row r="8109" ht="21" customHeight="1"/>
    <row r="8110" ht="21" customHeight="1"/>
    <row r="8111" ht="21" customHeight="1"/>
    <row r="8112" ht="21" customHeight="1"/>
    <row r="8113" ht="21" customHeight="1"/>
    <row r="8114" ht="21" customHeight="1"/>
    <row r="8115" ht="21" customHeight="1"/>
    <row r="8116" ht="21" customHeight="1"/>
    <row r="8117" ht="21" customHeight="1"/>
    <row r="8118" ht="21" customHeight="1"/>
    <row r="8119" ht="21" customHeight="1"/>
    <row r="8120" ht="21" customHeight="1"/>
    <row r="8121" ht="21" customHeight="1"/>
    <row r="8122" ht="21" customHeight="1"/>
    <row r="8123" ht="21" customHeight="1"/>
    <row r="8124" ht="21" customHeight="1"/>
    <row r="8125" ht="21" customHeight="1"/>
    <row r="8126" ht="21" customHeight="1"/>
    <row r="8127" ht="21" customHeight="1"/>
    <row r="8128" ht="21" customHeight="1"/>
    <row r="8129" ht="21" customHeight="1"/>
    <row r="8130" ht="21" customHeight="1"/>
    <row r="8131" ht="21" customHeight="1"/>
    <row r="8132" ht="21" customHeight="1"/>
    <row r="8133" ht="21" customHeight="1"/>
    <row r="8134" ht="21" customHeight="1"/>
    <row r="8135" ht="21" customHeight="1"/>
    <row r="8136" ht="21" customHeight="1"/>
    <row r="8137" ht="21" customHeight="1"/>
    <row r="8138" ht="21" customHeight="1"/>
    <row r="8139" ht="21" customHeight="1"/>
    <row r="8140" ht="21" customHeight="1"/>
    <row r="8141" ht="21" customHeight="1"/>
    <row r="8142" ht="21" customHeight="1"/>
    <row r="8143" ht="21" customHeight="1"/>
    <row r="8144" ht="21" customHeight="1"/>
    <row r="8145" ht="21" customHeight="1"/>
    <row r="8146" ht="21" customHeight="1"/>
    <row r="8147" ht="21" customHeight="1"/>
    <row r="8148" ht="21" customHeight="1"/>
    <row r="8149" ht="21" customHeight="1"/>
    <row r="8150" ht="21" customHeight="1"/>
    <row r="8151" ht="21" customHeight="1"/>
    <row r="8152" ht="21" customHeight="1"/>
    <row r="8153" ht="21" customHeight="1"/>
    <row r="8154" ht="21" customHeight="1"/>
    <row r="8155" ht="21" customHeight="1"/>
    <row r="8156" ht="21" customHeight="1"/>
    <row r="8157" ht="21" customHeight="1"/>
    <row r="8158" ht="21" customHeight="1"/>
    <row r="8159" ht="21" customHeight="1"/>
    <row r="8160" ht="21" customHeight="1"/>
    <row r="8161" ht="21" customHeight="1"/>
    <row r="8162" ht="21" customHeight="1"/>
    <row r="8163" ht="21" customHeight="1"/>
    <row r="8164" ht="21" customHeight="1"/>
    <row r="8165" ht="21" customHeight="1"/>
    <row r="8166" ht="21" customHeight="1"/>
    <row r="8167" ht="21" customHeight="1"/>
    <row r="8168" ht="21" customHeight="1"/>
    <row r="8169" ht="21" customHeight="1"/>
    <row r="8170" ht="21" customHeight="1"/>
    <row r="8171" ht="21" customHeight="1"/>
    <row r="8172" ht="21" customHeight="1"/>
    <row r="8173" ht="21" customHeight="1"/>
    <row r="8174" ht="21" customHeight="1"/>
    <row r="8175" ht="21" customHeight="1"/>
    <row r="8176" ht="21" customHeight="1"/>
    <row r="8177" ht="21" customHeight="1"/>
    <row r="8178" ht="21" customHeight="1"/>
    <row r="8179" ht="21" customHeight="1"/>
    <row r="8180" ht="21" customHeight="1"/>
    <row r="8181" ht="21" customHeight="1"/>
    <row r="8182" ht="21" customHeight="1"/>
    <row r="8183" ht="21" customHeight="1"/>
    <row r="8184" ht="21" customHeight="1"/>
    <row r="8185" ht="21" customHeight="1"/>
    <row r="8186" ht="21" customHeight="1"/>
    <row r="8187" ht="21" customHeight="1"/>
    <row r="8188" ht="21" customHeight="1"/>
    <row r="8189" ht="21" customHeight="1"/>
    <row r="8190" ht="21" customHeight="1"/>
    <row r="8191" ht="21" customHeight="1"/>
    <row r="8192" ht="21" customHeight="1"/>
    <row r="8193" ht="21" customHeight="1"/>
    <row r="8194" ht="21" customHeight="1"/>
    <row r="8195" ht="21" customHeight="1"/>
    <row r="8196" ht="21" customHeight="1"/>
    <row r="8197" ht="21" customHeight="1"/>
    <row r="8198" ht="21" customHeight="1"/>
    <row r="8199" ht="21" customHeight="1"/>
    <row r="8200" ht="21" customHeight="1"/>
    <row r="8201" ht="21" customHeight="1"/>
    <row r="8202" ht="21" customHeight="1"/>
    <row r="8203" ht="21" customHeight="1"/>
    <row r="8204" ht="21" customHeight="1"/>
    <row r="8205" ht="21" customHeight="1"/>
    <row r="8206" ht="21" customHeight="1"/>
    <row r="8207" ht="21" customHeight="1"/>
    <row r="8208" ht="21" customHeight="1"/>
    <row r="8209" ht="21" customHeight="1"/>
    <row r="8210" ht="21" customHeight="1"/>
    <row r="8211" ht="21" customHeight="1"/>
    <row r="8212" ht="21" customHeight="1"/>
    <row r="8213" ht="21" customHeight="1"/>
    <row r="8214" ht="21" customHeight="1"/>
    <row r="8215" ht="21" customHeight="1"/>
    <row r="8216" ht="21" customHeight="1"/>
    <row r="8217" ht="21" customHeight="1"/>
    <row r="8218" ht="21" customHeight="1"/>
    <row r="8219" ht="21" customHeight="1"/>
    <row r="8220" ht="21" customHeight="1"/>
    <row r="8221" ht="21" customHeight="1"/>
    <row r="8222" ht="21" customHeight="1"/>
    <row r="8223" ht="21" customHeight="1"/>
    <row r="8224" ht="21" customHeight="1"/>
    <row r="8225" ht="21" customHeight="1"/>
    <row r="8226" ht="21" customHeight="1"/>
    <row r="8227" ht="21" customHeight="1"/>
    <row r="8228" ht="21" customHeight="1"/>
    <row r="8229" ht="21" customHeight="1"/>
    <row r="8230" ht="21" customHeight="1"/>
    <row r="8231" ht="21" customHeight="1"/>
    <row r="8232" ht="21" customHeight="1"/>
    <row r="8233" ht="21" customHeight="1"/>
    <row r="8234" ht="21" customHeight="1"/>
    <row r="8235" ht="21" customHeight="1"/>
    <row r="8236" ht="21" customHeight="1"/>
    <row r="8237" ht="21" customHeight="1"/>
    <row r="8238" ht="21" customHeight="1"/>
    <row r="8239" ht="21" customHeight="1"/>
    <row r="8240" ht="21" customHeight="1"/>
    <row r="8241" ht="21" customHeight="1"/>
    <row r="8242" ht="21" customHeight="1"/>
    <row r="8243" ht="21" customHeight="1"/>
    <row r="8244" ht="21" customHeight="1"/>
    <row r="8245" ht="21" customHeight="1"/>
    <row r="8246" ht="21" customHeight="1"/>
    <row r="8247" ht="21" customHeight="1"/>
    <row r="8248" ht="21" customHeight="1"/>
    <row r="8249" ht="21" customHeight="1"/>
    <row r="8250" ht="21" customHeight="1"/>
    <row r="8251" ht="21" customHeight="1"/>
    <row r="8252" ht="21" customHeight="1"/>
    <row r="8253" ht="21" customHeight="1"/>
    <row r="8254" ht="21" customHeight="1"/>
    <row r="8255" ht="21" customHeight="1"/>
    <row r="8256" ht="21" customHeight="1"/>
    <row r="8257" ht="21" customHeight="1"/>
    <row r="8258" ht="21" customHeight="1"/>
    <row r="8259" ht="21" customHeight="1"/>
    <row r="8260" ht="21" customHeight="1"/>
    <row r="8261" ht="21" customHeight="1"/>
    <row r="8262" ht="21" customHeight="1"/>
    <row r="8263" ht="21" customHeight="1"/>
    <row r="8264" ht="21" customHeight="1"/>
    <row r="8265" ht="21" customHeight="1"/>
    <row r="8266" ht="21" customHeight="1"/>
    <row r="8267" ht="21" customHeight="1"/>
    <row r="8268" ht="21" customHeight="1"/>
    <row r="8269" ht="21" customHeight="1"/>
    <row r="8270" ht="21" customHeight="1"/>
    <row r="8271" ht="21" customHeight="1"/>
    <row r="8272" ht="21" customHeight="1"/>
    <row r="8273" ht="21" customHeight="1"/>
    <row r="8274" ht="21" customHeight="1"/>
    <row r="8275" ht="21" customHeight="1"/>
    <row r="8276" ht="21" customHeight="1"/>
    <row r="8277" ht="21" customHeight="1"/>
    <row r="8278" ht="21" customHeight="1"/>
    <row r="8279" ht="21" customHeight="1"/>
    <row r="8280" ht="21" customHeight="1"/>
    <row r="8281" ht="21" customHeight="1"/>
    <row r="8282" ht="21" customHeight="1"/>
    <row r="8283" ht="21" customHeight="1"/>
    <row r="8284" ht="21" customHeight="1"/>
    <row r="8285" ht="21" customHeight="1"/>
    <row r="8286" ht="21" customHeight="1"/>
    <row r="8287" ht="21" customHeight="1"/>
    <row r="8288" ht="21" customHeight="1"/>
    <row r="8289" ht="21" customHeight="1"/>
    <row r="8290" ht="21" customHeight="1"/>
    <row r="8291" ht="21" customHeight="1"/>
    <row r="8292" ht="21" customHeight="1"/>
    <row r="8293" ht="21" customHeight="1"/>
    <row r="8294" ht="21" customHeight="1"/>
    <row r="8295" ht="21" customHeight="1"/>
    <row r="8296" ht="21" customHeight="1"/>
    <row r="8297" ht="21" customHeight="1"/>
    <row r="8298" ht="21" customHeight="1"/>
    <row r="8299" ht="21" customHeight="1"/>
    <row r="8300" ht="21" customHeight="1"/>
    <row r="8301" ht="21" customHeight="1"/>
    <row r="8302" ht="21" customHeight="1"/>
    <row r="8303" ht="21" customHeight="1"/>
    <row r="8304" ht="21" customHeight="1"/>
    <row r="8305" ht="21" customHeight="1"/>
    <row r="8306" ht="21" customHeight="1"/>
    <row r="8307" ht="21" customHeight="1"/>
    <row r="8308" ht="21" customHeight="1"/>
    <row r="8309" ht="21" customHeight="1"/>
    <row r="8310" ht="21" customHeight="1"/>
    <row r="8311" ht="21" customHeight="1"/>
    <row r="8312" ht="21" customHeight="1"/>
    <row r="8313" ht="21" customHeight="1"/>
    <row r="8314" ht="21" customHeight="1"/>
    <row r="8315" ht="21" customHeight="1"/>
    <row r="8316" ht="21" customHeight="1"/>
    <row r="8317" ht="21" customHeight="1"/>
    <row r="8318" ht="21" customHeight="1"/>
    <row r="8319" ht="21" customHeight="1"/>
    <row r="8320" ht="21" customHeight="1"/>
    <row r="8321" ht="21" customHeight="1"/>
    <row r="8322" ht="21" customHeight="1"/>
    <row r="8323" ht="21" customHeight="1"/>
    <row r="8324" ht="21" customHeight="1"/>
    <row r="8325" ht="21" customHeight="1"/>
    <row r="8326" ht="21" customHeight="1"/>
    <row r="8327" ht="21" customHeight="1"/>
    <row r="8328" ht="21" customHeight="1"/>
    <row r="8329" ht="21" customHeight="1"/>
    <row r="8330" ht="21" customHeight="1"/>
    <row r="8331" ht="21" customHeight="1"/>
    <row r="8332" ht="21" customHeight="1"/>
    <row r="8333" ht="21" customHeight="1"/>
    <row r="8334" ht="21" customHeight="1"/>
    <row r="8335" ht="21" customHeight="1"/>
    <row r="8336" ht="21" customHeight="1"/>
    <row r="8337" ht="21" customHeight="1"/>
    <row r="8338" ht="21" customHeight="1"/>
    <row r="8339" ht="21" customHeight="1"/>
    <row r="8340" ht="21" customHeight="1"/>
    <row r="8341" ht="21" customHeight="1"/>
    <row r="8342" ht="21" customHeight="1"/>
    <row r="8343" ht="21" customHeight="1"/>
    <row r="8344" ht="21" customHeight="1"/>
    <row r="8345" ht="21" customHeight="1"/>
    <row r="8346" ht="21" customHeight="1"/>
    <row r="8347" ht="21" customHeight="1"/>
    <row r="8348" ht="21" customHeight="1"/>
    <row r="8349" ht="21" customHeight="1"/>
    <row r="8350" ht="21" customHeight="1"/>
    <row r="8351" ht="21" customHeight="1"/>
    <row r="8352" ht="21" customHeight="1"/>
    <row r="8353" ht="21" customHeight="1"/>
    <row r="8354" ht="21" customHeight="1"/>
    <row r="8355" ht="21" customHeight="1"/>
    <row r="8356" ht="21" customHeight="1"/>
    <row r="8357" ht="21" customHeight="1"/>
    <row r="8358" ht="21" customHeight="1"/>
    <row r="8359" ht="21" customHeight="1"/>
    <row r="8360" ht="21" customHeight="1"/>
    <row r="8361" ht="21" customHeight="1"/>
    <row r="8362" ht="21" customHeight="1"/>
    <row r="8363" ht="21" customHeight="1"/>
    <row r="8364" ht="21" customHeight="1"/>
    <row r="8365" ht="21" customHeight="1"/>
    <row r="8366" ht="21" customHeight="1"/>
    <row r="8367" ht="21" customHeight="1"/>
    <row r="8368" ht="21" customHeight="1"/>
    <row r="8369" ht="21" customHeight="1"/>
    <row r="8370" ht="21" customHeight="1"/>
    <row r="8371" ht="21" customHeight="1"/>
    <row r="8372" ht="21" customHeight="1"/>
    <row r="8373" ht="21" customHeight="1"/>
    <row r="8374" ht="21" customHeight="1"/>
    <row r="8375" ht="21" customHeight="1"/>
    <row r="8376" ht="21" customHeight="1"/>
    <row r="8377" ht="21" customHeight="1"/>
    <row r="8378" ht="21" customHeight="1"/>
    <row r="8379" ht="21" customHeight="1"/>
    <row r="8380" ht="21" customHeight="1"/>
    <row r="8381" ht="21" customHeight="1"/>
    <row r="8382" ht="21" customHeight="1"/>
    <row r="8383" ht="21" customHeight="1"/>
    <row r="8384" ht="21" customHeight="1"/>
    <row r="8385" ht="21" customHeight="1"/>
    <row r="8386" ht="21" customHeight="1"/>
    <row r="8387" ht="21" customHeight="1"/>
    <row r="8388" ht="21" customHeight="1"/>
    <row r="8389" ht="21" customHeight="1"/>
    <row r="8390" ht="21" customHeight="1"/>
    <row r="8391" ht="21" customHeight="1"/>
    <row r="8392" ht="21" customHeight="1"/>
    <row r="8393" ht="21" customHeight="1"/>
    <row r="8394" ht="21" customHeight="1"/>
    <row r="8395" ht="21" customHeight="1"/>
    <row r="8396" ht="21" customHeight="1"/>
    <row r="8397" ht="21" customHeight="1"/>
    <row r="8398" ht="21" customHeight="1"/>
    <row r="8399" ht="21" customHeight="1"/>
    <row r="8400" ht="21" customHeight="1"/>
    <row r="8401" ht="21" customHeight="1"/>
    <row r="8402" ht="21" customHeight="1"/>
    <row r="8403" ht="21" customHeight="1"/>
    <row r="8404" ht="21" customHeight="1"/>
    <row r="8405" ht="21" customHeight="1"/>
    <row r="8406" ht="21" customHeight="1"/>
    <row r="8407" ht="21" customHeight="1"/>
    <row r="8408" ht="21" customHeight="1"/>
    <row r="8409" ht="21" customHeight="1"/>
    <row r="8410" ht="21" customHeight="1"/>
    <row r="8411" ht="21" customHeight="1"/>
    <row r="8412" ht="21" customHeight="1"/>
    <row r="8413" ht="21" customHeight="1"/>
    <row r="8414" ht="21" customHeight="1"/>
    <row r="8415" ht="21" customHeight="1"/>
    <row r="8416" ht="21" customHeight="1"/>
    <row r="8417" ht="21" customHeight="1"/>
    <row r="8418" ht="21" customHeight="1"/>
    <row r="8419" ht="21" customHeight="1"/>
    <row r="8420" ht="21" customHeight="1"/>
    <row r="8421" ht="21" customHeight="1"/>
    <row r="8422" ht="21" customHeight="1"/>
    <row r="8423" ht="21" customHeight="1"/>
    <row r="8424" ht="21" customHeight="1"/>
    <row r="8425" ht="21" customHeight="1"/>
    <row r="8426" ht="21" customHeight="1"/>
    <row r="8427" ht="21" customHeight="1"/>
    <row r="8428" ht="21" customHeight="1"/>
    <row r="8429" ht="21" customHeight="1"/>
    <row r="8430" ht="21" customHeight="1"/>
    <row r="8431" ht="21" customHeight="1"/>
    <row r="8432" ht="21" customHeight="1"/>
    <row r="8433" ht="21" customHeight="1"/>
    <row r="8434" ht="21" customHeight="1"/>
    <row r="8435" ht="21" customHeight="1"/>
    <row r="8436" ht="21" customHeight="1"/>
    <row r="8437" ht="21" customHeight="1"/>
    <row r="8438" ht="21" customHeight="1"/>
    <row r="8439" ht="21" customHeight="1"/>
    <row r="8440" ht="21" customHeight="1"/>
    <row r="8441" ht="21" customHeight="1"/>
    <row r="8442" ht="21" customHeight="1"/>
    <row r="8443" ht="21" customHeight="1"/>
    <row r="8444" ht="21" customHeight="1"/>
    <row r="8445" ht="21" customHeight="1"/>
    <row r="8446" ht="21" customHeight="1"/>
    <row r="8447" ht="21" customHeight="1"/>
    <row r="8448" ht="21" customHeight="1"/>
    <row r="8449" ht="21" customHeight="1"/>
    <row r="8450" ht="21" customHeight="1"/>
    <row r="8451" ht="21" customHeight="1"/>
    <row r="8452" ht="21" customHeight="1"/>
    <row r="8453" ht="21" customHeight="1"/>
    <row r="8454" ht="21" customHeight="1"/>
    <row r="8455" ht="21" customHeight="1"/>
    <row r="8456" ht="21" customHeight="1"/>
    <row r="8457" ht="21" customHeight="1"/>
    <row r="8458" ht="21" customHeight="1"/>
    <row r="8459" ht="21" customHeight="1"/>
    <row r="8460" ht="21" customHeight="1"/>
    <row r="8461" ht="21" customHeight="1"/>
    <row r="8462" ht="21" customHeight="1"/>
    <row r="8463" ht="21" customHeight="1"/>
    <row r="8464" ht="21" customHeight="1"/>
    <row r="8465" ht="21" customHeight="1"/>
    <row r="8466" ht="21" customHeight="1"/>
    <row r="8467" ht="21" customHeight="1"/>
    <row r="8468" ht="21" customHeight="1"/>
    <row r="8469" ht="21" customHeight="1"/>
    <row r="8470" ht="21" customHeight="1"/>
    <row r="8471" ht="21" customHeight="1"/>
    <row r="8472" ht="21" customHeight="1"/>
    <row r="8473" ht="21" customHeight="1"/>
    <row r="8474" ht="21" customHeight="1"/>
    <row r="8475" ht="21" customHeight="1"/>
    <row r="8476" ht="21" customHeight="1"/>
    <row r="8477" ht="21" customHeight="1"/>
    <row r="8478" ht="21" customHeight="1"/>
    <row r="8479" ht="21" customHeight="1"/>
    <row r="8480" ht="21" customHeight="1"/>
    <row r="8481" ht="21" customHeight="1"/>
    <row r="8482" ht="21" customHeight="1"/>
    <row r="8483" ht="21" customHeight="1"/>
    <row r="8484" ht="21" customHeight="1"/>
    <row r="8485" ht="21" customHeight="1"/>
    <row r="8486" ht="21" customHeight="1"/>
    <row r="8487" ht="21" customHeight="1"/>
    <row r="8488" ht="21" customHeight="1"/>
    <row r="8489" ht="21" customHeight="1"/>
    <row r="8490" ht="21" customHeight="1"/>
    <row r="8491" ht="21" customHeight="1"/>
    <row r="8492" ht="21" customHeight="1"/>
    <row r="8493" ht="21" customHeight="1"/>
    <row r="8494" ht="21" customHeight="1"/>
    <row r="8495" ht="21" customHeight="1"/>
    <row r="8496" ht="21" customHeight="1"/>
    <row r="8497" ht="21" customHeight="1"/>
    <row r="8498" ht="21" customHeight="1"/>
    <row r="8499" ht="21" customHeight="1"/>
    <row r="8500" ht="21" customHeight="1"/>
    <row r="8501" ht="21" customHeight="1"/>
    <row r="8502" ht="21" customHeight="1"/>
    <row r="8503" ht="21" customHeight="1"/>
    <row r="8504" ht="21" customHeight="1"/>
    <row r="8505" ht="21" customHeight="1"/>
    <row r="8506" ht="21" customHeight="1"/>
    <row r="8507" ht="21" customHeight="1"/>
    <row r="8508" ht="21" customHeight="1"/>
    <row r="8509" ht="21" customHeight="1"/>
    <row r="8510" ht="21" customHeight="1"/>
    <row r="8511" ht="21" customHeight="1"/>
    <row r="8512" ht="21" customHeight="1"/>
    <row r="8513" ht="21" customHeight="1"/>
    <row r="8514" ht="21" customHeight="1"/>
    <row r="8515" ht="21" customHeight="1"/>
    <row r="8516" ht="21" customHeight="1"/>
    <row r="8517" ht="21" customHeight="1"/>
    <row r="8518" ht="21" customHeight="1"/>
    <row r="8519" ht="21" customHeight="1"/>
    <row r="8520" ht="21" customHeight="1"/>
    <row r="8521" ht="21" customHeight="1"/>
    <row r="8522" ht="21" customHeight="1"/>
    <row r="8523" ht="21" customHeight="1"/>
    <row r="8524" ht="21" customHeight="1"/>
    <row r="8525" ht="21" customHeight="1"/>
    <row r="8526" ht="21" customHeight="1"/>
    <row r="8527" ht="21" customHeight="1"/>
    <row r="8528" ht="21" customHeight="1"/>
    <row r="8529" ht="21" customHeight="1"/>
    <row r="8530" ht="21" customHeight="1"/>
    <row r="8531" ht="21" customHeight="1"/>
    <row r="8532" ht="21" customHeight="1"/>
    <row r="8533" ht="21" customHeight="1"/>
    <row r="8534" ht="21" customHeight="1"/>
    <row r="8535" ht="21" customHeight="1"/>
    <row r="8536" ht="21" customHeight="1"/>
    <row r="8537" ht="21" customHeight="1"/>
    <row r="8538" ht="21" customHeight="1"/>
    <row r="8539" ht="21" customHeight="1"/>
    <row r="8540" ht="21" customHeight="1"/>
    <row r="8541" ht="21" customHeight="1"/>
    <row r="8542" ht="21" customHeight="1"/>
    <row r="8543" ht="21" customHeight="1"/>
    <row r="8544" ht="21" customHeight="1"/>
    <row r="8545" ht="21" customHeight="1"/>
    <row r="8546" ht="21" customHeight="1"/>
    <row r="8547" ht="21" customHeight="1"/>
    <row r="8548" ht="21" customHeight="1"/>
    <row r="8549" ht="21" customHeight="1"/>
    <row r="8550" ht="21" customHeight="1"/>
    <row r="8551" ht="21" customHeight="1"/>
    <row r="8552" ht="21" customHeight="1"/>
    <row r="8553" ht="21" customHeight="1"/>
    <row r="8554" ht="21" customHeight="1"/>
    <row r="8555" ht="21" customHeight="1"/>
    <row r="8556" ht="21" customHeight="1"/>
    <row r="8557" ht="21" customHeight="1"/>
    <row r="8558" ht="21" customHeight="1"/>
    <row r="8559" ht="21" customHeight="1"/>
    <row r="8560" ht="21" customHeight="1"/>
    <row r="8561" ht="21" customHeight="1"/>
    <row r="8562" ht="21" customHeight="1"/>
    <row r="8563" ht="21" customHeight="1"/>
    <row r="8564" ht="21" customHeight="1"/>
    <row r="8565" ht="21" customHeight="1"/>
    <row r="8566" ht="21" customHeight="1"/>
    <row r="8567" ht="21" customHeight="1"/>
    <row r="8568" ht="21" customHeight="1"/>
    <row r="8569" ht="21" customHeight="1"/>
    <row r="8570" ht="21" customHeight="1"/>
    <row r="8571" ht="21" customHeight="1"/>
    <row r="8572" ht="21" customHeight="1"/>
    <row r="8573" ht="21" customHeight="1"/>
    <row r="8574" ht="21" customHeight="1"/>
    <row r="8575" ht="21" customHeight="1"/>
    <row r="8576" ht="21" customHeight="1"/>
    <row r="8577" ht="21" customHeight="1"/>
    <row r="8578" ht="21" customHeight="1"/>
    <row r="8579" ht="21" customHeight="1"/>
    <row r="8580" ht="21" customHeight="1"/>
    <row r="8581" ht="21" customHeight="1"/>
    <row r="8582" ht="21" customHeight="1"/>
    <row r="8583" ht="21" customHeight="1"/>
    <row r="8584" ht="21" customHeight="1"/>
    <row r="8585" ht="21" customHeight="1"/>
    <row r="8586" ht="21" customHeight="1"/>
    <row r="8587" ht="21" customHeight="1"/>
    <row r="8588" ht="21" customHeight="1"/>
    <row r="8589" ht="21" customHeight="1"/>
    <row r="8590" ht="21" customHeight="1"/>
    <row r="8591" ht="21" customHeight="1"/>
    <row r="8592" ht="21" customHeight="1"/>
    <row r="8593" ht="21" customHeight="1"/>
    <row r="8594" ht="21" customHeight="1"/>
    <row r="8595" ht="21" customHeight="1"/>
    <row r="8596" ht="21" customHeight="1"/>
    <row r="8597" ht="21" customHeight="1"/>
    <row r="8598" ht="21" customHeight="1"/>
    <row r="8599" ht="21" customHeight="1"/>
    <row r="8600" ht="21" customHeight="1"/>
    <row r="8601" ht="21" customHeight="1"/>
    <row r="8602" ht="21" customHeight="1"/>
    <row r="8603" ht="21" customHeight="1"/>
    <row r="8604" ht="21" customHeight="1"/>
    <row r="8605" ht="21" customHeight="1"/>
    <row r="8606" ht="21" customHeight="1"/>
    <row r="8607" ht="21" customHeight="1"/>
    <row r="8608" ht="21" customHeight="1"/>
    <row r="8609" ht="21" customHeight="1"/>
    <row r="8610" ht="21" customHeight="1"/>
    <row r="8611" ht="21" customHeight="1"/>
    <row r="8612" ht="21" customHeight="1"/>
    <row r="8613" ht="21" customHeight="1"/>
    <row r="8614" ht="21" customHeight="1"/>
    <row r="8615" ht="21" customHeight="1"/>
    <row r="8616" ht="21" customHeight="1"/>
    <row r="8617" ht="21" customHeight="1"/>
    <row r="8618" ht="21" customHeight="1"/>
    <row r="8619" ht="21" customHeight="1"/>
    <row r="8620" ht="21" customHeight="1"/>
    <row r="8621" ht="21" customHeight="1"/>
    <row r="8622" ht="21" customHeight="1"/>
    <row r="8623" ht="21" customHeight="1"/>
    <row r="8624" ht="21" customHeight="1"/>
    <row r="8625" ht="21" customHeight="1"/>
    <row r="8626" ht="21" customHeight="1"/>
    <row r="8627" ht="21" customHeight="1"/>
    <row r="8628" ht="21" customHeight="1"/>
    <row r="8629" ht="21" customHeight="1"/>
    <row r="8630" ht="21" customHeight="1"/>
    <row r="8631" ht="21" customHeight="1"/>
    <row r="8632" ht="21" customHeight="1"/>
    <row r="8633" ht="21" customHeight="1"/>
    <row r="8634" ht="21" customHeight="1"/>
    <row r="8635" ht="21" customHeight="1"/>
    <row r="8636" ht="21" customHeight="1"/>
    <row r="8637" ht="21" customHeight="1"/>
    <row r="8638" ht="21" customHeight="1"/>
    <row r="8639" ht="21" customHeight="1"/>
    <row r="8640" ht="21" customHeight="1"/>
    <row r="8641" ht="21" customHeight="1"/>
    <row r="8642" ht="21" customHeight="1"/>
    <row r="8643" ht="21" customHeight="1"/>
    <row r="8644" ht="21" customHeight="1"/>
    <row r="8645" ht="21" customHeight="1"/>
    <row r="8646" ht="21" customHeight="1"/>
    <row r="8647" ht="21" customHeight="1"/>
    <row r="8648" ht="21" customHeight="1"/>
    <row r="8649" ht="21" customHeight="1"/>
    <row r="8650" ht="21" customHeight="1"/>
    <row r="8651" ht="21" customHeight="1"/>
    <row r="8652" ht="21" customHeight="1"/>
    <row r="8653" ht="21" customHeight="1"/>
    <row r="8654" ht="21" customHeight="1"/>
    <row r="8655" ht="21" customHeight="1"/>
    <row r="8656" ht="21" customHeight="1"/>
    <row r="8657" ht="21" customHeight="1"/>
    <row r="8658" ht="21" customHeight="1"/>
    <row r="8659" ht="21" customHeight="1"/>
    <row r="8660" ht="21" customHeight="1"/>
    <row r="8661" ht="21" customHeight="1"/>
    <row r="8662" ht="21" customHeight="1"/>
    <row r="8663" ht="21" customHeight="1"/>
    <row r="8664" ht="21" customHeight="1"/>
    <row r="8665" ht="21" customHeight="1"/>
    <row r="8666" ht="21" customHeight="1"/>
    <row r="8667" ht="21" customHeight="1"/>
    <row r="8668" ht="21" customHeight="1"/>
    <row r="8669" ht="21" customHeight="1"/>
    <row r="8670" ht="21" customHeight="1"/>
    <row r="8671" ht="21" customHeight="1"/>
    <row r="8672" ht="21" customHeight="1"/>
    <row r="8673" ht="21" customHeight="1"/>
    <row r="8674" ht="21" customHeight="1"/>
    <row r="8675" ht="21" customHeight="1"/>
    <row r="8676" ht="21" customHeight="1"/>
    <row r="8677" ht="21" customHeight="1"/>
    <row r="8678" ht="21" customHeight="1"/>
    <row r="8679" ht="21" customHeight="1"/>
    <row r="8680" ht="21" customHeight="1"/>
    <row r="8681" ht="21" customHeight="1"/>
    <row r="8682" ht="21" customHeight="1"/>
    <row r="8683" ht="21" customHeight="1"/>
    <row r="8684" ht="21" customHeight="1"/>
    <row r="8685" ht="21" customHeight="1"/>
    <row r="8686" ht="21" customHeight="1"/>
    <row r="8687" ht="21" customHeight="1"/>
    <row r="8688" ht="21" customHeight="1"/>
    <row r="8689" ht="21" customHeight="1"/>
    <row r="8690" ht="21" customHeight="1"/>
    <row r="8691" ht="21" customHeight="1"/>
    <row r="8692" ht="21" customHeight="1"/>
    <row r="8693" ht="21" customHeight="1"/>
    <row r="8694" ht="21" customHeight="1"/>
    <row r="8695" ht="21" customHeight="1"/>
    <row r="8696" ht="21" customHeight="1"/>
    <row r="8697" ht="21" customHeight="1"/>
    <row r="8698" ht="21" customHeight="1"/>
    <row r="8699" ht="21" customHeight="1"/>
    <row r="8700" ht="21" customHeight="1"/>
    <row r="8701" ht="21" customHeight="1"/>
    <row r="8702" ht="21" customHeight="1"/>
    <row r="8703" ht="21" customHeight="1"/>
    <row r="8704" ht="21" customHeight="1"/>
    <row r="8705" ht="21" customHeight="1"/>
    <row r="8706" ht="21" customHeight="1"/>
    <row r="8707" ht="21" customHeight="1"/>
    <row r="8708" ht="21" customHeight="1"/>
    <row r="8709" ht="21" customHeight="1"/>
    <row r="8710" ht="21" customHeight="1"/>
    <row r="8711" ht="21" customHeight="1"/>
    <row r="8712" ht="21" customHeight="1"/>
    <row r="8713" ht="21" customHeight="1"/>
    <row r="8714" ht="21" customHeight="1"/>
    <row r="8715" ht="21" customHeight="1"/>
    <row r="8716" ht="21" customHeight="1"/>
    <row r="8717" ht="21" customHeight="1"/>
    <row r="8718" ht="21" customHeight="1"/>
    <row r="8719" ht="21" customHeight="1"/>
    <row r="8720" ht="21" customHeight="1"/>
    <row r="8721" ht="21" customHeight="1"/>
    <row r="8722" ht="21" customHeight="1"/>
    <row r="8723" ht="21" customHeight="1"/>
    <row r="8724" ht="21" customHeight="1"/>
    <row r="8725" ht="21" customHeight="1"/>
    <row r="8726" ht="21" customHeight="1"/>
    <row r="8727" ht="21" customHeight="1"/>
    <row r="8728" ht="21" customHeight="1"/>
    <row r="8729" ht="21" customHeight="1"/>
    <row r="8730" ht="21" customHeight="1"/>
    <row r="8731" ht="21" customHeight="1"/>
    <row r="8732" ht="21" customHeight="1"/>
    <row r="8733" ht="21" customHeight="1"/>
    <row r="8734" ht="21" customHeight="1"/>
    <row r="8735" ht="21" customHeight="1"/>
    <row r="8736" ht="21" customHeight="1"/>
    <row r="8737" ht="21" customHeight="1"/>
    <row r="8738" ht="21" customHeight="1"/>
    <row r="8739" ht="21" customHeight="1"/>
    <row r="8740" ht="21" customHeight="1"/>
    <row r="8741" ht="21" customHeight="1"/>
    <row r="8742" ht="21" customHeight="1"/>
    <row r="8743" ht="21" customHeight="1"/>
    <row r="8744" ht="21" customHeight="1"/>
    <row r="8745" ht="21" customHeight="1"/>
    <row r="8746" ht="21" customHeight="1"/>
    <row r="8747" ht="21" customHeight="1"/>
    <row r="8748" ht="21" customHeight="1"/>
    <row r="8749" ht="21" customHeight="1"/>
    <row r="8750" ht="21" customHeight="1"/>
    <row r="8751" ht="21" customHeight="1"/>
    <row r="8752" ht="21" customHeight="1"/>
    <row r="8753" ht="21" customHeight="1"/>
    <row r="8754" ht="21" customHeight="1"/>
    <row r="8755" ht="21" customHeight="1"/>
    <row r="8756" ht="21" customHeight="1"/>
    <row r="8757" ht="21" customHeight="1"/>
    <row r="8758" ht="21" customHeight="1"/>
    <row r="8759" ht="21" customHeight="1"/>
    <row r="8760" ht="21" customHeight="1"/>
    <row r="8761" ht="21" customHeight="1"/>
    <row r="8762" ht="21" customHeight="1"/>
    <row r="8763" ht="21" customHeight="1"/>
    <row r="8764" ht="21" customHeight="1"/>
    <row r="8765" ht="21" customHeight="1"/>
    <row r="8766" ht="21" customHeight="1"/>
    <row r="8767" ht="21" customHeight="1"/>
    <row r="8768" ht="21" customHeight="1"/>
    <row r="8769" ht="21" customHeight="1"/>
    <row r="8770" ht="21" customHeight="1"/>
    <row r="8771" ht="21" customHeight="1"/>
    <row r="8772" ht="21" customHeight="1"/>
    <row r="8773" ht="21" customHeight="1"/>
    <row r="8774" ht="21" customHeight="1"/>
    <row r="8775" ht="21" customHeight="1"/>
    <row r="8776" ht="21" customHeight="1"/>
    <row r="8777" ht="21" customHeight="1"/>
    <row r="8778" ht="21" customHeight="1"/>
    <row r="8779" ht="21" customHeight="1"/>
    <row r="8780" ht="21" customHeight="1"/>
    <row r="8781" ht="21" customHeight="1"/>
    <row r="8782" ht="21" customHeight="1"/>
    <row r="8783" ht="21" customHeight="1"/>
    <row r="8784" ht="21" customHeight="1"/>
    <row r="8785" ht="21" customHeight="1"/>
    <row r="8786" ht="21" customHeight="1"/>
    <row r="8787" ht="21" customHeight="1"/>
    <row r="8788" ht="21" customHeight="1"/>
    <row r="8789" ht="21" customHeight="1"/>
    <row r="8790" ht="21" customHeight="1"/>
    <row r="8791" ht="21" customHeight="1"/>
    <row r="8792" ht="21" customHeight="1"/>
    <row r="8793" ht="21" customHeight="1"/>
    <row r="8794" ht="21" customHeight="1"/>
    <row r="8795" ht="21" customHeight="1"/>
    <row r="8796" ht="21" customHeight="1"/>
    <row r="8797" ht="21" customHeight="1"/>
    <row r="8798" ht="21" customHeight="1"/>
    <row r="8799" ht="21" customHeight="1"/>
    <row r="8800" ht="21" customHeight="1"/>
    <row r="8801" ht="21" customHeight="1"/>
    <row r="8802" ht="21" customHeight="1"/>
    <row r="8803" ht="21" customHeight="1"/>
    <row r="8804" ht="21" customHeight="1"/>
    <row r="8805" ht="21" customHeight="1"/>
    <row r="8806" ht="21" customHeight="1"/>
    <row r="8807" ht="21" customHeight="1"/>
    <row r="8808" ht="21" customHeight="1"/>
    <row r="8809" ht="21" customHeight="1"/>
    <row r="8810" ht="21" customHeight="1"/>
    <row r="8811" ht="21" customHeight="1"/>
    <row r="8812" ht="21" customHeight="1"/>
    <row r="8813" ht="21" customHeight="1"/>
    <row r="8814" ht="21" customHeight="1"/>
    <row r="8815" ht="21" customHeight="1"/>
    <row r="8816" ht="21" customHeight="1"/>
    <row r="8817" ht="21" customHeight="1"/>
    <row r="8818" ht="21" customHeight="1"/>
    <row r="8819" ht="21" customHeight="1"/>
    <row r="8820" ht="21" customHeight="1"/>
    <row r="8821" ht="21" customHeight="1"/>
    <row r="8822" ht="21" customHeight="1"/>
    <row r="8823" ht="21" customHeight="1"/>
    <row r="8824" ht="21" customHeight="1"/>
    <row r="8825" ht="21" customHeight="1"/>
    <row r="8826" ht="21" customHeight="1"/>
    <row r="8827" ht="21" customHeight="1"/>
    <row r="8828" ht="21" customHeight="1"/>
    <row r="8829" ht="21" customHeight="1"/>
    <row r="8830" ht="21" customHeight="1"/>
    <row r="8831" ht="21" customHeight="1"/>
    <row r="8832" ht="21" customHeight="1"/>
    <row r="8833" ht="21" customHeight="1"/>
    <row r="8834" ht="21" customHeight="1"/>
    <row r="8835" ht="21" customHeight="1"/>
    <row r="8836" ht="21" customHeight="1"/>
    <row r="8837" ht="21" customHeight="1"/>
    <row r="8838" ht="21" customHeight="1"/>
    <row r="8839" ht="21" customHeight="1"/>
    <row r="8840" ht="21" customHeight="1"/>
    <row r="8841" ht="21" customHeight="1"/>
    <row r="8842" ht="21" customHeight="1"/>
    <row r="8843" ht="21" customHeight="1"/>
    <row r="8844" ht="21" customHeight="1"/>
    <row r="8845" ht="21" customHeight="1"/>
    <row r="8846" ht="21" customHeight="1"/>
    <row r="8847" ht="21" customHeight="1"/>
    <row r="8848" ht="21" customHeight="1"/>
    <row r="8849" ht="21" customHeight="1"/>
    <row r="8850" ht="21" customHeight="1"/>
    <row r="8851" ht="21" customHeight="1"/>
    <row r="8852" ht="21" customHeight="1"/>
    <row r="8853" ht="21" customHeight="1"/>
    <row r="8854" ht="21" customHeight="1"/>
    <row r="8855" ht="21" customHeight="1"/>
    <row r="8856" ht="21" customHeight="1"/>
    <row r="8857" ht="21" customHeight="1"/>
    <row r="8858" ht="21" customHeight="1"/>
    <row r="8859" ht="21" customHeight="1"/>
    <row r="8860" ht="21" customHeight="1"/>
    <row r="8861" ht="21" customHeight="1"/>
    <row r="8862" ht="21" customHeight="1"/>
    <row r="8863" ht="21" customHeight="1"/>
    <row r="8864" ht="21" customHeight="1"/>
    <row r="8865" ht="21" customHeight="1"/>
    <row r="8866" ht="21" customHeight="1"/>
    <row r="8867" ht="21" customHeight="1"/>
    <row r="8868" ht="21" customHeight="1"/>
    <row r="8869" ht="21" customHeight="1"/>
    <row r="8870" ht="21" customHeight="1"/>
    <row r="8871" ht="21" customHeight="1"/>
    <row r="8872" ht="21" customHeight="1"/>
    <row r="8873" ht="21" customHeight="1"/>
    <row r="8874" ht="21" customHeight="1"/>
    <row r="8875" ht="21" customHeight="1"/>
    <row r="8876" ht="21" customHeight="1"/>
    <row r="8877" ht="21" customHeight="1"/>
    <row r="8878" ht="21" customHeight="1"/>
    <row r="8879" ht="21" customHeight="1"/>
    <row r="8880" ht="21" customHeight="1"/>
    <row r="8881" ht="21" customHeight="1"/>
    <row r="8882" ht="21" customHeight="1"/>
    <row r="8883" ht="21" customHeight="1"/>
    <row r="8884" ht="21" customHeight="1"/>
    <row r="8885" ht="21" customHeight="1"/>
    <row r="8886" ht="21" customHeight="1"/>
    <row r="8887" ht="21" customHeight="1"/>
    <row r="8888" ht="21" customHeight="1"/>
    <row r="8889" ht="21" customHeight="1"/>
    <row r="8890" ht="21" customHeight="1"/>
    <row r="8891" ht="21" customHeight="1"/>
    <row r="8892" ht="21" customHeight="1"/>
    <row r="8893" ht="21" customHeight="1"/>
    <row r="8894" ht="21" customHeight="1"/>
    <row r="8895" ht="21" customHeight="1"/>
    <row r="8896" ht="21" customHeight="1"/>
    <row r="8897" ht="21" customHeight="1"/>
    <row r="8898" ht="21" customHeight="1"/>
    <row r="8899" ht="21" customHeight="1"/>
    <row r="8900" ht="21" customHeight="1"/>
    <row r="8901" ht="21" customHeight="1"/>
    <row r="8902" ht="21" customHeight="1"/>
    <row r="8903" ht="21" customHeight="1"/>
    <row r="8904" ht="21" customHeight="1"/>
    <row r="8905" ht="21" customHeight="1"/>
    <row r="8906" ht="21" customHeight="1"/>
    <row r="8907" ht="21" customHeight="1"/>
    <row r="8908" ht="21" customHeight="1"/>
    <row r="8909" ht="21" customHeight="1"/>
    <row r="8910" ht="21" customHeight="1"/>
    <row r="8911" ht="21" customHeight="1"/>
    <row r="8912" ht="21" customHeight="1"/>
    <row r="8913" ht="21" customHeight="1"/>
    <row r="8914" ht="21" customHeight="1"/>
    <row r="8915" ht="21" customHeight="1"/>
    <row r="8916" ht="21" customHeight="1"/>
    <row r="8917" ht="21" customHeight="1"/>
    <row r="8918" ht="21" customHeight="1"/>
    <row r="8919" ht="21" customHeight="1"/>
    <row r="8920" ht="21" customHeight="1"/>
    <row r="8921" ht="21" customHeight="1"/>
    <row r="8922" ht="21" customHeight="1"/>
    <row r="8923" ht="21" customHeight="1"/>
    <row r="8924" ht="21" customHeight="1"/>
    <row r="8925" ht="21" customHeight="1"/>
    <row r="8926" ht="21" customHeight="1"/>
    <row r="8927" ht="21" customHeight="1"/>
    <row r="8928" ht="21" customHeight="1"/>
    <row r="8929" ht="21" customHeight="1"/>
    <row r="8930" ht="21" customHeight="1"/>
    <row r="8931" ht="21" customHeight="1"/>
    <row r="8932" ht="21" customHeight="1"/>
    <row r="8933" ht="21" customHeight="1"/>
    <row r="8934" ht="21" customHeight="1"/>
    <row r="8935" ht="21" customHeight="1"/>
    <row r="8936" ht="21" customHeight="1"/>
    <row r="8937" ht="21" customHeight="1"/>
    <row r="8938" ht="21" customHeight="1"/>
    <row r="8939" ht="21" customHeight="1"/>
    <row r="8940" ht="21" customHeight="1"/>
    <row r="8941" ht="21" customHeight="1"/>
    <row r="8942" ht="21" customHeight="1"/>
    <row r="8943" ht="21" customHeight="1"/>
    <row r="8944" ht="21" customHeight="1"/>
    <row r="8945" ht="21" customHeight="1"/>
    <row r="8946" ht="21" customHeight="1"/>
    <row r="8947" ht="21" customHeight="1"/>
    <row r="8948" ht="21" customHeight="1"/>
    <row r="8949" ht="21" customHeight="1"/>
    <row r="8950" ht="21" customHeight="1"/>
    <row r="8951" ht="21" customHeight="1"/>
    <row r="8952" ht="21" customHeight="1"/>
    <row r="8953" ht="21" customHeight="1"/>
    <row r="8954" ht="21" customHeight="1"/>
    <row r="8955" ht="21" customHeight="1"/>
    <row r="8956" ht="21" customHeight="1"/>
    <row r="8957" ht="21" customHeight="1"/>
    <row r="8958" ht="21" customHeight="1"/>
    <row r="8959" ht="21" customHeight="1"/>
    <row r="8960" ht="21" customHeight="1"/>
    <row r="8961" ht="21" customHeight="1"/>
    <row r="8962" ht="21" customHeight="1"/>
    <row r="8963" ht="21" customHeight="1"/>
    <row r="8964" ht="21" customHeight="1"/>
    <row r="8965" ht="21" customHeight="1"/>
    <row r="8966" ht="21" customHeight="1"/>
    <row r="8967" ht="21" customHeight="1"/>
    <row r="8968" ht="21" customHeight="1"/>
    <row r="8969" ht="21" customHeight="1"/>
    <row r="8970" ht="21" customHeight="1"/>
    <row r="8971" ht="21" customHeight="1"/>
    <row r="8972" ht="21" customHeight="1"/>
    <row r="8973" ht="21" customHeight="1"/>
    <row r="8974" ht="21" customHeight="1"/>
    <row r="8975" ht="21" customHeight="1"/>
    <row r="8976" ht="21" customHeight="1"/>
    <row r="8977" ht="21" customHeight="1"/>
    <row r="8978" ht="21" customHeight="1"/>
    <row r="8979" ht="21" customHeight="1"/>
    <row r="8980" ht="21" customHeight="1"/>
    <row r="8981" ht="21" customHeight="1"/>
    <row r="8982" ht="21" customHeight="1"/>
    <row r="8983" ht="21" customHeight="1"/>
    <row r="8984" ht="21" customHeight="1"/>
    <row r="8985" ht="21" customHeight="1"/>
    <row r="8986" ht="21" customHeight="1"/>
    <row r="8987" ht="21" customHeight="1"/>
    <row r="8988" ht="21" customHeight="1"/>
    <row r="8989" ht="21" customHeight="1"/>
    <row r="8990" ht="21" customHeight="1"/>
    <row r="8991" ht="21" customHeight="1"/>
    <row r="8992" ht="21" customHeight="1"/>
    <row r="8993" ht="21" customHeight="1"/>
    <row r="8994" ht="21" customHeight="1"/>
    <row r="8995" ht="21" customHeight="1"/>
    <row r="8996" ht="21" customHeight="1"/>
    <row r="8997" ht="21" customHeight="1"/>
    <row r="8998" ht="21" customHeight="1"/>
    <row r="8999" ht="21" customHeight="1"/>
    <row r="9000" ht="21" customHeight="1"/>
    <row r="9001" ht="21" customHeight="1"/>
    <row r="9002" ht="21" customHeight="1"/>
    <row r="9003" ht="21" customHeight="1"/>
    <row r="9004" ht="21" customHeight="1"/>
    <row r="9005" ht="21" customHeight="1"/>
    <row r="9006" ht="21" customHeight="1"/>
    <row r="9007" ht="21" customHeight="1"/>
    <row r="9008" ht="21" customHeight="1"/>
    <row r="9009" ht="21" customHeight="1"/>
    <row r="9010" ht="21" customHeight="1"/>
    <row r="9011" ht="21" customHeight="1"/>
    <row r="9012" ht="21" customHeight="1"/>
    <row r="9013" ht="21" customHeight="1"/>
    <row r="9014" ht="21" customHeight="1"/>
    <row r="9015" ht="21" customHeight="1"/>
    <row r="9016" ht="21" customHeight="1"/>
    <row r="9017" ht="21" customHeight="1"/>
    <row r="9018" ht="21" customHeight="1"/>
    <row r="9019" ht="21" customHeight="1"/>
    <row r="9020" ht="21" customHeight="1"/>
    <row r="9021" ht="21" customHeight="1"/>
    <row r="9022" ht="21" customHeight="1"/>
    <row r="9023" ht="21" customHeight="1"/>
    <row r="9024" ht="21" customHeight="1"/>
    <row r="9025" ht="21" customHeight="1"/>
    <row r="9026" ht="21" customHeight="1"/>
    <row r="9027" ht="21" customHeight="1"/>
    <row r="9028" ht="21" customHeight="1"/>
    <row r="9029" ht="21" customHeight="1"/>
    <row r="9030" ht="21" customHeight="1"/>
    <row r="9031" ht="21" customHeight="1"/>
    <row r="9032" ht="21" customHeight="1"/>
    <row r="9033" ht="21" customHeight="1"/>
    <row r="9034" ht="21" customHeight="1"/>
    <row r="9035" ht="21" customHeight="1"/>
    <row r="9036" ht="21" customHeight="1"/>
    <row r="9037" ht="21" customHeight="1"/>
    <row r="9038" ht="21" customHeight="1"/>
    <row r="9039" ht="21" customHeight="1"/>
    <row r="9040" ht="21" customHeight="1"/>
    <row r="9041" ht="21" customHeight="1"/>
    <row r="9042" ht="21" customHeight="1"/>
    <row r="9043" ht="21" customHeight="1"/>
    <row r="9044" ht="21" customHeight="1"/>
    <row r="9045" ht="21" customHeight="1"/>
    <row r="9046" ht="21" customHeight="1"/>
    <row r="9047" ht="21" customHeight="1"/>
    <row r="9048" ht="21" customHeight="1"/>
    <row r="9049" ht="21" customHeight="1"/>
    <row r="9050" ht="21" customHeight="1"/>
    <row r="9051" ht="21" customHeight="1"/>
    <row r="9052" ht="21" customHeight="1"/>
    <row r="9053" ht="21" customHeight="1"/>
    <row r="9054" ht="21" customHeight="1"/>
    <row r="9055" ht="21" customHeight="1"/>
    <row r="9056" ht="21" customHeight="1"/>
    <row r="9057" ht="21" customHeight="1"/>
    <row r="9058" ht="21" customHeight="1"/>
    <row r="9059" ht="21" customHeight="1"/>
    <row r="9060" ht="21" customHeight="1"/>
    <row r="9061" ht="21" customHeight="1"/>
    <row r="9062" ht="21" customHeight="1"/>
    <row r="9063" ht="21" customHeight="1"/>
    <row r="9064" ht="21" customHeight="1"/>
    <row r="9065" ht="21" customHeight="1"/>
    <row r="9066" ht="21" customHeight="1"/>
    <row r="9067" ht="21" customHeight="1"/>
    <row r="9068" ht="21" customHeight="1"/>
    <row r="9069" ht="21" customHeight="1"/>
    <row r="9070" ht="21" customHeight="1"/>
    <row r="9071" ht="21" customHeight="1"/>
    <row r="9072" ht="21" customHeight="1"/>
    <row r="9073" ht="21" customHeight="1"/>
    <row r="9074" ht="21" customHeight="1"/>
    <row r="9075" ht="21" customHeight="1"/>
    <row r="9076" ht="21" customHeight="1"/>
    <row r="9077" ht="21" customHeight="1"/>
    <row r="9078" ht="21" customHeight="1"/>
    <row r="9079" ht="21" customHeight="1"/>
    <row r="9080" ht="21" customHeight="1"/>
    <row r="9081" ht="21" customHeight="1"/>
    <row r="9082" ht="21" customHeight="1"/>
    <row r="9083" ht="21" customHeight="1"/>
    <row r="9084" ht="21" customHeight="1"/>
    <row r="9085" ht="21" customHeight="1"/>
    <row r="9086" ht="21" customHeight="1"/>
    <row r="9087" ht="21" customHeight="1"/>
    <row r="9088" ht="21" customHeight="1"/>
    <row r="9089" ht="21" customHeight="1"/>
    <row r="9090" ht="21" customHeight="1"/>
    <row r="9091" ht="21" customHeight="1"/>
    <row r="9092" ht="21" customHeight="1"/>
    <row r="9093" ht="21" customHeight="1"/>
    <row r="9094" ht="21" customHeight="1"/>
    <row r="9095" ht="21" customHeight="1"/>
    <row r="9096" ht="21" customHeight="1"/>
    <row r="9097" ht="21" customHeight="1"/>
    <row r="9098" ht="21" customHeight="1"/>
    <row r="9099" ht="21" customHeight="1"/>
    <row r="9100" ht="21" customHeight="1"/>
    <row r="9101" ht="21" customHeight="1"/>
    <row r="9102" ht="21" customHeight="1"/>
    <row r="9103" ht="21" customHeight="1"/>
    <row r="9104" ht="21" customHeight="1"/>
    <row r="9105" ht="21" customHeight="1"/>
    <row r="9106" ht="21" customHeight="1"/>
    <row r="9107" ht="21" customHeight="1"/>
    <row r="9108" ht="21" customHeight="1"/>
    <row r="9109" ht="21" customHeight="1"/>
    <row r="9110" ht="21" customHeight="1"/>
    <row r="9111" ht="21" customHeight="1"/>
    <row r="9112" ht="21" customHeight="1"/>
    <row r="9113" ht="21" customHeight="1"/>
    <row r="9114" ht="21" customHeight="1"/>
    <row r="9115" ht="21" customHeight="1"/>
    <row r="9116" ht="21" customHeight="1"/>
    <row r="9117" ht="21" customHeight="1"/>
    <row r="9118" ht="21" customHeight="1"/>
    <row r="9119" ht="21" customHeight="1"/>
    <row r="9120" ht="21" customHeight="1"/>
    <row r="9121" ht="21" customHeight="1"/>
    <row r="9122" ht="21" customHeight="1"/>
    <row r="9123" ht="21" customHeight="1"/>
    <row r="9124" ht="21" customHeight="1"/>
    <row r="9125" ht="21" customHeight="1"/>
    <row r="9126" ht="21" customHeight="1"/>
    <row r="9127" ht="21" customHeight="1"/>
    <row r="9128" ht="21" customHeight="1"/>
    <row r="9129" ht="21" customHeight="1"/>
    <row r="9130" ht="21" customHeight="1"/>
    <row r="9131" ht="21" customHeight="1"/>
    <row r="9132" ht="21" customHeight="1"/>
    <row r="9133" ht="21" customHeight="1"/>
    <row r="9134" ht="21" customHeight="1"/>
    <row r="9135" ht="21" customHeight="1"/>
    <row r="9136" ht="21" customHeight="1"/>
    <row r="9137" ht="21" customHeight="1"/>
    <row r="9138" ht="21" customHeight="1"/>
    <row r="9139" ht="21" customHeight="1"/>
    <row r="9140" ht="21" customHeight="1"/>
    <row r="9141" ht="21" customHeight="1"/>
    <row r="9142" ht="21" customHeight="1"/>
    <row r="9143" ht="21" customHeight="1"/>
    <row r="9144" ht="21" customHeight="1"/>
    <row r="9145" ht="21" customHeight="1"/>
    <row r="9146" ht="21" customHeight="1"/>
    <row r="9147" ht="21" customHeight="1"/>
    <row r="9148" ht="21" customHeight="1"/>
    <row r="9149" ht="21" customHeight="1"/>
    <row r="9150" ht="21" customHeight="1"/>
    <row r="9151" ht="21" customHeight="1"/>
    <row r="9152" ht="21" customHeight="1"/>
    <row r="9153" ht="21" customHeight="1"/>
    <row r="9154" ht="21" customHeight="1"/>
    <row r="9155" ht="21" customHeight="1"/>
    <row r="9156" ht="21" customHeight="1"/>
    <row r="9157" ht="21" customHeight="1"/>
    <row r="9158" ht="21" customHeight="1"/>
    <row r="9159" ht="21" customHeight="1"/>
    <row r="9160" ht="21" customHeight="1"/>
    <row r="9161" ht="21" customHeight="1"/>
    <row r="9162" ht="21" customHeight="1"/>
    <row r="9163" ht="21" customHeight="1"/>
    <row r="9164" ht="21" customHeight="1"/>
    <row r="9165" ht="21" customHeight="1"/>
    <row r="9166" ht="21" customHeight="1"/>
    <row r="9167" ht="21" customHeight="1"/>
    <row r="9168" ht="21" customHeight="1"/>
    <row r="9169" ht="21" customHeight="1"/>
    <row r="9170" ht="21" customHeight="1"/>
    <row r="9171" ht="21" customHeight="1"/>
    <row r="9172" ht="21" customHeight="1"/>
    <row r="9173" ht="21" customHeight="1"/>
    <row r="9174" ht="21" customHeight="1"/>
    <row r="9175" ht="21" customHeight="1"/>
    <row r="9176" ht="21" customHeight="1"/>
    <row r="9177" ht="21" customHeight="1"/>
    <row r="9178" ht="21" customHeight="1"/>
    <row r="9179" ht="21" customHeight="1"/>
    <row r="9180" ht="21" customHeight="1"/>
    <row r="9181" ht="21" customHeight="1"/>
    <row r="9182" ht="21" customHeight="1"/>
    <row r="9183" ht="21" customHeight="1"/>
    <row r="9184" ht="21" customHeight="1"/>
    <row r="9185" ht="21" customHeight="1"/>
    <row r="9186" ht="21" customHeight="1"/>
    <row r="9187" ht="21" customHeight="1"/>
    <row r="9188" ht="21" customHeight="1"/>
    <row r="9189" ht="21" customHeight="1"/>
    <row r="9190" ht="21" customHeight="1"/>
    <row r="9191" ht="21" customHeight="1"/>
    <row r="9192" ht="21" customHeight="1"/>
    <row r="9193" ht="21" customHeight="1"/>
    <row r="9194" ht="21" customHeight="1"/>
    <row r="9195" ht="21" customHeight="1"/>
    <row r="9196" ht="21" customHeight="1"/>
    <row r="9197" ht="21" customHeight="1"/>
    <row r="9198" ht="21" customHeight="1"/>
    <row r="9199" ht="21" customHeight="1"/>
    <row r="9200" ht="21" customHeight="1"/>
    <row r="9201" ht="21" customHeight="1"/>
    <row r="9202" ht="21" customHeight="1"/>
    <row r="9203" ht="21" customHeight="1"/>
    <row r="9204" ht="21" customHeight="1"/>
    <row r="9205" ht="21" customHeight="1"/>
    <row r="9206" ht="21" customHeight="1"/>
    <row r="9207" ht="21" customHeight="1"/>
    <row r="9208" ht="21" customHeight="1"/>
    <row r="9209" ht="21" customHeight="1"/>
    <row r="9210" ht="21" customHeight="1"/>
    <row r="9211" ht="21" customHeight="1"/>
    <row r="9212" ht="21" customHeight="1"/>
    <row r="9213" ht="21" customHeight="1"/>
    <row r="9214" ht="21" customHeight="1"/>
    <row r="9215" ht="21" customHeight="1"/>
    <row r="9216" ht="21" customHeight="1"/>
    <row r="9217" ht="21" customHeight="1"/>
    <row r="9218" ht="21" customHeight="1"/>
    <row r="9219" ht="21" customHeight="1"/>
    <row r="9220" ht="21" customHeight="1"/>
    <row r="9221" ht="21" customHeight="1"/>
    <row r="9222" ht="21" customHeight="1"/>
    <row r="9223" ht="21" customHeight="1"/>
    <row r="9224" ht="21" customHeight="1"/>
    <row r="9225" ht="21" customHeight="1"/>
    <row r="9226" ht="21" customHeight="1"/>
    <row r="9227" ht="21" customHeight="1"/>
    <row r="9228" ht="21" customHeight="1"/>
    <row r="9229" ht="21" customHeight="1"/>
    <row r="9230" ht="21" customHeight="1"/>
    <row r="9231" ht="21" customHeight="1"/>
    <row r="9232" ht="21" customHeight="1"/>
    <row r="9233" ht="21" customHeight="1"/>
    <row r="9234" ht="21" customHeight="1"/>
    <row r="9235" ht="21" customHeight="1"/>
    <row r="9236" ht="21" customHeight="1"/>
    <row r="9237" ht="21" customHeight="1"/>
    <row r="9238" ht="21" customHeight="1"/>
    <row r="9239" ht="21" customHeight="1"/>
    <row r="9240" ht="21" customHeight="1"/>
    <row r="9241" ht="21" customHeight="1"/>
    <row r="9242" ht="21" customHeight="1"/>
    <row r="9243" ht="21" customHeight="1"/>
    <row r="9244" ht="21" customHeight="1"/>
    <row r="9245" ht="21" customHeight="1"/>
    <row r="9246" ht="21" customHeight="1"/>
    <row r="9247" ht="21" customHeight="1"/>
    <row r="9248" ht="21" customHeight="1"/>
    <row r="9249" ht="21" customHeight="1"/>
    <row r="9250" ht="21" customHeight="1"/>
    <row r="9251" ht="21" customHeight="1"/>
    <row r="9252" ht="21" customHeight="1"/>
    <row r="9253" ht="21" customHeight="1"/>
    <row r="9254" ht="21" customHeight="1"/>
    <row r="9255" ht="21" customHeight="1"/>
    <row r="9256" ht="21" customHeight="1"/>
    <row r="9257" ht="21" customHeight="1"/>
    <row r="9258" ht="21" customHeight="1"/>
    <row r="9259" ht="21" customHeight="1"/>
    <row r="9260" ht="21" customHeight="1"/>
    <row r="9261" ht="21" customHeight="1"/>
    <row r="9262" ht="21" customHeight="1"/>
    <row r="9263" ht="21" customHeight="1"/>
    <row r="9264" ht="21" customHeight="1"/>
    <row r="9265" ht="21" customHeight="1"/>
    <row r="9266" ht="21" customHeight="1"/>
    <row r="9267" ht="21" customHeight="1"/>
    <row r="9268" ht="21" customHeight="1"/>
    <row r="9269" ht="21" customHeight="1"/>
    <row r="9270" ht="21" customHeight="1"/>
    <row r="9271" ht="21" customHeight="1"/>
    <row r="9272" ht="21" customHeight="1"/>
    <row r="9273" ht="21" customHeight="1"/>
    <row r="9274" ht="21" customHeight="1"/>
    <row r="9275" ht="21" customHeight="1"/>
    <row r="9276" ht="21" customHeight="1"/>
    <row r="9277" ht="21" customHeight="1"/>
    <row r="9278" ht="21" customHeight="1"/>
    <row r="9279" ht="21" customHeight="1"/>
    <row r="9280" ht="21" customHeight="1"/>
    <row r="9281" ht="21" customHeight="1"/>
    <row r="9282" ht="21" customHeight="1"/>
    <row r="9283" ht="21" customHeight="1"/>
    <row r="9284" ht="21" customHeight="1"/>
    <row r="9285" ht="21" customHeight="1"/>
    <row r="9286" ht="21" customHeight="1"/>
    <row r="9287" ht="21" customHeight="1"/>
    <row r="9288" ht="21" customHeight="1"/>
    <row r="9289" ht="21" customHeight="1"/>
    <row r="9290" ht="21" customHeight="1"/>
    <row r="9291" ht="21" customHeight="1"/>
    <row r="9292" ht="21" customHeight="1"/>
    <row r="9293" ht="21" customHeight="1"/>
    <row r="9294" ht="21" customHeight="1"/>
    <row r="9295" ht="21" customHeight="1"/>
    <row r="9296" ht="21" customHeight="1"/>
    <row r="9297" ht="21" customHeight="1"/>
    <row r="9298" ht="21" customHeight="1"/>
    <row r="9299" ht="21" customHeight="1"/>
    <row r="9300" ht="21" customHeight="1"/>
    <row r="9301" ht="21" customHeight="1"/>
    <row r="9302" ht="21" customHeight="1"/>
    <row r="9303" ht="21" customHeight="1"/>
    <row r="9304" ht="21" customHeight="1"/>
    <row r="9305" ht="21" customHeight="1"/>
    <row r="9306" ht="21" customHeight="1"/>
    <row r="9307" ht="21" customHeight="1"/>
    <row r="9308" ht="21" customHeight="1"/>
    <row r="9309" ht="21" customHeight="1"/>
    <row r="9310" ht="21" customHeight="1"/>
    <row r="9311" ht="21" customHeight="1"/>
    <row r="9312" ht="21" customHeight="1"/>
    <row r="9313" ht="21" customHeight="1"/>
    <row r="9314" ht="21" customHeight="1"/>
    <row r="9315" ht="21" customHeight="1"/>
    <row r="9316" ht="21" customHeight="1"/>
    <row r="9317" ht="21" customHeight="1"/>
    <row r="9318" ht="21" customHeight="1"/>
    <row r="9319" ht="21" customHeight="1"/>
    <row r="9320" ht="21" customHeight="1"/>
    <row r="9321" ht="21" customHeight="1"/>
    <row r="9322" ht="21" customHeight="1"/>
    <row r="9323" ht="21" customHeight="1"/>
    <row r="9324" ht="21" customHeight="1"/>
    <row r="9325" ht="21" customHeight="1"/>
    <row r="9326" ht="21" customHeight="1"/>
    <row r="9327" ht="21" customHeight="1"/>
    <row r="9328" ht="21" customHeight="1"/>
    <row r="9329" ht="21" customHeight="1"/>
    <row r="9330" ht="21" customHeight="1"/>
    <row r="9331" ht="21" customHeight="1"/>
    <row r="9332" ht="21" customHeight="1"/>
    <row r="9333" ht="21" customHeight="1"/>
    <row r="9334" ht="21" customHeight="1"/>
    <row r="9335" ht="21" customHeight="1"/>
    <row r="9336" ht="21" customHeight="1"/>
    <row r="9337" ht="21" customHeight="1"/>
    <row r="9338" ht="21" customHeight="1"/>
    <row r="9339" ht="21" customHeight="1"/>
    <row r="9340" ht="21" customHeight="1"/>
    <row r="9341" ht="21" customHeight="1"/>
    <row r="9342" ht="21" customHeight="1"/>
    <row r="9343" ht="21" customHeight="1"/>
    <row r="9344" ht="21" customHeight="1"/>
    <row r="9345" ht="21" customHeight="1"/>
    <row r="9346" ht="21" customHeight="1"/>
    <row r="9347" ht="21" customHeight="1"/>
    <row r="9348" ht="21" customHeight="1"/>
    <row r="9349" ht="21" customHeight="1"/>
    <row r="9350" ht="21" customHeight="1"/>
    <row r="9351" ht="21" customHeight="1"/>
    <row r="9352" ht="21" customHeight="1"/>
    <row r="9353" ht="21" customHeight="1"/>
    <row r="9354" ht="21" customHeight="1"/>
    <row r="9355" ht="21" customHeight="1"/>
    <row r="9356" ht="21" customHeight="1"/>
    <row r="9357" ht="21" customHeight="1"/>
    <row r="9358" ht="21" customHeight="1"/>
    <row r="9359" ht="21" customHeight="1"/>
    <row r="9360" ht="21" customHeight="1"/>
    <row r="9361" ht="21" customHeight="1"/>
    <row r="9362" ht="21" customHeight="1"/>
    <row r="9363" ht="21" customHeight="1"/>
    <row r="9364" ht="21" customHeight="1"/>
    <row r="9365" ht="21" customHeight="1"/>
    <row r="9366" ht="21" customHeight="1"/>
    <row r="9367" ht="21" customHeight="1"/>
    <row r="9368" ht="21" customHeight="1"/>
    <row r="9369" ht="21" customHeight="1"/>
    <row r="9370" ht="21" customHeight="1"/>
    <row r="9371" ht="21" customHeight="1"/>
    <row r="9372" ht="21" customHeight="1"/>
    <row r="9373" ht="21" customHeight="1"/>
    <row r="9374" ht="21" customHeight="1"/>
    <row r="9375" ht="21" customHeight="1"/>
    <row r="9376" ht="21" customHeight="1"/>
    <row r="9377" ht="21" customHeight="1"/>
    <row r="9378" ht="21" customHeight="1"/>
    <row r="9379" ht="21" customHeight="1"/>
    <row r="9380" ht="21" customHeight="1"/>
    <row r="9381" ht="21" customHeight="1"/>
    <row r="9382" ht="21" customHeight="1"/>
    <row r="9383" ht="21" customHeight="1"/>
    <row r="9384" ht="21" customHeight="1"/>
    <row r="9385" ht="21" customHeight="1"/>
    <row r="9386" ht="21" customHeight="1"/>
    <row r="9387" ht="21" customHeight="1"/>
    <row r="9388" ht="21" customHeight="1"/>
    <row r="9389" ht="21" customHeight="1"/>
    <row r="9390" ht="21" customHeight="1"/>
    <row r="9391" ht="21" customHeight="1"/>
    <row r="9392" ht="21" customHeight="1"/>
    <row r="9393" ht="21" customHeight="1"/>
    <row r="9394" ht="21" customHeight="1"/>
    <row r="9395" ht="21" customHeight="1"/>
    <row r="9396" ht="21" customHeight="1"/>
    <row r="9397" ht="21" customHeight="1"/>
    <row r="9398" ht="21" customHeight="1"/>
    <row r="9399" ht="21" customHeight="1"/>
    <row r="9400" ht="21" customHeight="1"/>
    <row r="9401" ht="21" customHeight="1"/>
    <row r="9402" ht="21" customHeight="1"/>
    <row r="9403" ht="21" customHeight="1"/>
    <row r="9404" ht="21" customHeight="1"/>
    <row r="9405" ht="21" customHeight="1"/>
    <row r="9406" ht="21" customHeight="1"/>
    <row r="9407" ht="21" customHeight="1"/>
    <row r="9408" ht="21" customHeight="1"/>
    <row r="9409" ht="21" customHeight="1"/>
    <row r="9410" ht="21" customHeight="1"/>
    <row r="9411" ht="21" customHeight="1"/>
    <row r="9412" ht="21" customHeight="1"/>
    <row r="9413" ht="21" customHeight="1"/>
    <row r="9414" ht="21" customHeight="1"/>
    <row r="9415" ht="21" customHeight="1"/>
    <row r="9416" ht="21" customHeight="1"/>
    <row r="9417" ht="21" customHeight="1"/>
    <row r="9418" ht="21" customHeight="1"/>
    <row r="9419" ht="21" customHeight="1"/>
    <row r="9420" ht="21" customHeight="1"/>
    <row r="9421" ht="21" customHeight="1"/>
    <row r="9422" ht="21" customHeight="1"/>
    <row r="9423" ht="21" customHeight="1"/>
    <row r="9424" ht="21" customHeight="1"/>
    <row r="9425" ht="21" customHeight="1"/>
    <row r="9426" ht="21" customHeight="1"/>
    <row r="9427" ht="21" customHeight="1"/>
    <row r="9428" ht="21" customHeight="1"/>
    <row r="9429" ht="21" customHeight="1"/>
    <row r="9430" ht="21" customHeight="1"/>
    <row r="9431" ht="21" customHeight="1"/>
    <row r="9432" ht="21" customHeight="1"/>
    <row r="9433" ht="21" customHeight="1"/>
    <row r="9434" ht="21" customHeight="1"/>
    <row r="9435" ht="21" customHeight="1"/>
    <row r="9436" ht="21" customHeight="1"/>
    <row r="9437" ht="21" customHeight="1"/>
    <row r="9438" ht="21" customHeight="1"/>
    <row r="9439" ht="21" customHeight="1"/>
    <row r="9440" ht="21" customHeight="1"/>
    <row r="9441" ht="21" customHeight="1"/>
    <row r="9442" ht="21" customHeight="1"/>
    <row r="9443" ht="21" customHeight="1"/>
    <row r="9444" ht="21" customHeight="1"/>
    <row r="9445" ht="21" customHeight="1"/>
    <row r="9446" ht="21" customHeight="1"/>
    <row r="9447" ht="21" customHeight="1"/>
    <row r="9448" ht="21" customHeight="1"/>
    <row r="9449" ht="21" customHeight="1"/>
    <row r="9450" ht="21" customHeight="1"/>
    <row r="9451" ht="21" customHeight="1"/>
    <row r="9452" ht="21" customHeight="1"/>
    <row r="9453" ht="21" customHeight="1"/>
    <row r="9454" ht="21" customHeight="1"/>
    <row r="9455" ht="21" customHeight="1"/>
    <row r="9456" ht="21" customHeight="1"/>
    <row r="9457" ht="21" customHeight="1"/>
    <row r="9458" ht="21" customHeight="1"/>
    <row r="9459" ht="21" customHeight="1"/>
    <row r="9460" ht="21" customHeight="1"/>
    <row r="9461" ht="21" customHeight="1"/>
    <row r="9462" ht="21" customHeight="1"/>
    <row r="9463" ht="21" customHeight="1"/>
    <row r="9464" ht="21" customHeight="1"/>
    <row r="9465" ht="21" customHeight="1"/>
    <row r="9466" ht="21" customHeight="1"/>
    <row r="9467" ht="21" customHeight="1"/>
    <row r="9468" ht="21" customHeight="1"/>
    <row r="9469" ht="21" customHeight="1"/>
    <row r="9470" ht="21" customHeight="1"/>
    <row r="9471" ht="21" customHeight="1"/>
    <row r="9472" ht="21" customHeight="1"/>
    <row r="9473" ht="21" customHeight="1"/>
    <row r="9474" ht="21" customHeight="1"/>
    <row r="9475" ht="21" customHeight="1"/>
    <row r="9476" ht="21" customHeight="1"/>
    <row r="9477" ht="21" customHeight="1"/>
    <row r="9478" ht="21" customHeight="1"/>
    <row r="9479" ht="21" customHeight="1"/>
    <row r="9480" ht="21" customHeight="1"/>
    <row r="9481" ht="21" customHeight="1"/>
    <row r="9482" ht="21" customHeight="1"/>
    <row r="9483" ht="21" customHeight="1"/>
    <row r="9484" ht="21" customHeight="1"/>
    <row r="9485" ht="21" customHeight="1"/>
    <row r="9486" ht="21" customHeight="1"/>
    <row r="9487" ht="21" customHeight="1"/>
    <row r="9488" ht="21" customHeight="1"/>
    <row r="9489" ht="21" customHeight="1"/>
    <row r="9490" ht="21" customHeight="1"/>
    <row r="9491" ht="21" customHeight="1"/>
    <row r="9492" ht="21" customHeight="1"/>
    <row r="9493" ht="21" customHeight="1"/>
    <row r="9494" ht="21" customHeight="1"/>
    <row r="9495" ht="21" customHeight="1"/>
    <row r="9496" ht="21" customHeight="1"/>
    <row r="9497" ht="21" customHeight="1"/>
    <row r="9498" ht="21" customHeight="1"/>
    <row r="9499" ht="21" customHeight="1"/>
    <row r="9500" ht="21" customHeight="1"/>
    <row r="9501" ht="21" customHeight="1"/>
    <row r="9502" ht="21" customHeight="1"/>
    <row r="9503" ht="21" customHeight="1"/>
    <row r="9504" ht="21" customHeight="1"/>
    <row r="9505" ht="21" customHeight="1"/>
    <row r="9506" ht="21" customHeight="1"/>
    <row r="9507" ht="21" customHeight="1"/>
    <row r="9508" ht="21" customHeight="1"/>
    <row r="9509" ht="21" customHeight="1"/>
    <row r="9510" ht="21" customHeight="1"/>
    <row r="9511" ht="21" customHeight="1"/>
    <row r="9512" ht="21" customHeight="1"/>
    <row r="9513" ht="21" customHeight="1"/>
    <row r="9514" ht="21" customHeight="1"/>
    <row r="9515" ht="21" customHeight="1"/>
    <row r="9516" ht="21" customHeight="1"/>
    <row r="9517" ht="21" customHeight="1"/>
    <row r="9518" ht="21" customHeight="1"/>
    <row r="9519" ht="21" customHeight="1"/>
    <row r="9520" ht="21" customHeight="1"/>
    <row r="9521" ht="21" customHeight="1"/>
    <row r="9522" ht="21" customHeight="1"/>
    <row r="9523" ht="21" customHeight="1"/>
    <row r="9524" ht="21" customHeight="1"/>
    <row r="9525" ht="21" customHeight="1"/>
    <row r="9526" ht="21" customHeight="1"/>
    <row r="9527" ht="21" customHeight="1"/>
    <row r="9528" ht="21" customHeight="1"/>
    <row r="9529" ht="21" customHeight="1"/>
    <row r="9530" ht="21" customHeight="1"/>
    <row r="9531" ht="21" customHeight="1"/>
    <row r="9532" ht="21" customHeight="1"/>
    <row r="9533" ht="21" customHeight="1"/>
    <row r="9534" ht="21" customHeight="1"/>
    <row r="9535" ht="21" customHeight="1"/>
    <row r="9536" ht="21" customHeight="1"/>
    <row r="9537" ht="21" customHeight="1"/>
    <row r="9538" ht="21" customHeight="1"/>
    <row r="9539" ht="21" customHeight="1"/>
    <row r="9540" ht="21" customHeight="1"/>
    <row r="9541" ht="21" customHeight="1"/>
    <row r="9542" ht="21" customHeight="1"/>
    <row r="9543" ht="21" customHeight="1"/>
    <row r="9544" ht="21" customHeight="1"/>
    <row r="9545" ht="21" customHeight="1"/>
    <row r="9546" ht="21" customHeight="1"/>
    <row r="9547" ht="21" customHeight="1"/>
    <row r="9548" ht="21" customHeight="1"/>
    <row r="9549" ht="21" customHeight="1"/>
    <row r="9550" ht="21" customHeight="1"/>
    <row r="9551" ht="21" customHeight="1"/>
    <row r="9552" ht="21" customHeight="1"/>
    <row r="9553" ht="21" customHeight="1"/>
    <row r="9554" ht="21" customHeight="1"/>
    <row r="9555" ht="21" customHeight="1"/>
    <row r="9556" ht="21" customHeight="1"/>
    <row r="9557" ht="21" customHeight="1"/>
    <row r="9558" ht="21" customHeight="1"/>
    <row r="9559" ht="21" customHeight="1"/>
    <row r="9560" ht="21" customHeight="1"/>
    <row r="9561" ht="21" customHeight="1"/>
    <row r="9562" ht="21" customHeight="1"/>
    <row r="9563" ht="21" customHeight="1"/>
    <row r="9564" ht="21" customHeight="1"/>
    <row r="9565" ht="21" customHeight="1"/>
    <row r="9566" ht="21" customHeight="1"/>
    <row r="9567" ht="21" customHeight="1"/>
    <row r="9568" ht="21" customHeight="1"/>
    <row r="9569" ht="21" customHeight="1"/>
    <row r="9570" ht="21" customHeight="1"/>
    <row r="9571" ht="21" customHeight="1"/>
    <row r="9572" ht="21" customHeight="1"/>
    <row r="9573" ht="21" customHeight="1"/>
    <row r="9574" ht="21" customHeight="1"/>
    <row r="9575" ht="21" customHeight="1"/>
    <row r="9576" ht="21" customHeight="1"/>
    <row r="9577" ht="21" customHeight="1"/>
    <row r="9578" ht="21" customHeight="1"/>
    <row r="9579" ht="21" customHeight="1"/>
    <row r="9580" ht="21" customHeight="1"/>
    <row r="9581" ht="21" customHeight="1"/>
    <row r="9582" ht="21" customHeight="1"/>
    <row r="9583" ht="21" customHeight="1"/>
    <row r="9584" ht="21" customHeight="1"/>
    <row r="9585" ht="21" customHeight="1"/>
    <row r="9586" ht="21" customHeight="1"/>
    <row r="9587" ht="21" customHeight="1"/>
    <row r="9588" ht="21" customHeight="1"/>
    <row r="9589" ht="21" customHeight="1"/>
    <row r="9590" ht="21" customHeight="1"/>
    <row r="9591" ht="21" customHeight="1"/>
    <row r="9592" ht="21" customHeight="1"/>
    <row r="9593" ht="21" customHeight="1"/>
    <row r="9594" ht="21" customHeight="1"/>
    <row r="9595" ht="21" customHeight="1"/>
    <row r="9596" ht="21" customHeight="1"/>
    <row r="9597" ht="21" customHeight="1"/>
    <row r="9598" ht="21" customHeight="1"/>
    <row r="9599" ht="21" customHeight="1"/>
    <row r="9600" ht="21" customHeight="1"/>
    <row r="9601" ht="21" customHeight="1"/>
    <row r="9602" ht="21" customHeight="1"/>
    <row r="9603" ht="21" customHeight="1"/>
    <row r="9604" ht="21" customHeight="1"/>
    <row r="9605" ht="21" customHeight="1"/>
    <row r="9606" ht="21" customHeight="1"/>
    <row r="9607" ht="21" customHeight="1"/>
    <row r="9608" ht="21" customHeight="1"/>
    <row r="9609" ht="21" customHeight="1"/>
    <row r="9610" ht="21" customHeight="1"/>
    <row r="9611" ht="21" customHeight="1"/>
    <row r="9612" ht="21" customHeight="1"/>
    <row r="9613" ht="21" customHeight="1"/>
    <row r="9614" ht="21" customHeight="1"/>
    <row r="9615" ht="21" customHeight="1"/>
    <row r="9616" ht="21" customHeight="1"/>
    <row r="9617" ht="21" customHeight="1"/>
    <row r="9618" ht="21" customHeight="1"/>
    <row r="9619" ht="21" customHeight="1"/>
    <row r="9620" ht="21" customHeight="1"/>
    <row r="9621" ht="21" customHeight="1"/>
    <row r="9622" ht="21" customHeight="1"/>
    <row r="9623" ht="21" customHeight="1"/>
    <row r="9624" ht="21" customHeight="1"/>
    <row r="9625" ht="21" customHeight="1"/>
    <row r="9626" ht="21" customHeight="1"/>
    <row r="9627" ht="21" customHeight="1"/>
    <row r="9628" ht="21" customHeight="1"/>
    <row r="9629" ht="21" customHeight="1"/>
    <row r="9630" ht="21" customHeight="1"/>
    <row r="9631" ht="21" customHeight="1"/>
    <row r="9632" ht="21" customHeight="1"/>
    <row r="9633" ht="21" customHeight="1"/>
    <row r="9634" ht="21" customHeight="1"/>
    <row r="9635" ht="21" customHeight="1"/>
    <row r="9636" ht="21" customHeight="1"/>
    <row r="9637" ht="21" customHeight="1"/>
    <row r="9638" ht="21" customHeight="1"/>
    <row r="9639" ht="21" customHeight="1"/>
    <row r="9640" ht="21" customHeight="1"/>
    <row r="9641" ht="21" customHeight="1"/>
    <row r="9642" ht="21" customHeight="1"/>
    <row r="9643" ht="21" customHeight="1"/>
    <row r="9644" ht="21" customHeight="1"/>
    <row r="9645" ht="21" customHeight="1"/>
    <row r="9646" ht="21" customHeight="1"/>
    <row r="9647" ht="21" customHeight="1"/>
    <row r="9648" ht="21" customHeight="1"/>
    <row r="9649" ht="21" customHeight="1"/>
    <row r="9650" ht="21" customHeight="1"/>
    <row r="9651" ht="21" customHeight="1"/>
    <row r="9652" ht="21" customHeight="1"/>
    <row r="9653" ht="21" customHeight="1"/>
    <row r="9654" ht="21" customHeight="1"/>
    <row r="9655" ht="21" customHeight="1"/>
    <row r="9656" ht="21" customHeight="1"/>
    <row r="9657" ht="21" customHeight="1"/>
    <row r="9658" ht="21" customHeight="1"/>
    <row r="9659" ht="21" customHeight="1"/>
    <row r="9660" ht="21" customHeight="1"/>
    <row r="9661" ht="21" customHeight="1"/>
    <row r="9662" ht="21" customHeight="1"/>
    <row r="9663" ht="21" customHeight="1"/>
    <row r="9664" ht="21" customHeight="1"/>
    <row r="9665" ht="21" customHeight="1"/>
    <row r="9666" ht="21" customHeight="1"/>
    <row r="9667" ht="21" customHeight="1"/>
    <row r="9668" ht="21" customHeight="1"/>
    <row r="9669" ht="21" customHeight="1"/>
    <row r="9670" ht="21" customHeight="1"/>
    <row r="9671" ht="21" customHeight="1"/>
    <row r="9672" ht="21" customHeight="1"/>
    <row r="9673" ht="21" customHeight="1"/>
    <row r="9674" ht="21" customHeight="1"/>
    <row r="9675" ht="21" customHeight="1"/>
    <row r="9676" ht="21" customHeight="1"/>
    <row r="9677" ht="21" customHeight="1"/>
    <row r="9678" ht="21" customHeight="1"/>
    <row r="9679" ht="21" customHeight="1"/>
    <row r="9680" ht="21" customHeight="1"/>
    <row r="9681" ht="21" customHeight="1"/>
    <row r="9682" ht="21" customHeight="1"/>
    <row r="9683" ht="21" customHeight="1"/>
    <row r="9684" ht="21" customHeight="1"/>
    <row r="9685" ht="21" customHeight="1"/>
    <row r="9686" ht="21" customHeight="1"/>
    <row r="9687" ht="21" customHeight="1"/>
    <row r="9688" ht="21" customHeight="1"/>
    <row r="9689" ht="21" customHeight="1"/>
    <row r="9690" ht="21" customHeight="1"/>
    <row r="9691" ht="21" customHeight="1"/>
    <row r="9692" ht="21" customHeight="1"/>
    <row r="9693" ht="21" customHeight="1"/>
    <row r="9694" ht="21" customHeight="1"/>
    <row r="9695" ht="21" customHeight="1"/>
    <row r="9696" ht="21" customHeight="1"/>
    <row r="9697" ht="21" customHeight="1"/>
    <row r="9698" ht="21" customHeight="1"/>
    <row r="9699" ht="21" customHeight="1"/>
    <row r="9700" ht="21" customHeight="1"/>
    <row r="9701" ht="21" customHeight="1"/>
    <row r="9702" ht="21" customHeight="1"/>
    <row r="9703" ht="21" customHeight="1"/>
    <row r="9704" ht="21" customHeight="1"/>
    <row r="9705" ht="21" customHeight="1"/>
    <row r="9706" ht="21" customHeight="1"/>
    <row r="9707" ht="21" customHeight="1"/>
    <row r="9708" ht="21" customHeight="1"/>
    <row r="9709" ht="21" customHeight="1"/>
    <row r="9710" ht="21" customHeight="1"/>
    <row r="9711" ht="21" customHeight="1"/>
    <row r="9712" ht="21" customHeight="1"/>
    <row r="9713" ht="21" customHeight="1"/>
    <row r="9714" ht="21" customHeight="1"/>
    <row r="9715" ht="21" customHeight="1"/>
    <row r="9716" ht="21" customHeight="1"/>
    <row r="9717" ht="21" customHeight="1"/>
    <row r="9718" ht="21" customHeight="1"/>
    <row r="9719" ht="21" customHeight="1"/>
    <row r="9720" ht="21" customHeight="1"/>
    <row r="9721" ht="21" customHeight="1"/>
    <row r="9722" ht="21" customHeight="1"/>
    <row r="9723" ht="21" customHeight="1"/>
    <row r="9724" ht="21" customHeight="1"/>
    <row r="9725" ht="21" customHeight="1"/>
    <row r="9726" ht="21" customHeight="1"/>
    <row r="9727" ht="21" customHeight="1"/>
    <row r="9728" ht="21" customHeight="1"/>
    <row r="9729" ht="21" customHeight="1"/>
    <row r="9730" ht="21" customHeight="1"/>
    <row r="9731" ht="21" customHeight="1"/>
    <row r="9732" ht="21" customHeight="1"/>
    <row r="9733" ht="21" customHeight="1"/>
    <row r="9734" ht="21" customHeight="1"/>
    <row r="9735" ht="21" customHeight="1"/>
    <row r="9736" ht="21" customHeight="1"/>
    <row r="9737" ht="21" customHeight="1"/>
    <row r="9738" ht="21" customHeight="1"/>
    <row r="9739" ht="21" customHeight="1"/>
    <row r="9740" ht="21" customHeight="1"/>
    <row r="9741" ht="21" customHeight="1"/>
    <row r="9742" ht="21" customHeight="1"/>
    <row r="9743" ht="21" customHeight="1"/>
    <row r="9744" ht="21" customHeight="1"/>
    <row r="9745" ht="21" customHeight="1"/>
    <row r="9746" ht="21" customHeight="1"/>
    <row r="9747" ht="21" customHeight="1"/>
    <row r="9748" ht="21" customHeight="1"/>
    <row r="9749" ht="21" customHeight="1"/>
    <row r="9750" ht="21" customHeight="1"/>
    <row r="9751" ht="21" customHeight="1"/>
    <row r="9752" ht="21" customHeight="1"/>
    <row r="9753" ht="21" customHeight="1"/>
    <row r="9754" ht="21" customHeight="1"/>
    <row r="9755" ht="21" customHeight="1"/>
    <row r="9756" ht="21" customHeight="1"/>
    <row r="9757" ht="21" customHeight="1"/>
    <row r="9758" ht="21" customHeight="1"/>
    <row r="9759" ht="21" customHeight="1"/>
    <row r="9760" ht="21" customHeight="1"/>
    <row r="9761" ht="21" customHeight="1"/>
    <row r="9762" ht="21" customHeight="1"/>
    <row r="9763" ht="21" customHeight="1"/>
    <row r="9764" ht="21" customHeight="1"/>
    <row r="9765" ht="21" customHeight="1"/>
    <row r="9766" ht="21" customHeight="1"/>
    <row r="9767" ht="21" customHeight="1"/>
    <row r="9768" ht="21" customHeight="1"/>
    <row r="9769" ht="21" customHeight="1"/>
    <row r="9770" ht="21" customHeight="1"/>
    <row r="9771" ht="21" customHeight="1"/>
    <row r="9772" ht="21" customHeight="1"/>
    <row r="9773" ht="21" customHeight="1"/>
    <row r="9774" ht="21" customHeight="1"/>
    <row r="9775" ht="21" customHeight="1"/>
    <row r="9776" ht="21" customHeight="1"/>
    <row r="9777" ht="21" customHeight="1"/>
    <row r="9778" ht="21" customHeight="1"/>
    <row r="9779" ht="21" customHeight="1"/>
    <row r="9780" ht="21" customHeight="1"/>
    <row r="9781" ht="21" customHeight="1"/>
    <row r="9782" ht="21" customHeight="1"/>
    <row r="9783" ht="21" customHeight="1"/>
    <row r="9784" ht="21" customHeight="1"/>
    <row r="9785" ht="21" customHeight="1"/>
    <row r="9786" ht="21" customHeight="1"/>
    <row r="9787" ht="21" customHeight="1"/>
    <row r="9788" ht="21" customHeight="1"/>
    <row r="9789" ht="21" customHeight="1"/>
    <row r="9790" ht="21" customHeight="1"/>
    <row r="9791" ht="21" customHeight="1"/>
    <row r="9792" ht="21" customHeight="1"/>
    <row r="9793" ht="21" customHeight="1"/>
    <row r="9794" ht="21" customHeight="1"/>
    <row r="9795" ht="21" customHeight="1"/>
    <row r="9796" ht="21" customHeight="1"/>
    <row r="9797" ht="21" customHeight="1"/>
    <row r="9798" ht="21" customHeight="1"/>
    <row r="9799" ht="21" customHeight="1"/>
    <row r="9800" ht="21" customHeight="1"/>
    <row r="9801" ht="21" customHeight="1"/>
    <row r="9802" ht="21" customHeight="1"/>
    <row r="9803" ht="21" customHeight="1"/>
    <row r="9804" ht="21" customHeight="1"/>
    <row r="9805" ht="21" customHeight="1"/>
    <row r="9806" ht="21" customHeight="1"/>
    <row r="9807" ht="21" customHeight="1"/>
    <row r="9808" ht="21" customHeight="1"/>
    <row r="9809" ht="21" customHeight="1"/>
    <row r="9810" ht="21" customHeight="1"/>
    <row r="9811" ht="21" customHeight="1"/>
    <row r="9812" ht="21" customHeight="1"/>
    <row r="9813" ht="21" customHeight="1"/>
    <row r="9814" ht="21" customHeight="1"/>
    <row r="9815" ht="21" customHeight="1"/>
    <row r="9816" ht="21" customHeight="1"/>
    <row r="9817" ht="21" customHeight="1"/>
    <row r="9818" ht="21" customHeight="1"/>
    <row r="9819" ht="21" customHeight="1"/>
    <row r="9820" ht="21" customHeight="1"/>
    <row r="9821" ht="21" customHeight="1"/>
    <row r="9822" ht="21" customHeight="1"/>
    <row r="9823" ht="21" customHeight="1"/>
    <row r="9824" ht="21" customHeight="1"/>
    <row r="9825" ht="21" customHeight="1"/>
    <row r="9826" ht="21" customHeight="1"/>
    <row r="9827" ht="21" customHeight="1"/>
    <row r="9828" ht="21" customHeight="1"/>
    <row r="9829" ht="21" customHeight="1"/>
    <row r="9830" ht="21" customHeight="1"/>
    <row r="9831" ht="21" customHeight="1"/>
    <row r="9832" ht="21" customHeight="1"/>
    <row r="9833" ht="21" customHeight="1"/>
    <row r="9834" ht="21" customHeight="1"/>
    <row r="9835" ht="21" customHeight="1"/>
    <row r="9836" ht="21" customHeight="1"/>
    <row r="9837" ht="21" customHeight="1"/>
    <row r="9838" ht="21" customHeight="1"/>
    <row r="9839" ht="21" customHeight="1"/>
    <row r="9840" ht="21" customHeight="1"/>
    <row r="9841" ht="21" customHeight="1"/>
    <row r="9842" ht="21" customHeight="1"/>
    <row r="9843" ht="21" customHeight="1"/>
    <row r="9844" ht="21" customHeight="1"/>
    <row r="9845" ht="21" customHeight="1"/>
    <row r="9846" ht="21" customHeight="1"/>
    <row r="9847" ht="21" customHeight="1"/>
    <row r="9848" ht="21" customHeight="1"/>
    <row r="9849" ht="21" customHeight="1"/>
    <row r="9850" ht="21" customHeight="1"/>
    <row r="9851" ht="21" customHeight="1"/>
    <row r="9852" ht="21" customHeight="1"/>
    <row r="9853" ht="21" customHeight="1"/>
    <row r="9854" ht="21" customHeight="1"/>
    <row r="9855" ht="21" customHeight="1"/>
    <row r="9856" ht="21" customHeight="1"/>
    <row r="9857" ht="21" customHeight="1"/>
    <row r="9858" ht="21" customHeight="1"/>
    <row r="9859" ht="21" customHeight="1"/>
    <row r="9860" ht="21" customHeight="1"/>
    <row r="9861" ht="21" customHeight="1"/>
    <row r="9862" ht="21" customHeight="1"/>
    <row r="9863" ht="21" customHeight="1"/>
    <row r="9864" ht="21" customHeight="1"/>
    <row r="9865" ht="21" customHeight="1"/>
    <row r="9866" ht="21" customHeight="1"/>
    <row r="9867" ht="21" customHeight="1"/>
    <row r="9868" ht="21" customHeight="1"/>
    <row r="9869" ht="21" customHeight="1"/>
    <row r="9870" ht="21" customHeight="1"/>
    <row r="9871" ht="21" customHeight="1"/>
    <row r="9872" ht="21" customHeight="1"/>
    <row r="9873" ht="21" customHeight="1"/>
    <row r="9874" ht="21" customHeight="1"/>
    <row r="9875" ht="21" customHeight="1"/>
    <row r="9876" ht="21" customHeight="1"/>
    <row r="9877" ht="21" customHeight="1"/>
    <row r="9878" ht="21" customHeight="1"/>
    <row r="9879" ht="21" customHeight="1"/>
    <row r="9880" ht="21" customHeight="1"/>
    <row r="9881" ht="21" customHeight="1"/>
    <row r="9882" ht="21" customHeight="1"/>
    <row r="9883" ht="21" customHeight="1"/>
    <row r="9884" ht="21" customHeight="1"/>
    <row r="9885" ht="21" customHeight="1"/>
    <row r="9886" ht="21" customHeight="1"/>
    <row r="9887" ht="21" customHeight="1"/>
    <row r="9888" ht="21" customHeight="1"/>
    <row r="9889" ht="21" customHeight="1"/>
    <row r="9890" ht="21" customHeight="1"/>
    <row r="9891" ht="21" customHeight="1"/>
    <row r="9892" ht="21" customHeight="1"/>
    <row r="9893" ht="21" customHeight="1"/>
    <row r="9894" ht="21" customHeight="1"/>
    <row r="9895" ht="21" customHeight="1"/>
    <row r="9896" ht="21" customHeight="1"/>
    <row r="9897" ht="21" customHeight="1"/>
    <row r="9898" ht="21" customHeight="1"/>
    <row r="9899" ht="21" customHeight="1"/>
    <row r="9900" ht="21" customHeight="1"/>
    <row r="9901" ht="21" customHeight="1"/>
    <row r="9902" ht="21" customHeight="1"/>
    <row r="9903" ht="21" customHeight="1"/>
    <row r="9904" ht="21" customHeight="1"/>
    <row r="9905" ht="21" customHeight="1"/>
    <row r="9906" ht="21" customHeight="1"/>
    <row r="9907" ht="21" customHeight="1"/>
    <row r="9908" ht="21" customHeight="1"/>
    <row r="9909" ht="21" customHeight="1"/>
    <row r="9910" ht="21" customHeight="1"/>
    <row r="9911" ht="21" customHeight="1"/>
    <row r="9912" ht="21" customHeight="1"/>
    <row r="9913" ht="21" customHeight="1"/>
    <row r="9914" ht="21" customHeight="1"/>
    <row r="9915" ht="21" customHeight="1"/>
    <row r="9916" ht="21" customHeight="1"/>
    <row r="9917" ht="21" customHeight="1"/>
    <row r="9918" ht="21" customHeight="1"/>
    <row r="9919" ht="21" customHeight="1"/>
    <row r="9920" ht="21" customHeight="1"/>
    <row r="9921" ht="21" customHeight="1"/>
    <row r="9922" ht="21" customHeight="1"/>
    <row r="9923" ht="21" customHeight="1"/>
    <row r="9924" ht="21" customHeight="1"/>
    <row r="9925" ht="21" customHeight="1"/>
    <row r="9926" ht="21" customHeight="1"/>
    <row r="9927" ht="21" customHeight="1"/>
    <row r="9928" ht="21" customHeight="1"/>
    <row r="9929" ht="21" customHeight="1"/>
    <row r="9930" ht="21" customHeight="1"/>
    <row r="9931" ht="21" customHeight="1"/>
    <row r="9932" ht="21" customHeight="1"/>
    <row r="9933" ht="21" customHeight="1"/>
    <row r="9934" ht="21" customHeight="1"/>
    <row r="9935" ht="21" customHeight="1"/>
    <row r="9936" ht="21" customHeight="1"/>
    <row r="9937" ht="21" customHeight="1"/>
    <row r="9938" ht="21" customHeight="1"/>
    <row r="9939" ht="21" customHeight="1"/>
    <row r="9940" ht="21" customHeight="1"/>
    <row r="9941" ht="21" customHeight="1"/>
    <row r="9942" ht="21" customHeight="1"/>
    <row r="9943" ht="21" customHeight="1"/>
    <row r="9944" ht="21" customHeight="1"/>
    <row r="9945" ht="21" customHeight="1"/>
    <row r="9946" ht="21" customHeight="1"/>
    <row r="9947" ht="21" customHeight="1"/>
    <row r="9948" ht="21" customHeight="1"/>
    <row r="9949" ht="21" customHeight="1"/>
    <row r="9950" ht="21" customHeight="1"/>
    <row r="9951" ht="21" customHeight="1"/>
    <row r="9952" ht="21" customHeight="1"/>
    <row r="9953" ht="21" customHeight="1"/>
    <row r="9954" ht="21" customHeight="1"/>
    <row r="9955" ht="21" customHeight="1"/>
    <row r="9956" ht="21" customHeight="1"/>
    <row r="9957" ht="21" customHeight="1"/>
    <row r="9958" ht="21" customHeight="1"/>
    <row r="9959" ht="21" customHeight="1"/>
    <row r="9960" ht="21" customHeight="1"/>
    <row r="9961" ht="21" customHeight="1"/>
    <row r="9962" ht="21" customHeight="1"/>
    <row r="9963" ht="21" customHeight="1"/>
    <row r="9964" ht="21" customHeight="1"/>
    <row r="9965" ht="21" customHeight="1"/>
    <row r="9966" ht="21" customHeight="1"/>
    <row r="9967" ht="21" customHeight="1"/>
    <row r="9968" ht="21" customHeight="1"/>
    <row r="9969" ht="21" customHeight="1"/>
    <row r="9970" ht="21" customHeight="1"/>
    <row r="9971" ht="21" customHeight="1"/>
    <row r="9972" ht="21" customHeight="1"/>
    <row r="9973" ht="21" customHeight="1"/>
    <row r="9974" ht="21" customHeight="1"/>
    <row r="9975" ht="21" customHeight="1"/>
    <row r="9976" ht="21" customHeight="1"/>
    <row r="9977" ht="21" customHeight="1"/>
    <row r="9978" ht="21" customHeight="1"/>
    <row r="9979" ht="21" customHeight="1"/>
    <row r="9980" ht="21" customHeight="1"/>
    <row r="9981" ht="21" customHeight="1"/>
    <row r="9982" ht="21" customHeight="1"/>
    <row r="9983" ht="21" customHeight="1"/>
    <row r="9984" ht="21" customHeight="1"/>
    <row r="9985" ht="21" customHeight="1"/>
    <row r="9986" ht="21" customHeight="1"/>
    <row r="9987" ht="21" customHeight="1"/>
    <row r="9988" ht="21" customHeight="1"/>
    <row r="9989" ht="21" customHeight="1"/>
    <row r="9990" ht="21" customHeight="1"/>
    <row r="9991" ht="21" customHeight="1"/>
    <row r="9992" ht="21" customHeight="1"/>
    <row r="9993" ht="21" customHeight="1"/>
    <row r="9994" ht="21" customHeight="1"/>
    <row r="9995" ht="21" customHeight="1"/>
    <row r="9996" ht="21" customHeight="1"/>
    <row r="9997" ht="21" customHeight="1"/>
    <row r="9998" ht="21" customHeight="1"/>
    <row r="9999" ht="21" customHeight="1"/>
    <row r="10000" ht="21" customHeight="1"/>
    <row r="10001" ht="21" customHeight="1"/>
    <row r="10002" ht="21" customHeight="1"/>
    <row r="10003" ht="21" customHeight="1"/>
    <row r="10004" ht="21" customHeight="1"/>
    <row r="10005" ht="21" customHeight="1"/>
    <row r="10006" ht="21" customHeight="1"/>
    <row r="10007" ht="21" customHeight="1"/>
    <row r="10008" ht="21" customHeight="1"/>
    <row r="10009" ht="21" customHeight="1"/>
    <row r="10010" ht="21" customHeight="1"/>
    <row r="10011" ht="21" customHeight="1"/>
    <row r="10012" ht="21" customHeight="1"/>
    <row r="10013" ht="21" customHeight="1"/>
    <row r="10014" ht="21" customHeight="1"/>
    <row r="10015" ht="21" customHeight="1"/>
    <row r="10016" ht="21" customHeight="1"/>
    <row r="10017" ht="21" customHeight="1"/>
    <row r="10018" ht="21" customHeight="1"/>
    <row r="10019" ht="21" customHeight="1"/>
    <row r="10020" ht="21" customHeight="1"/>
    <row r="10021" ht="21" customHeight="1"/>
    <row r="10022" ht="21" customHeight="1"/>
    <row r="10023" ht="21" customHeight="1"/>
    <row r="10024" ht="21" customHeight="1"/>
    <row r="10025" ht="21" customHeight="1"/>
    <row r="10026" ht="21" customHeight="1"/>
    <row r="10027" ht="21" customHeight="1"/>
    <row r="10028" ht="21" customHeight="1"/>
    <row r="10029" ht="21" customHeight="1"/>
    <row r="10030" ht="21" customHeight="1"/>
    <row r="10031" ht="21" customHeight="1"/>
    <row r="10032" ht="21" customHeight="1"/>
    <row r="10033" ht="21" customHeight="1"/>
    <row r="10034" ht="21" customHeight="1"/>
    <row r="10035" ht="21" customHeight="1"/>
    <row r="10036" ht="21" customHeight="1"/>
    <row r="10037" ht="21" customHeight="1"/>
    <row r="10038" ht="21" customHeight="1"/>
    <row r="10039" ht="21" customHeight="1"/>
    <row r="10040" ht="21" customHeight="1"/>
    <row r="10041" ht="21" customHeight="1"/>
    <row r="10042" ht="21" customHeight="1"/>
    <row r="10043" ht="21" customHeight="1"/>
    <row r="10044" ht="21" customHeight="1"/>
    <row r="10045" ht="21" customHeight="1"/>
    <row r="10046" ht="21" customHeight="1"/>
    <row r="10047" ht="21" customHeight="1"/>
    <row r="10048" ht="21" customHeight="1"/>
    <row r="10049" ht="21" customHeight="1"/>
    <row r="10050" ht="21" customHeight="1"/>
    <row r="10051" ht="21" customHeight="1"/>
    <row r="10052" ht="21" customHeight="1"/>
    <row r="10053" ht="21" customHeight="1"/>
    <row r="10054" ht="21" customHeight="1"/>
    <row r="10055" ht="21" customHeight="1"/>
    <row r="10056" ht="21" customHeight="1"/>
    <row r="10057" ht="21" customHeight="1"/>
    <row r="10058" ht="21" customHeight="1"/>
    <row r="10059" ht="21" customHeight="1"/>
    <row r="10060" ht="21" customHeight="1"/>
    <row r="10061" ht="21" customHeight="1"/>
    <row r="10062" ht="21" customHeight="1"/>
    <row r="10063" ht="21" customHeight="1"/>
    <row r="10064" ht="21" customHeight="1"/>
    <row r="10065" ht="21" customHeight="1"/>
    <row r="10066" ht="21" customHeight="1"/>
    <row r="10067" ht="21" customHeight="1"/>
    <row r="10068" ht="21" customHeight="1"/>
    <row r="10069" ht="21" customHeight="1"/>
    <row r="10070" ht="21" customHeight="1"/>
    <row r="10071" ht="21" customHeight="1"/>
    <row r="10072" ht="21" customHeight="1"/>
    <row r="10073" ht="21" customHeight="1"/>
    <row r="10074" ht="21" customHeight="1"/>
    <row r="10075" ht="21" customHeight="1"/>
    <row r="10076" ht="21" customHeight="1"/>
    <row r="10077" ht="21" customHeight="1"/>
    <row r="10078" ht="21" customHeight="1"/>
    <row r="10079" ht="21" customHeight="1"/>
    <row r="10080" ht="21" customHeight="1"/>
    <row r="10081" ht="21" customHeight="1"/>
    <row r="10082" ht="21" customHeight="1"/>
    <row r="10083" ht="21" customHeight="1"/>
    <row r="10084" ht="21" customHeight="1"/>
    <row r="10085" ht="21" customHeight="1"/>
    <row r="10086" ht="21" customHeight="1"/>
    <row r="10087" ht="21" customHeight="1"/>
    <row r="10088" ht="21" customHeight="1"/>
    <row r="10089" ht="21" customHeight="1"/>
    <row r="10090" ht="21" customHeight="1"/>
    <row r="10091" ht="21" customHeight="1"/>
    <row r="10092" ht="21" customHeight="1"/>
    <row r="10093" ht="21" customHeight="1"/>
    <row r="10094" ht="21" customHeight="1"/>
    <row r="10095" ht="21" customHeight="1"/>
    <row r="10096" ht="21" customHeight="1"/>
    <row r="10097" ht="21" customHeight="1"/>
    <row r="10098" ht="21" customHeight="1"/>
    <row r="10099" ht="21" customHeight="1"/>
    <row r="10100" ht="21" customHeight="1"/>
    <row r="10101" ht="21" customHeight="1"/>
    <row r="10102" ht="21" customHeight="1"/>
    <row r="10103" ht="21" customHeight="1"/>
    <row r="10104" ht="21" customHeight="1"/>
    <row r="10105" ht="21" customHeight="1"/>
    <row r="10106" ht="21" customHeight="1"/>
    <row r="10107" ht="21" customHeight="1"/>
    <row r="10108" ht="21" customHeight="1"/>
    <row r="10109" ht="21" customHeight="1"/>
    <row r="10110" ht="21" customHeight="1"/>
    <row r="10111" ht="21" customHeight="1"/>
    <row r="10112" ht="21" customHeight="1"/>
    <row r="10113" ht="21" customHeight="1"/>
    <row r="10114" ht="21" customHeight="1"/>
    <row r="10115" ht="21" customHeight="1"/>
    <row r="10116" ht="21" customHeight="1"/>
    <row r="10117" ht="21" customHeight="1"/>
    <row r="10118" ht="21" customHeight="1"/>
    <row r="10119" ht="21" customHeight="1"/>
    <row r="10120" ht="21" customHeight="1"/>
    <row r="10121" ht="21" customHeight="1"/>
    <row r="10122" ht="21" customHeight="1"/>
    <row r="10123" ht="21" customHeight="1"/>
    <row r="10124" ht="21" customHeight="1"/>
    <row r="10125" ht="21" customHeight="1"/>
    <row r="10126" ht="21" customHeight="1"/>
    <row r="10127" ht="21" customHeight="1"/>
    <row r="10128" ht="21" customHeight="1"/>
    <row r="10129" ht="21" customHeight="1"/>
    <row r="10130" ht="21" customHeight="1"/>
    <row r="10131" ht="21" customHeight="1"/>
    <row r="10132" ht="21" customHeight="1"/>
    <row r="10133" ht="21" customHeight="1"/>
    <row r="10134" ht="21" customHeight="1"/>
    <row r="10135" ht="21" customHeight="1"/>
    <row r="10136" ht="21" customHeight="1"/>
    <row r="10137" ht="21" customHeight="1"/>
    <row r="10138" ht="21" customHeight="1"/>
    <row r="10139" ht="21" customHeight="1"/>
    <row r="10140" ht="21" customHeight="1"/>
    <row r="10141" ht="21" customHeight="1"/>
    <row r="10142" ht="21" customHeight="1"/>
    <row r="10143" ht="21" customHeight="1"/>
    <row r="10144" ht="21" customHeight="1"/>
    <row r="10145" ht="21" customHeight="1"/>
    <row r="10146" ht="21" customHeight="1"/>
    <row r="10147" ht="21" customHeight="1"/>
    <row r="10148" ht="21" customHeight="1"/>
    <row r="10149" ht="21" customHeight="1"/>
    <row r="10150" ht="21" customHeight="1"/>
    <row r="10151" ht="21" customHeight="1"/>
    <row r="10152" ht="21" customHeight="1"/>
    <row r="10153" ht="21" customHeight="1"/>
    <row r="10154" ht="21" customHeight="1"/>
    <row r="10155" ht="21" customHeight="1"/>
    <row r="10156" ht="21" customHeight="1"/>
    <row r="10157" ht="21" customHeight="1"/>
    <row r="10158" ht="21" customHeight="1"/>
    <row r="10159" ht="21" customHeight="1"/>
    <row r="10160" ht="21" customHeight="1"/>
    <row r="10161" ht="21" customHeight="1"/>
    <row r="10162" ht="21" customHeight="1"/>
    <row r="10163" ht="21" customHeight="1"/>
    <row r="10164" ht="21" customHeight="1"/>
    <row r="10165" ht="21" customHeight="1"/>
    <row r="10166" ht="21" customHeight="1"/>
    <row r="10167" ht="21" customHeight="1"/>
    <row r="10168" ht="21" customHeight="1"/>
    <row r="10169" ht="21" customHeight="1"/>
    <row r="10170" ht="21" customHeight="1"/>
    <row r="10171" ht="21" customHeight="1"/>
    <row r="10172" ht="21" customHeight="1"/>
    <row r="10173" ht="21" customHeight="1"/>
    <row r="10174" ht="21" customHeight="1"/>
    <row r="10175" ht="21" customHeight="1"/>
    <row r="10176" ht="21" customHeight="1"/>
    <row r="10177" ht="21" customHeight="1"/>
    <row r="10178" ht="21" customHeight="1"/>
    <row r="10179" ht="21" customHeight="1"/>
    <row r="10180" ht="21" customHeight="1"/>
    <row r="10181" ht="21" customHeight="1"/>
    <row r="10182" ht="21" customHeight="1"/>
    <row r="10183" ht="21" customHeight="1"/>
    <row r="10184" ht="21" customHeight="1"/>
    <row r="10185" ht="21" customHeight="1"/>
    <row r="10186" ht="21" customHeight="1"/>
    <row r="10187" ht="21" customHeight="1"/>
    <row r="10188" ht="21" customHeight="1"/>
    <row r="10189" ht="21" customHeight="1"/>
    <row r="10190" ht="21" customHeight="1"/>
    <row r="10191" ht="21" customHeight="1"/>
    <row r="10192" ht="21" customHeight="1"/>
    <row r="10193" ht="21" customHeight="1"/>
    <row r="10194" ht="21" customHeight="1"/>
    <row r="10195" ht="21" customHeight="1"/>
    <row r="10196" ht="21" customHeight="1"/>
    <row r="10197" ht="21" customHeight="1"/>
    <row r="10198" ht="21" customHeight="1"/>
    <row r="10199" ht="21" customHeight="1"/>
    <row r="10200" ht="21" customHeight="1"/>
    <row r="10201" ht="21" customHeight="1"/>
    <row r="10202" ht="21" customHeight="1"/>
    <row r="10203" ht="21" customHeight="1"/>
    <row r="10204" ht="21" customHeight="1"/>
    <row r="10205" ht="21" customHeight="1"/>
    <row r="10206" ht="21" customHeight="1"/>
    <row r="10207" ht="21" customHeight="1"/>
    <row r="10208" ht="21" customHeight="1"/>
    <row r="10209" ht="21" customHeight="1"/>
    <row r="10210" ht="21" customHeight="1"/>
    <row r="10211" ht="21" customHeight="1"/>
    <row r="10212" ht="21" customHeight="1"/>
    <row r="10213" ht="21" customHeight="1"/>
    <row r="10214" ht="21" customHeight="1"/>
    <row r="10215" ht="21" customHeight="1"/>
    <row r="10216" ht="21" customHeight="1"/>
    <row r="10217" ht="21" customHeight="1"/>
    <row r="10218" ht="21" customHeight="1"/>
    <row r="10219" ht="21" customHeight="1"/>
    <row r="10220" ht="21" customHeight="1"/>
    <row r="10221" ht="21" customHeight="1"/>
    <row r="10222" ht="21" customHeight="1"/>
    <row r="10223" ht="21" customHeight="1"/>
    <row r="10224" ht="21" customHeight="1"/>
    <row r="10225" ht="21" customHeight="1"/>
    <row r="10226" ht="21" customHeight="1"/>
    <row r="10227" ht="21" customHeight="1"/>
    <row r="10228" ht="21" customHeight="1"/>
    <row r="10229" ht="21" customHeight="1"/>
    <row r="10230" ht="21" customHeight="1"/>
    <row r="10231" ht="21" customHeight="1"/>
    <row r="10232" ht="21" customHeight="1"/>
    <row r="10233" ht="21" customHeight="1"/>
    <row r="10234" ht="21" customHeight="1"/>
    <row r="10235" ht="21" customHeight="1"/>
    <row r="10236" ht="21" customHeight="1"/>
    <row r="10237" ht="21" customHeight="1"/>
    <row r="10238" ht="21" customHeight="1"/>
    <row r="10239" ht="21" customHeight="1"/>
    <row r="10240" ht="21" customHeight="1"/>
    <row r="10241" ht="21" customHeight="1"/>
    <row r="10242" ht="21" customHeight="1"/>
    <row r="10243" ht="21" customHeight="1"/>
    <row r="10244" ht="21" customHeight="1"/>
    <row r="10245" ht="21" customHeight="1"/>
    <row r="10246" ht="21" customHeight="1"/>
    <row r="10247" ht="21" customHeight="1"/>
    <row r="10248" ht="21" customHeight="1"/>
    <row r="10249" ht="21" customHeight="1"/>
    <row r="10250" ht="21" customHeight="1"/>
    <row r="10251" ht="21" customHeight="1"/>
    <row r="10252" ht="21" customHeight="1"/>
    <row r="10253" ht="21" customHeight="1"/>
    <row r="10254" ht="21" customHeight="1"/>
    <row r="10255" ht="21" customHeight="1"/>
    <row r="10256" ht="21" customHeight="1"/>
    <row r="10257" ht="21" customHeight="1"/>
    <row r="10258" ht="21" customHeight="1"/>
    <row r="10259" ht="21" customHeight="1"/>
    <row r="10260" ht="21" customHeight="1"/>
    <row r="10261" ht="21" customHeight="1"/>
    <row r="10262" ht="21" customHeight="1"/>
    <row r="10263" ht="21" customHeight="1"/>
    <row r="10264" ht="21" customHeight="1"/>
    <row r="10265" ht="21" customHeight="1"/>
    <row r="10266" ht="21" customHeight="1"/>
    <row r="10267" ht="21" customHeight="1"/>
    <row r="10268" ht="21" customHeight="1"/>
    <row r="10269" ht="21" customHeight="1"/>
    <row r="10270" ht="21" customHeight="1"/>
    <row r="10271" ht="21" customHeight="1"/>
    <row r="10272" ht="21" customHeight="1"/>
    <row r="10273" ht="21" customHeight="1"/>
    <row r="10274" ht="21" customHeight="1"/>
    <row r="10275" ht="21" customHeight="1"/>
    <row r="10276" ht="21" customHeight="1"/>
    <row r="10277" ht="21" customHeight="1"/>
    <row r="10278" ht="21" customHeight="1"/>
    <row r="10279" ht="21" customHeight="1"/>
    <row r="10280" ht="21" customHeight="1"/>
    <row r="10281" ht="21" customHeight="1"/>
    <row r="10282" ht="21" customHeight="1"/>
    <row r="10283" ht="21" customHeight="1"/>
    <row r="10284" ht="21" customHeight="1"/>
    <row r="10285" ht="21" customHeight="1"/>
    <row r="10286" ht="21" customHeight="1"/>
    <row r="10287" ht="21" customHeight="1"/>
    <row r="10288" ht="21" customHeight="1"/>
    <row r="10289" ht="21" customHeight="1"/>
    <row r="10290" ht="21" customHeight="1"/>
    <row r="10291" ht="21" customHeight="1"/>
    <row r="10292" ht="21" customHeight="1"/>
    <row r="10293" ht="21" customHeight="1"/>
    <row r="10294" ht="21" customHeight="1"/>
    <row r="10295" ht="21" customHeight="1"/>
    <row r="10296" ht="21" customHeight="1"/>
    <row r="10297" ht="21" customHeight="1"/>
    <row r="10298" ht="21" customHeight="1"/>
    <row r="10299" ht="21" customHeight="1"/>
    <row r="10300" ht="21" customHeight="1"/>
    <row r="10301" ht="21" customHeight="1"/>
    <row r="10302" ht="21" customHeight="1"/>
    <row r="10303" ht="21" customHeight="1"/>
    <row r="10304" ht="21" customHeight="1"/>
    <row r="10305" ht="21" customHeight="1"/>
    <row r="10306" ht="21" customHeight="1"/>
    <row r="10307" ht="21" customHeight="1"/>
    <row r="10308" ht="21" customHeight="1"/>
    <row r="10309" ht="21" customHeight="1"/>
    <row r="10310" ht="21" customHeight="1"/>
    <row r="10311" ht="21" customHeight="1"/>
    <row r="10312" ht="21" customHeight="1"/>
    <row r="10313" ht="21" customHeight="1"/>
    <row r="10314" ht="21" customHeight="1"/>
    <row r="10315" ht="21" customHeight="1"/>
    <row r="10316" ht="21" customHeight="1"/>
    <row r="10317" ht="21" customHeight="1"/>
    <row r="10318" ht="21" customHeight="1"/>
    <row r="10319" ht="21" customHeight="1"/>
    <row r="10320" ht="21" customHeight="1"/>
    <row r="10321" ht="21" customHeight="1"/>
    <row r="10322" ht="21" customHeight="1"/>
    <row r="10323" ht="21" customHeight="1"/>
    <row r="10324" ht="21" customHeight="1"/>
    <row r="10325" ht="21" customHeight="1"/>
    <row r="10326" ht="21" customHeight="1"/>
    <row r="10327" ht="21" customHeight="1"/>
    <row r="10328" ht="21" customHeight="1"/>
    <row r="10329" ht="21" customHeight="1"/>
    <row r="10330" ht="21" customHeight="1"/>
    <row r="10331" ht="21" customHeight="1"/>
    <row r="10332" ht="21" customHeight="1"/>
    <row r="10333" ht="21" customHeight="1"/>
    <row r="10334" ht="21" customHeight="1"/>
    <row r="10335" ht="21" customHeight="1"/>
    <row r="10336" ht="21" customHeight="1"/>
    <row r="10337" ht="21" customHeight="1"/>
    <row r="10338" ht="21" customHeight="1"/>
    <row r="10339" ht="21" customHeight="1"/>
    <row r="10340" ht="21" customHeight="1"/>
    <row r="10341" ht="21" customHeight="1"/>
    <row r="10342" ht="21" customHeight="1"/>
    <row r="10343" ht="21" customHeight="1"/>
    <row r="10344" ht="21" customHeight="1"/>
    <row r="10345" ht="21" customHeight="1"/>
    <row r="10346" ht="21" customHeight="1"/>
    <row r="10347" ht="21" customHeight="1"/>
    <row r="10348" ht="21" customHeight="1"/>
    <row r="10349" ht="21" customHeight="1"/>
    <row r="10350" ht="21" customHeight="1"/>
    <row r="10351" ht="21" customHeight="1"/>
    <row r="10352" ht="21" customHeight="1"/>
    <row r="10353" ht="21" customHeight="1"/>
    <row r="10354" ht="21" customHeight="1"/>
    <row r="10355" ht="21" customHeight="1"/>
    <row r="10356" ht="21" customHeight="1"/>
    <row r="10357" ht="21" customHeight="1"/>
    <row r="10358" ht="21" customHeight="1"/>
    <row r="10359" ht="21" customHeight="1"/>
    <row r="10360" ht="21" customHeight="1"/>
    <row r="10361" ht="21" customHeight="1"/>
    <row r="10362" ht="21" customHeight="1"/>
    <row r="10363" ht="21" customHeight="1"/>
    <row r="10364" ht="21" customHeight="1"/>
    <row r="10365" ht="21" customHeight="1"/>
    <row r="10366" ht="21" customHeight="1"/>
    <row r="10367" ht="21" customHeight="1"/>
    <row r="10368" ht="21" customHeight="1"/>
    <row r="10369" ht="21" customHeight="1"/>
    <row r="10370" ht="21" customHeight="1"/>
    <row r="10371" ht="21" customHeight="1"/>
    <row r="10372" ht="21" customHeight="1"/>
    <row r="10373" ht="21" customHeight="1"/>
    <row r="10374" ht="21" customHeight="1"/>
    <row r="10375" ht="21" customHeight="1"/>
    <row r="10376" ht="21" customHeight="1"/>
    <row r="10377" ht="21" customHeight="1"/>
    <row r="10378" ht="21" customHeight="1"/>
    <row r="10379" ht="21" customHeight="1"/>
    <row r="10380" ht="21" customHeight="1"/>
    <row r="10381" ht="21" customHeight="1"/>
    <row r="10382" ht="21" customHeight="1"/>
    <row r="10383" ht="21" customHeight="1"/>
    <row r="10384" ht="21" customHeight="1"/>
    <row r="10385" ht="21" customHeight="1"/>
    <row r="10386" ht="21" customHeight="1"/>
    <row r="10387" ht="21" customHeight="1"/>
    <row r="10388" ht="21" customHeight="1"/>
    <row r="10389" ht="21" customHeight="1"/>
    <row r="10390" ht="21" customHeight="1"/>
    <row r="10391" ht="21" customHeight="1"/>
    <row r="10392" ht="21" customHeight="1"/>
    <row r="10393" ht="21" customHeight="1"/>
    <row r="10394" ht="21" customHeight="1"/>
    <row r="10395" ht="21" customHeight="1"/>
    <row r="10396" ht="21" customHeight="1"/>
    <row r="10397" ht="21" customHeight="1"/>
    <row r="10398" ht="21" customHeight="1"/>
    <row r="10399" ht="21" customHeight="1"/>
    <row r="10400" ht="21" customHeight="1"/>
    <row r="10401" ht="21" customHeight="1"/>
    <row r="10402" ht="21" customHeight="1"/>
    <row r="10403" ht="21" customHeight="1"/>
    <row r="10404" ht="21" customHeight="1"/>
    <row r="10405" ht="21" customHeight="1"/>
    <row r="10406" ht="21" customHeight="1"/>
    <row r="10407" ht="21" customHeight="1"/>
    <row r="10408" ht="21" customHeight="1"/>
    <row r="10409" ht="21" customHeight="1"/>
    <row r="10410" ht="21" customHeight="1"/>
    <row r="10411" ht="21" customHeight="1"/>
    <row r="10412" ht="21" customHeight="1"/>
    <row r="10413" ht="21" customHeight="1"/>
    <row r="10414" ht="21" customHeight="1"/>
    <row r="10415" ht="21" customHeight="1"/>
    <row r="10416" ht="21" customHeight="1"/>
    <row r="10417" ht="21" customHeight="1"/>
    <row r="10418" ht="21" customHeight="1"/>
    <row r="10419" ht="21" customHeight="1"/>
    <row r="10420" ht="21" customHeight="1"/>
    <row r="10421" ht="21" customHeight="1"/>
    <row r="10422" ht="21" customHeight="1"/>
    <row r="10423" ht="21" customHeight="1"/>
    <row r="10424" ht="21" customHeight="1"/>
    <row r="10425" ht="21" customHeight="1"/>
    <row r="10426" ht="21" customHeight="1"/>
    <row r="10427" ht="21" customHeight="1"/>
    <row r="10428" ht="21" customHeight="1"/>
    <row r="10429" ht="21" customHeight="1"/>
    <row r="10430" ht="21" customHeight="1"/>
    <row r="10431" ht="21" customHeight="1"/>
    <row r="10432" ht="21" customHeight="1"/>
    <row r="10433" ht="21" customHeight="1"/>
    <row r="10434" ht="21" customHeight="1"/>
    <row r="10435" ht="21" customHeight="1"/>
    <row r="10436" ht="21" customHeight="1"/>
    <row r="10437" ht="21" customHeight="1"/>
    <row r="10438" ht="21" customHeight="1"/>
    <row r="10439" ht="21" customHeight="1"/>
    <row r="10440" ht="21" customHeight="1"/>
    <row r="10441" ht="21" customHeight="1"/>
    <row r="10442" ht="21" customHeight="1"/>
    <row r="10443" ht="21" customHeight="1"/>
    <row r="10444" ht="21" customHeight="1"/>
    <row r="10445" ht="21" customHeight="1"/>
    <row r="10446" ht="21" customHeight="1"/>
    <row r="10447" ht="21" customHeight="1"/>
    <row r="10448" ht="21" customHeight="1"/>
    <row r="10449" ht="21" customHeight="1"/>
    <row r="10450" ht="21" customHeight="1"/>
    <row r="10451" ht="21" customHeight="1"/>
    <row r="10452" ht="21" customHeight="1"/>
    <row r="10453" ht="21" customHeight="1"/>
    <row r="10454" ht="21" customHeight="1"/>
    <row r="10455" ht="21" customHeight="1"/>
    <row r="10456" ht="21" customHeight="1"/>
    <row r="10457" ht="21" customHeight="1"/>
    <row r="10458" ht="21" customHeight="1"/>
    <row r="10459" ht="21" customHeight="1"/>
    <row r="10460" ht="21" customHeight="1"/>
    <row r="10461" ht="21" customHeight="1"/>
    <row r="10462" ht="21" customHeight="1"/>
    <row r="10463" ht="21" customHeight="1"/>
    <row r="10464" ht="21" customHeight="1"/>
    <row r="10465" ht="21" customHeight="1"/>
    <row r="10466" ht="21" customHeight="1"/>
    <row r="10467" ht="21" customHeight="1"/>
    <row r="10468" ht="21" customHeight="1"/>
    <row r="10469" ht="21" customHeight="1"/>
    <row r="10470" ht="21" customHeight="1"/>
    <row r="10471" ht="21" customHeight="1"/>
    <row r="10472" ht="21" customHeight="1"/>
    <row r="10473" ht="21" customHeight="1"/>
    <row r="10474" ht="21" customHeight="1"/>
    <row r="10475" ht="21" customHeight="1"/>
    <row r="10476" ht="21" customHeight="1"/>
    <row r="10477" ht="21" customHeight="1"/>
    <row r="10478" ht="21" customHeight="1"/>
    <row r="10479" ht="21" customHeight="1"/>
    <row r="10480" ht="21" customHeight="1"/>
    <row r="10481" ht="21" customHeight="1"/>
    <row r="10482" ht="21" customHeight="1"/>
    <row r="10483" ht="21" customHeight="1"/>
    <row r="10484" ht="21" customHeight="1"/>
    <row r="10485" ht="21" customHeight="1"/>
    <row r="10486" ht="21" customHeight="1"/>
    <row r="10487" ht="21" customHeight="1"/>
    <row r="10488" ht="21" customHeight="1"/>
    <row r="10489" ht="21" customHeight="1"/>
    <row r="10490" ht="21" customHeight="1"/>
    <row r="10491" ht="21" customHeight="1"/>
    <row r="10492" ht="21" customHeight="1"/>
    <row r="10493" ht="21" customHeight="1"/>
    <row r="10494" ht="21" customHeight="1"/>
    <row r="10495" ht="21" customHeight="1"/>
    <row r="10496" ht="21" customHeight="1"/>
    <row r="10497" ht="21" customHeight="1"/>
    <row r="10498" ht="21" customHeight="1"/>
    <row r="10499" ht="21" customHeight="1"/>
    <row r="10500" ht="21" customHeight="1"/>
    <row r="10501" ht="21" customHeight="1"/>
    <row r="10502" ht="21" customHeight="1"/>
    <row r="10503" ht="21" customHeight="1"/>
    <row r="10504" ht="21" customHeight="1"/>
    <row r="10505" ht="21" customHeight="1"/>
    <row r="10506" ht="21" customHeight="1"/>
    <row r="10507" ht="21" customHeight="1"/>
    <row r="10508" ht="21" customHeight="1"/>
    <row r="10509" ht="21" customHeight="1"/>
    <row r="10510" ht="21" customHeight="1"/>
    <row r="10511" ht="21" customHeight="1"/>
    <row r="10512" ht="21" customHeight="1"/>
    <row r="10513" ht="21" customHeight="1"/>
    <row r="10514" ht="21" customHeight="1"/>
    <row r="10515" ht="21" customHeight="1"/>
    <row r="10516" ht="21" customHeight="1"/>
    <row r="10517" ht="21" customHeight="1"/>
    <row r="10518" ht="21" customHeight="1"/>
    <row r="10519" ht="21" customHeight="1"/>
    <row r="10520" ht="21" customHeight="1"/>
    <row r="10521" ht="21" customHeight="1"/>
    <row r="10522" ht="21" customHeight="1"/>
    <row r="10523" ht="21" customHeight="1"/>
    <row r="10524" ht="21" customHeight="1"/>
    <row r="10525" ht="21" customHeight="1"/>
    <row r="10526" ht="21" customHeight="1"/>
    <row r="10527" ht="21" customHeight="1"/>
    <row r="10528" ht="21" customHeight="1"/>
    <row r="10529" ht="21" customHeight="1"/>
    <row r="10530" ht="21" customHeight="1"/>
    <row r="10531" ht="21" customHeight="1"/>
    <row r="10532" ht="21" customHeight="1"/>
    <row r="10533" ht="21" customHeight="1"/>
    <row r="10534" ht="21" customHeight="1"/>
    <row r="10535" ht="21" customHeight="1"/>
    <row r="10536" ht="21" customHeight="1"/>
    <row r="10537" ht="21" customHeight="1"/>
    <row r="10538" ht="21" customHeight="1"/>
    <row r="10539" ht="21" customHeight="1"/>
    <row r="10540" ht="21" customHeight="1"/>
    <row r="10541" ht="21" customHeight="1"/>
    <row r="10542" ht="21" customHeight="1"/>
    <row r="10543" ht="21" customHeight="1"/>
    <row r="10544" ht="21" customHeight="1"/>
    <row r="10545" ht="21" customHeight="1"/>
    <row r="10546" ht="21" customHeight="1"/>
    <row r="10547" ht="21" customHeight="1"/>
    <row r="10548" ht="21" customHeight="1"/>
    <row r="10549" ht="21" customHeight="1"/>
    <row r="10550" ht="21" customHeight="1"/>
    <row r="10551" ht="21" customHeight="1"/>
    <row r="10552" ht="21" customHeight="1"/>
    <row r="10553" ht="21" customHeight="1"/>
    <row r="10554" ht="21" customHeight="1"/>
    <row r="10555" ht="21" customHeight="1"/>
    <row r="10556" ht="21" customHeight="1"/>
    <row r="10557" ht="21" customHeight="1"/>
    <row r="10558" ht="21" customHeight="1"/>
    <row r="10559" ht="21" customHeight="1"/>
    <row r="10560" ht="21" customHeight="1"/>
    <row r="10561" ht="21" customHeight="1"/>
    <row r="10562" ht="21" customHeight="1"/>
    <row r="10563" ht="21" customHeight="1"/>
    <row r="10564" ht="21" customHeight="1"/>
    <row r="10565" ht="21" customHeight="1"/>
    <row r="10566" ht="21" customHeight="1"/>
    <row r="10567" ht="21" customHeight="1"/>
    <row r="10568" ht="21" customHeight="1"/>
    <row r="10569" ht="21" customHeight="1"/>
    <row r="10570" ht="21" customHeight="1"/>
    <row r="10571" ht="21" customHeight="1"/>
    <row r="10572" ht="21" customHeight="1"/>
    <row r="10573" ht="21" customHeight="1"/>
    <row r="10574" ht="21" customHeight="1"/>
    <row r="10575" ht="21" customHeight="1"/>
    <row r="10576" ht="21" customHeight="1"/>
    <row r="10577" ht="21" customHeight="1"/>
    <row r="10578" ht="21" customHeight="1"/>
    <row r="10579" ht="21" customHeight="1"/>
    <row r="10580" ht="21" customHeight="1"/>
    <row r="10581" ht="21" customHeight="1"/>
    <row r="10582" ht="21" customHeight="1"/>
    <row r="10583" ht="21" customHeight="1"/>
    <row r="10584" ht="21" customHeight="1"/>
    <row r="10585" ht="21" customHeight="1"/>
    <row r="10586" ht="21" customHeight="1"/>
    <row r="10587" ht="21" customHeight="1"/>
    <row r="10588" ht="21" customHeight="1"/>
    <row r="10589" ht="21" customHeight="1"/>
    <row r="10590" ht="21" customHeight="1"/>
    <row r="10591" ht="21" customHeight="1"/>
    <row r="10592" ht="21" customHeight="1"/>
    <row r="10593" ht="21" customHeight="1"/>
    <row r="10594" ht="21" customHeight="1"/>
    <row r="10595" ht="21" customHeight="1"/>
    <row r="10596" ht="21" customHeight="1"/>
    <row r="10597" ht="21" customHeight="1"/>
    <row r="10598" ht="21" customHeight="1"/>
    <row r="10599" ht="21" customHeight="1"/>
    <row r="10600" ht="21" customHeight="1"/>
    <row r="10601" ht="21" customHeight="1"/>
    <row r="10602" ht="21" customHeight="1"/>
    <row r="10603" ht="21" customHeight="1"/>
    <row r="10604" ht="21" customHeight="1"/>
    <row r="10605" ht="21" customHeight="1"/>
    <row r="10606" ht="21" customHeight="1"/>
    <row r="10607" ht="21" customHeight="1"/>
    <row r="10608" ht="21" customHeight="1"/>
    <row r="10609" ht="21" customHeight="1"/>
    <row r="10610" ht="21" customHeight="1"/>
    <row r="10611" ht="21" customHeight="1"/>
    <row r="10612" ht="21" customHeight="1"/>
    <row r="10613" ht="21" customHeight="1"/>
    <row r="10614" ht="21" customHeight="1"/>
    <row r="10615" ht="21" customHeight="1"/>
    <row r="10616" ht="21" customHeight="1"/>
    <row r="10617" ht="21" customHeight="1"/>
    <row r="10618" ht="21" customHeight="1"/>
    <row r="10619" ht="21" customHeight="1"/>
    <row r="10620" ht="21" customHeight="1"/>
    <row r="10621" ht="21" customHeight="1"/>
    <row r="10622" ht="21" customHeight="1"/>
    <row r="10623" ht="21" customHeight="1"/>
    <row r="10624" ht="21" customHeight="1"/>
    <row r="10625" ht="21" customHeight="1"/>
    <row r="10626" ht="21" customHeight="1"/>
    <row r="10627" ht="21" customHeight="1"/>
    <row r="10628" ht="21" customHeight="1"/>
    <row r="10629" ht="21" customHeight="1"/>
    <row r="10630" ht="21" customHeight="1"/>
    <row r="10631" ht="21" customHeight="1"/>
    <row r="10632" ht="21" customHeight="1"/>
    <row r="10633" ht="21" customHeight="1"/>
    <row r="10634" ht="21" customHeight="1"/>
    <row r="10635" ht="21" customHeight="1"/>
    <row r="10636" ht="21" customHeight="1"/>
    <row r="10637" ht="21" customHeight="1"/>
    <row r="10638" ht="21" customHeight="1"/>
    <row r="10639" ht="21" customHeight="1"/>
    <row r="10640" ht="21" customHeight="1"/>
    <row r="10641" ht="21" customHeight="1"/>
    <row r="10642" ht="21" customHeight="1"/>
    <row r="10643" ht="21" customHeight="1"/>
    <row r="10644" ht="21" customHeight="1"/>
    <row r="10645" ht="21" customHeight="1"/>
    <row r="10646" ht="21" customHeight="1"/>
    <row r="10647" ht="21" customHeight="1"/>
    <row r="10648" ht="21" customHeight="1"/>
    <row r="10649" ht="21" customHeight="1"/>
    <row r="10650" ht="21" customHeight="1"/>
    <row r="10651" ht="21" customHeight="1"/>
    <row r="10652" ht="21" customHeight="1"/>
    <row r="10653" ht="21" customHeight="1"/>
    <row r="10654" ht="21" customHeight="1"/>
    <row r="10655" ht="21" customHeight="1"/>
    <row r="10656" ht="21" customHeight="1"/>
    <row r="10657" ht="21" customHeight="1"/>
    <row r="10658" ht="21" customHeight="1"/>
    <row r="10659" ht="21" customHeight="1"/>
    <row r="10660" ht="21" customHeight="1"/>
    <row r="10661" ht="21" customHeight="1"/>
    <row r="10662" ht="21" customHeight="1"/>
    <row r="10663" ht="21" customHeight="1"/>
    <row r="10664" ht="21" customHeight="1"/>
    <row r="10665" ht="21" customHeight="1"/>
    <row r="10666" ht="21" customHeight="1"/>
    <row r="10667" ht="21" customHeight="1"/>
    <row r="10668" ht="21" customHeight="1"/>
    <row r="10669" ht="21" customHeight="1"/>
    <row r="10670" ht="21" customHeight="1"/>
    <row r="10671" ht="21" customHeight="1"/>
    <row r="10672" ht="21" customHeight="1"/>
    <row r="10673" ht="21" customHeight="1"/>
    <row r="10674" ht="21" customHeight="1"/>
    <row r="10675" ht="21" customHeight="1"/>
    <row r="10676" ht="21" customHeight="1"/>
    <row r="10677" ht="21" customHeight="1"/>
    <row r="10678" ht="21" customHeight="1"/>
    <row r="10679" ht="21" customHeight="1"/>
    <row r="10680" ht="21" customHeight="1"/>
    <row r="10681" ht="21" customHeight="1"/>
    <row r="10682" ht="21" customHeight="1"/>
    <row r="10683" ht="21" customHeight="1"/>
    <row r="10684" ht="21" customHeight="1"/>
    <row r="10685" ht="21" customHeight="1"/>
    <row r="10686" ht="21" customHeight="1"/>
    <row r="10687" ht="21" customHeight="1"/>
    <row r="10688" ht="21" customHeight="1"/>
    <row r="10689" ht="21" customHeight="1"/>
    <row r="10690" ht="21" customHeight="1"/>
    <row r="10691" ht="21" customHeight="1"/>
    <row r="10692" ht="21" customHeight="1"/>
    <row r="10693" ht="21" customHeight="1"/>
    <row r="10694" ht="21" customHeight="1"/>
    <row r="10695" ht="21" customHeight="1"/>
    <row r="10696" ht="21" customHeight="1"/>
    <row r="10697" ht="21" customHeight="1"/>
    <row r="10698" ht="21" customHeight="1"/>
    <row r="10699" ht="21" customHeight="1"/>
    <row r="10700" ht="21" customHeight="1"/>
    <row r="10701" ht="21" customHeight="1"/>
    <row r="10702" ht="21" customHeight="1"/>
    <row r="10703" ht="21" customHeight="1"/>
    <row r="10704" ht="21" customHeight="1"/>
    <row r="10705" ht="21" customHeight="1"/>
    <row r="10706" ht="21" customHeight="1"/>
    <row r="10707" ht="21" customHeight="1"/>
    <row r="10708" ht="21" customHeight="1"/>
    <row r="10709" ht="21" customHeight="1"/>
    <row r="10710" ht="21" customHeight="1"/>
    <row r="10711" ht="21" customHeight="1"/>
    <row r="10712" ht="21" customHeight="1"/>
    <row r="10713" ht="21" customHeight="1"/>
    <row r="10714" ht="21" customHeight="1"/>
    <row r="10715" ht="21" customHeight="1"/>
    <row r="10716" ht="21" customHeight="1"/>
    <row r="10717" ht="21" customHeight="1"/>
    <row r="10718" ht="21" customHeight="1"/>
    <row r="10719" ht="21" customHeight="1"/>
    <row r="10720" ht="21" customHeight="1"/>
    <row r="10721" ht="21" customHeight="1"/>
    <row r="10722" ht="21" customHeight="1"/>
    <row r="10723" ht="21" customHeight="1"/>
    <row r="10724" ht="21" customHeight="1"/>
    <row r="10725" ht="21" customHeight="1"/>
    <row r="10726" ht="21" customHeight="1"/>
    <row r="10727" ht="21" customHeight="1"/>
    <row r="10728" ht="21" customHeight="1"/>
    <row r="10729" ht="21" customHeight="1"/>
    <row r="10730" ht="21" customHeight="1"/>
    <row r="10731" ht="21" customHeight="1"/>
    <row r="10732" ht="21" customHeight="1"/>
    <row r="10733" ht="21" customHeight="1"/>
    <row r="10734" ht="21" customHeight="1"/>
    <row r="10735" ht="21" customHeight="1"/>
    <row r="10736" ht="21" customHeight="1"/>
    <row r="10737" ht="21" customHeight="1"/>
    <row r="10738" ht="21" customHeight="1"/>
    <row r="10739" ht="21" customHeight="1"/>
    <row r="10740" ht="21" customHeight="1"/>
    <row r="10741" ht="21" customHeight="1"/>
    <row r="10742" ht="21" customHeight="1"/>
    <row r="10743" ht="21" customHeight="1"/>
    <row r="10744" ht="21" customHeight="1"/>
    <row r="10745" ht="21" customHeight="1"/>
    <row r="10746" ht="21" customHeight="1"/>
    <row r="10747" ht="21" customHeight="1"/>
    <row r="10748" ht="21" customHeight="1"/>
    <row r="10749" ht="21" customHeight="1"/>
    <row r="10750" ht="21" customHeight="1"/>
    <row r="10751" ht="21" customHeight="1"/>
    <row r="10752" ht="21" customHeight="1"/>
    <row r="10753" ht="21" customHeight="1"/>
    <row r="10754" ht="21" customHeight="1"/>
    <row r="10755" ht="21" customHeight="1"/>
    <row r="10756" ht="21" customHeight="1"/>
    <row r="10757" ht="21" customHeight="1"/>
    <row r="10758" ht="21" customHeight="1"/>
    <row r="10759" ht="21" customHeight="1"/>
    <row r="10760" ht="21" customHeight="1"/>
    <row r="10761" ht="21" customHeight="1"/>
    <row r="10762" ht="21" customHeight="1"/>
    <row r="10763" ht="21" customHeight="1"/>
    <row r="10764" ht="21" customHeight="1"/>
    <row r="10765" ht="21" customHeight="1"/>
    <row r="10766" ht="21" customHeight="1"/>
    <row r="10767" ht="21" customHeight="1"/>
    <row r="10768" ht="21" customHeight="1"/>
    <row r="10769" ht="21" customHeight="1"/>
    <row r="10770" ht="21" customHeight="1"/>
    <row r="10771" ht="21" customHeight="1"/>
    <row r="10772" ht="21" customHeight="1"/>
    <row r="10773" ht="21" customHeight="1"/>
    <row r="10774" ht="21" customHeight="1"/>
    <row r="10775" ht="21" customHeight="1"/>
    <row r="10776" ht="21" customHeight="1"/>
    <row r="10777" ht="21" customHeight="1"/>
    <row r="10778" ht="21" customHeight="1"/>
    <row r="10779" ht="21" customHeight="1"/>
    <row r="10780" ht="21" customHeight="1"/>
    <row r="10781" ht="21" customHeight="1"/>
    <row r="10782" ht="21" customHeight="1"/>
    <row r="10783" ht="21" customHeight="1"/>
    <row r="10784" ht="21" customHeight="1"/>
    <row r="10785" ht="21" customHeight="1"/>
    <row r="10786" ht="21" customHeight="1"/>
    <row r="10787" ht="21" customHeight="1"/>
    <row r="10788" ht="21" customHeight="1"/>
    <row r="10789" ht="21" customHeight="1"/>
    <row r="10790" ht="21" customHeight="1"/>
    <row r="10791" ht="21" customHeight="1"/>
    <row r="10792" ht="21" customHeight="1"/>
    <row r="10793" ht="21" customHeight="1"/>
    <row r="10794" ht="21" customHeight="1"/>
    <row r="10795" ht="21" customHeight="1"/>
    <row r="10796" ht="21" customHeight="1"/>
    <row r="10797" ht="21" customHeight="1"/>
    <row r="10798" ht="21" customHeight="1"/>
    <row r="10799" ht="21" customHeight="1"/>
    <row r="10800" ht="21" customHeight="1"/>
    <row r="10801" ht="21" customHeight="1"/>
    <row r="10802" ht="21" customHeight="1"/>
    <row r="10803" ht="21" customHeight="1"/>
    <row r="10804" ht="21" customHeight="1"/>
    <row r="10805" ht="21" customHeight="1"/>
    <row r="10806" ht="21" customHeight="1"/>
    <row r="10807" ht="21" customHeight="1"/>
    <row r="10808" ht="21" customHeight="1"/>
    <row r="10809" ht="21" customHeight="1"/>
    <row r="10810" ht="21" customHeight="1"/>
    <row r="10811" ht="21" customHeight="1"/>
    <row r="10812" ht="21" customHeight="1"/>
    <row r="10813" ht="21" customHeight="1"/>
    <row r="10814" ht="21" customHeight="1"/>
    <row r="10815" ht="21" customHeight="1"/>
    <row r="10816" ht="21" customHeight="1"/>
    <row r="10817" ht="21" customHeight="1"/>
    <row r="10818" ht="21" customHeight="1"/>
    <row r="10819" ht="21" customHeight="1"/>
    <row r="10820" ht="21" customHeight="1"/>
    <row r="10821" ht="21" customHeight="1"/>
    <row r="10822" ht="21" customHeight="1"/>
    <row r="10823" ht="21" customHeight="1"/>
    <row r="10824" ht="21" customHeight="1"/>
    <row r="10825" ht="21" customHeight="1"/>
    <row r="10826" ht="21" customHeight="1"/>
    <row r="10827" ht="21" customHeight="1"/>
    <row r="10828" ht="21" customHeight="1"/>
    <row r="10829" ht="21" customHeight="1"/>
    <row r="10830" ht="21" customHeight="1"/>
    <row r="10831" ht="21" customHeight="1"/>
    <row r="10832" ht="21" customHeight="1"/>
    <row r="10833" ht="21" customHeight="1"/>
    <row r="10834" ht="21" customHeight="1"/>
    <row r="10835" ht="21" customHeight="1"/>
    <row r="10836" ht="21" customHeight="1"/>
    <row r="10837" ht="21" customHeight="1"/>
    <row r="10838" ht="21" customHeight="1"/>
    <row r="10839" ht="21" customHeight="1"/>
    <row r="10840" ht="21" customHeight="1"/>
    <row r="10841" ht="21" customHeight="1"/>
    <row r="10842" ht="21" customHeight="1"/>
    <row r="10843" ht="21" customHeight="1"/>
    <row r="10844" ht="21" customHeight="1"/>
    <row r="10845" ht="21" customHeight="1"/>
    <row r="10846" ht="21" customHeight="1"/>
    <row r="10847" ht="21" customHeight="1"/>
    <row r="10848" ht="21" customHeight="1"/>
    <row r="10849" ht="21" customHeight="1"/>
    <row r="10850" ht="21" customHeight="1"/>
    <row r="10851" ht="21" customHeight="1"/>
    <row r="10852" ht="21" customHeight="1"/>
    <row r="10853" ht="21" customHeight="1"/>
    <row r="10854" ht="21" customHeight="1"/>
    <row r="10855" ht="21" customHeight="1"/>
    <row r="10856" ht="21" customHeight="1"/>
    <row r="10857" ht="21" customHeight="1"/>
    <row r="10858" ht="21" customHeight="1"/>
    <row r="10859" ht="21" customHeight="1"/>
    <row r="10860" ht="21" customHeight="1"/>
    <row r="10861" ht="21" customHeight="1"/>
    <row r="10862" ht="21" customHeight="1"/>
    <row r="10863" ht="21" customHeight="1"/>
    <row r="10864" ht="21" customHeight="1"/>
    <row r="10865" ht="21" customHeight="1"/>
    <row r="10866" ht="21" customHeight="1"/>
    <row r="10867" ht="21" customHeight="1"/>
    <row r="10868" ht="21" customHeight="1"/>
    <row r="10869" ht="21" customHeight="1"/>
    <row r="10870" ht="21" customHeight="1"/>
    <row r="10871" ht="21" customHeight="1"/>
    <row r="10872" ht="21" customHeight="1"/>
    <row r="10873" ht="21" customHeight="1"/>
    <row r="10874" ht="21" customHeight="1"/>
    <row r="10875" ht="21" customHeight="1"/>
    <row r="10876" ht="21" customHeight="1"/>
    <row r="10877" ht="21" customHeight="1"/>
    <row r="10878" ht="21" customHeight="1"/>
    <row r="10879" ht="21" customHeight="1"/>
    <row r="10880" ht="21" customHeight="1"/>
    <row r="10881" ht="21" customHeight="1"/>
    <row r="10882" ht="21" customHeight="1"/>
    <row r="10883" ht="21" customHeight="1"/>
    <row r="10884" ht="21" customHeight="1"/>
    <row r="10885" ht="21" customHeight="1"/>
    <row r="10886" ht="21" customHeight="1"/>
    <row r="10887" ht="21" customHeight="1"/>
    <row r="10888" ht="21" customHeight="1"/>
    <row r="10889" ht="21" customHeight="1"/>
    <row r="10890" ht="21" customHeight="1"/>
    <row r="10891" ht="21" customHeight="1"/>
    <row r="10892" ht="21" customHeight="1"/>
    <row r="10893" ht="21" customHeight="1"/>
    <row r="10894" ht="21" customHeight="1"/>
    <row r="10895" ht="21" customHeight="1"/>
    <row r="10896" ht="21" customHeight="1"/>
    <row r="10897" ht="21" customHeight="1"/>
    <row r="10898" ht="21" customHeight="1"/>
    <row r="10899" ht="21" customHeight="1"/>
    <row r="10900" ht="21" customHeight="1"/>
    <row r="10901" ht="21" customHeight="1"/>
    <row r="10902" ht="21" customHeight="1"/>
    <row r="10903" ht="21" customHeight="1"/>
    <row r="10904" ht="21" customHeight="1"/>
    <row r="10905" ht="21" customHeight="1"/>
    <row r="10906" ht="21" customHeight="1"/>
    <row r="10907" ht="21" customHeight="1"/>
    <row r="10908" ht="21" customHeight="1"/>
    <row r="10909" ht="21" customHeight="1"/>
    <row r="10910" ht="21" customHeight="1"/>
    <row r="10911" ht="21" customHeight="1"/>
    <row r="10912" ht="21" customHeight="1"/>
    <row r="10913" ht="21" customHeight="1"/>
    <row r="10914" ht="21" customHeight="1"/>
    <row r="10915" ht="21" customHeight="1"/>
    <row r="10916" ht="21" customHeight="1"/>
    <row r="10917" ht="21" customHeight="1"/>
    <row r="10918" ht="21" customHeight="1"/>
    <row r="10919" ht="21" customHeight="1"/>
    <row r="10920" ht="21" customHeight="1"/>
    <row r="10921" ht="21" customHeight="1"/>
    <row r="10922" ht="21" customHeight="1"/>
    <row r="10923" ht="21" customHeight="1"/>
    <row r="10924" ht="21" customHeight="1"/>
    <row r="10925" ht="21" customHeight="1"/>
    <row r="10926" ht="21" customHeight="1"/>
    <row r="10927" ht="21" customHeight="1"/>
    <row r="10928" ht="21" customHeight="1"/>
    <row r="10929" ht="21" customHeight="1"/>
    <row r="10930" ht="21" customHeight="1"/>
    <row r="10931" ht="21" customHeight="1"/>
    <row r="10932" ht="21" customHeight="1"/>
    <row r="10933" ht="21" customHeight="1"/>
    <row r="10934" ht="21" customHeight="1"/>
    <row r="10935" ht="21" customHeight="1"/>
    <row r="10936" ht="21" customHeight="1"/>
    <row r="10937" ht="21" customHeight="1"/>
    <row r="10938" ht="21" customHeight="1"/>
    <row r="10939" ht="21" customHeight="1"/>
    <row r="10940" ht="21" customHeight="1"/>
    <row r="10941" ht="21" customHeight="1"/>
    <row r="10942" ht="21" customHeight="1"/>
    <row r="10943" ht="21" customHeight="1"/>
    <row r="10944" ht="21" customHeight="1"/>
    <row r="10945" ht="21" customHeight="1"/>
    <row r="10946" ht="21" customHeight="1"/>
    <row r="10947" ht="21" customHeight="1"/>
    <row r="10948" ht="21" customHeight="1"/>
    <row r="10949" ht="21" customHeight="1"/>
    <row r="10950" ht="21" customHeight="1"/>
    <row r="10951" ht="21" customHeight="1"/>
    <row r="10952" ht="21" customHeight="1"/>
    <row r="10953" ht="21" customHeight="1"/>
    <row r="10954" ht="21" customHeight="1"/>
    <row r="10955" ht="21" customHeight="1"/>
    <row r="10956" ht="21" customHeight="1"/>
    <row r="10957" ht="21" customHeight="1"/>
    <row r="10958" ht="21" customHeight="1"/>
    <row r="10959" ht="21" customHeight="1"/>
    <row r="10960" ht="21" customHeight="1"/>
    <row r="10961" ht="21" customHeight="1"/>
    <row r="10962" ht="21" customHeight="1"/>
    <row r="10963" ht="21" customHeight="1"/>
    <row r="10964" ht="21" customHeight="1"/>
    <row r="10965" ht="21" customHeight="1"/>
    <row r="10966" ht="21" customHeight="1"/>
    <row r="10967" ht="21" customHeight="1"/>
    <row r="10968" ht="21" customHeight="1"/>
    <row r="10969" ht="21" customHeight="1"/>
    <row r="10970" ht="21" customHeight="1"/>
    <row r="10971" ht="21" customHeight="1"/>
    <row r="10972" ht="21" customHeight="1"/>
    <row r="10973" ht="21" customHeight="1"/>
    <row r="10974" ht="21" customHeight="1"/>
    <row r="10975" ht="21" customHeight="1"/>
    <row r="10976" ht="21" customHeight="1"/>
    <row r="10977" ht="21" customHeight="1"/>
    <row r="10978" ht="21" customHeight="1"/>
    <row r="10979" ht="21" customHeight="1"/>
    <row r="10980" ht="21" customHeight="1"/>
    <row r="10981" ht="21" customHeight="1"/>
    <row r="10982" ht="21" customHeight="1"/>
    <row r="10983" ht="21" customHeight="1"/>
    <row r="10984" ht="21" customHeight="1"/>
    <row r="10985" ht="21" customHeight="1"/>
    <row r="10986" ht="21" customHeight="1"/>
    <row r="10987" ht="21" customHeight="1"/>
    <row r="10988" ht="21" customHeight="1"/>
    <row r="10989" ht="21" customHeight="1"/>
    <row r="10990" ht="21" customHeight="1"/>
    <row r="10991" ht="21" customHeight="1"/>
    <row r="10992" ht="21" customHeight="1"/>
    <row r="10993" ht="21" customHeight="1"/>
    <row r="10994" ht="21" customHeight="1"/>
    <row r="10995" ht="21" customHeight="1"/>
    <row r="10996" ht="21" customHeight="1"/>
    <row r="10997" ht="21" customHeight="1"/>
    <row r="10998" ht="21" customHeight="1"/>
    <row r="10999" ht="21" customHeight="1"/>
    <row r="11000" ht="21" customHeight="1"/>
    <row r="11001" ht="21" customHeight="1"/>
    <row r="11002" ht="21" customHeight="1"/>
    <row r="11003" ht="21" customHeight="1"/>
    <row r="11004" ht="21" customHeight="1"/>
    <row r="11005" ht="21" customHeight="1"/>
    <row r="11006" ht="21" customHeight="1"/>
    <row r="11007" ht="21" customHeight="1"/>
    <row r="11008" ht="21" customHeight="1"/>
    <row r="11009" ht="21" customHeight="1"/>
    <row r="11010" ht="21" customHeight="1"/>
    <row r="11011" ht="21" customHeight="1"/>
    <row r="11012" ht="21" customHeight="1"/>
    <row r="11013" ht="21" customHeight="1"/>
    <row r="11014" ht="21" customHeight="1"/>
    <row r="11015" ht="21" customHeight="1"/>
    <row r="11016" ht="21" customHeight="1"/>
    <row r="11017" ht="21" customHeight="1"/>
    <row r="11018" ht="21" customHeight="1"/>
    <row r="11019" ht="21" customHeight="1"/>
    <row r="11020" ht="21" customHeight="1"/>
    <row r="11021" ht="21" customHeight="1"/>
    <row r="11022" ht="21" customHeight="1"/>
    <row r="11023" ht="21" customHeight="1"/>
    <row r="11024" ht="21" customHeight="1"/>
    <row r="11025" ht="21" customHeight="1"/>
    <row r="11026" ht="21" customHeight="1"/>
    <row r="11027" ht="21" customHeight="1"/>
    <row r="11028" ht="21" customHeight="1"/>
    <row r="11029" ht="21" customHeight="1"/>
    <row r="11030" ht="21" customHeight="1"/>
    <row r="11031" ht="21" customHeight="1"/>
    <row r="11032" ht="21" customHeight="1"/>
    <row r="11033" ht="21" customHeight="1"/>
    <row r="11034" ht="21" customHeight="1"/>
    <row r="11035" ht="21" customHeight="1"/>
    <row r="11036" ht="21" customHeight="1"/>
    <row r="11037" ht="21" customHeight="1"/>
    <row r="11038" ht="21" customHeight="1"/>
    <row r="11039" ht="21" customHeight="1"/>
    <row r="11040" ht="21" customHeight="1"/>
    <row r="11041" ht="21" customHeight="1"/>
    <row r="11042" ht="21" customHeight="1"/>
    <row r="11043" ht="21" customHeight="1"/>
    <row r="11044" ht="21" customHeight="1"/>
    <row r="11045" ht="21" customHeight="1"/>
    <row r="11046" ht="21" customHeight="1"/>
    <row r="11047" ht="21" customHeight="1"/>
    <row r="11048" ht="21" customHeight="1"/>
    <row r="11049" ht="21" customHeight="1"/>
    <row r="11050" ht="21" customHeight="1"/>
    <row r="11051" ht="21" customHeight="1"/>
    <row r="11052" ht="21" customHeight="1"/>
    <row r="11053" ht="21" customHeight="1"/>
    <row r="11054" ht="21" customHeight="1"/>
    <row r="11055" ht="21" customHeight="1"/>
    <row r="11056" ht="21" customHeight="1"/>
    <row r="11057" ht="21" customHeight="1"/>
    <row r="11058" ht="21" customHeight="1"/>
    <row r="11059" ht="21" customHeight="1"/>
    <row r="11060" ht="21" customHeight="1"/>
    <row r="11061" ht="21" customHeight="1"/>
    <row r="11062" ht="21" customHeight="1"/>
    <row r="11063" ht="21" customHeight="1"/>
    <row r="11064" ht="21" customHeight="1"/>
    <row r="11065" ht="21" customHeight="1"/>
    <row r="11066" ht="21" customHeight="1"/>
    <row r="11067" ht="21" customHeight="1"/>
    <row r="11068" ht="21" customHeight="1"/>
    <row r="11069" ht="21" customHeight="1"/>
    <row r="11070" ht="21" customHeight="1"/>
    <row r="11071" ht="21" customHeight="1"/>
    <row r="11072" ht="21" customHeight="1"/>
    <row r="11073" ht="21" customHeight="1"/>
    <row r="11074" ht="21" customHeight="1"/>
    <row r="11075" ht="21" customHeight="1"/>
    <row r="11076" ht="21" customHeight="1"/>
    <row r="11077" ht="21" customHeight="1"/>
    <row r="11078" ht="21" customHeight="1"/>
    <row r="11079" ht="21" customHeight="1"/>
    <row r="11080" ht="21" customHeight="1"/>
    <row r="11081" ht="21" customHeight="1"/>
    <row r="11082" ht="21" customHeight="1"/>
    <row r="11083" ht="21" customHeight="1"/>
    <row r="11084" ht="21" customHeight="1"/>
    <row r="11085" ht="21" customHeight="1"/>
    <row r="11086" ht="21" customHeight="1"/>
    <row r="11087" ht="21" customHeight="1"/>
    <row r="11088" ht="21" customHeight="1"/>
    <row r="11089" ht="21" customHeight="1"/>
    <row r="11090" ht="21" customHeight="1"/>
    <row r="11091" ht="21" customHeight="1"/>
    <row r="11092" ht="21" customHeight="1"/>
    <row r="11093" ht="21" customHeight="1"/>
    <row r="11094" ht="21" customHeight="1"/>
    <row r="11095" ht="21" customHeight="1"/>
    <row r="11096" ht="21" customHeight="1"/>
    <row r="11097" ht="21" customHeight="1"/>
    <row r="11098" ht="21" customHeight="1"/>
    <row r="11099" ht="21" customHeight="1"/>
    <row r="11100" ht="21" customHeight="1"/>
    <row r="11101" ht="21" customHeight="1"/>
    <row r="11102" ht="21" customHeight="1"/>
    <row r="11103" ht="21" customHeight="1"/>
    <row r="11104" ht="21" customHeight="1"/>
    <row r="11105" ht="21" customHeight="1"/>
    <row r="11106" ht="21" customHeight="1"/>
    <row r="11107" ht="21" customHeight="1"/>
    <row r="11108" ht="21" customHeight="1"/>
    <row r="11109" ht="21" customHeight="1"/>
    <row r="11110" ht="21" customHeight="1"/>
    <row r="11111" ht="21" customHeight="1"/>
    <row r="11112" ht="21" customHeight="1"/>
    <row r="11113" ht="21" customHeight="1"/>
    <row r="11114" ht="21" customHeight="1"/>
    <row r="11115" ht="21" customHeight="1"/>
    <row r="11116" ht="21" customHeight="1"/>
    <row r="11117" ht="21" customHeight="1"/>
    <row r="11118" ht="21" customHeight="1"/>
    <row r="11119" ht="21" customHeight="1"/>
    <row r="11120" ht="21" customHeight="1"/>
    <row r="11121" ht="21" customHeight="1"/>
    <row r="11122" ht="21" customHeight="1"/>
    <row r="11123" ht="21" customHeight="1"/>
    <row r="11124" ht="21" customHeight="1"/>
    <row r="11125" ht="21" customHeight="1"/>
    <row r="11126" ht="21" customHeight="1"/>
    <row r="11127" ht="21" customHeight="1"/>
    <row r="11128" ht="21" customHeight="1"/>
    <row r="11129" ht="21" customHeight="1"/>
    <row r="11130" ht="21" customHeight="1"/>
    <row r="11131" ht="21" customHeight="1"/>
    <row r="11132" ht="21" customHeight="1"/>
    <row r="11133" ht="21" customHeight="1"/>
    <row r="11134" ht="21" customHeight="1"/>
    <row r="11135" ht="21" customHeight="1"/>
    <row r="11136" ht="21" customHeight="1"/>
    <row r="11137" ht="21" customHeight="1"/>
    <row r="11138" ht="21" customHeight="1"/>
    <row r="11139" ht="21" customHeight="1"/>
    <row r="11140" ht="21" customHeight="1"/>
    <row r="11141" ht="21" customHeight="1"/>
    <row r="11142" ht="21" customHeight="1"/>
    <row r="11143" ht="21" customHeight="1"/>
    <row r="11144" ht="21" customHeight="1"/>
    <row r="11145" ht="21" customHeight="1"/>
    <row r="11146" ht="21" customHeight="1"/>
    <row r="11147" ht="21" customHeight="1"/>
    <row r="11148" ht="21" customHeight="1"/>
    <row r="11149" ht="21" customHeight="1"/>
    <row r="11150" ht="21" customHeight="1"/>
    <row r="11151" ht="21" customHeight="1"/>
    <row r="11152" ht="21" customHeight="1"/>
    <row r="11153" ht="21" customHeight="1"/>
    <row r="11154" ht="21" customHeight="1"/>
    <row r="11155" ht="21" customHeight="1"/>
    <row r="11156" ht="21" customHeight="1"/>
    <row r="11157" ht="21" customHeight="1"/>
    <row r="11158" ht="21" customHeight="1"/>
    <row r="11159" ht="21" customHeight="1"/>
    <row r="11160" ht="21" customHeight="1"/>
    <row r="11161" ht="21" customHeight="1"/>
    <row r="11162" ht="21" customHeight="1"/>
    <row r="11163" ht="21" customHeight="1"/>
    <row r="11164" ht="21" customHeight="1"/>
    <row r="11165" ht="21" customHeight="1"/>
    <row r="11166" ht="21" customHeight="1"/>
    <row r="11167" ht="21" customHeight="1"/>
    <row r="11168" ht="21" customHeight="1"/>
    <row r="11169" ht="21" customHeight="1"/>
    <row r="11170" ht="21" customHeight="1"/>
    <row r="11171" ht="21" customHeight="1"/>
    <row r="11172" ht="21" customHeight="1"/>
    <row r="11173" ht="21" customHeight="1"/>
    <row r="11174" ht="21" customHeight="1"/>
    <row r="11175" ht="21" customHeight="1"/>
    <row r="11176" ht="21" customHeight="1"/>
    <row r="11177" ht="21" customHeight="1"/>
    <row r="11178" ht="21" customHeight="1"/>
    <row r="11179" ht="21" customHeight="1"/>
    <row r="11180" ht="21" customHeight="1"/>
    <row r="11181" ht="21" customHeight="1"/>
    <row r="11182" ht="21" customHeight="1"/>
    <row r="11183" ht="21" customHeight="1"/>
    <row r="11184" ht="21" customHeight="1"/>
    <row r="11185" ht="21" customHeight="1"/>
    <row r="11186" ht="21" customHeight="1"/>
    <row r="11187" ht="21" customHeight="1"/>
    <row r="11188" ht="21" customHeight="1"/>
    <row r="11189" ht="21" customHeight="1"/>
    <row r="11190" ht="21" customHeight="1"/>
    <row r="11191" ht="21" customHeight="1"/>
    <row r="11192" ht="21" customHeight="1"/>
    <row r="11193" ht="21" customHeight="1"/>
    <row r="11194" ht="21" customHeight="1"/>
    <row r="11195" ht="21" customHeight="1"/>
    <row r="11196" ht="21" customHeight="1"/>
    <row r="11197" ht="21" customHeight="1"/>
    <row r="11198" ht="21" customHeight="1"/>
    <row r="11199" ht="21" customHeight="1"/>
    <row r="11200" ht="21" customHeight="1"/>
    <row r="11201" ht="21" customHeight="1"/>
    <row r="11202" ht="21" customHeight="1"/>
    <row r="11203" ht="21" customHeight="1"/>
    <row r="11204" ht="21" customHeight="1"/>
    <row r="11205" ht="21" customHeight="1"/>
    <row r="11206" ht="21" customHeight="1"/>
    <row r="11207" ht="21" customHeight="1"/>
    <row r="11208" ht="21" customHeight="1"/>
    <row r="11209" ht="21" customHeight="1"/>
    <row r="11210" ht="21" customHeight="1"/>
    <row r="11211" ht="21" customHeight="1"/>
    <row r="11212" ht="21" customHeight="1"/>
    <row r="11213" ht="21" customHeight="1"/>
    <row r="11214" ht="21" customHeight="1"/>
    <row r="11215" ht="21" customHeight="1"/>
    <row r="11216" ht="21" customHeight="1"/>
    <row r="11217" ht="21" customHeight="1"/>
    <row r="11218" ht="21" customHeight="1"/>
    <row r="11219" ht="21" customHeight="1"/>
    <row r="11220" ht="21" customHeight="1"/>
    <row r="11221" ht="21" customHeight="1"/>
    <row r="11222" ht="21" customHeight="1"/>
    <row r="11223" ht="21" customHeight="1"/>
    <row r="11224" ht="21" customHeight="1"/>
    <row r="11225" ht="21" customHeight="1"/>
    <row r="11226" ht="21" customHeight="1"/>
    <row r="11227" ht="21" customHeight="1"/>
    <row r="11228" ht="21" customHeight="1"/>
    <row r="11229" ht="21" customHeight="1"/>
    <row r="11230" ht="21" customHeight="1"/>
    <row r="11231" ht="21" customHeight="1"/>
    <row r="11232" ht="21" customHeight="1"/>
    <row r="11233" ht="21" customHeight="1"/>
    <row r="11234" ht="21" customHeight="1"/>
    <row r="11235" ht="21" customHeight="1"/>
    <row r="11236" ht="21" customHeight="1"/>
    <row r="11237" ht="21" customHeight="1"/>
    <row r="11238" ht="21" customHeight="1"/>
    <row r="11239" ht="21" customHeight="1"/>
    <row r="11240" ht="21" customHeight="1"/>
    <row r="11241" ht="21" customHeight="1"/>
    <row r="11242" ht="21" customHeight="1"/>
    <row r="11243" ht="21" customHeight="1"/>
    <row r="11244" ht="21" customHeight="1"/>
    <row r="11245" ht="21" customHeight="1"/>
    <row r="11246" ht="21" customHeight="1"/>
    <row r="11247" ht="21" customHeight="1"/>
    <row r="11248" ht="21" customHeight="1"/>
    <row r="11249" ht="21" customHeight="1"/>
    <row r="11250" ht="21" customHeight="1"/>
    <row r="11251" ht="21" customHeight="1"/>
    <row r="11252" ht="21" customHeight="1"/>
    <row r="11253" ht="21" customHeight="1"/>
    <row r="11254" ht="21" customHeight="1"/>
    <row r="11255" ht="21" customHeight="1"/>
    <row r="11256" ht="21" customHeight="1"/>
    <row r="11257" ht="21" customHeight="1"/>
    <row r="11258" ht="21" customHeight="1"/>
    <row r="11259" ht="21" customHeight="1"/>
    <row r="11260" ht="21" customHeight="1"/>
    <row r="11261" ht="21" customHeight="1"/>
    <row r="11262" ht="21" customHeight="1"/>
    <row r="11263" ht="21" customHeight="1"/>
    <row r="11264" ht="21" customHeight="1"/>
    <row r="11265" ht="21" customHeight="1"/>
    <row r="11266" ht="21" customHeight="1"/>
    <row r="11267" ht="21" customHeight="1"/>
    <row r="11268" ht="21" customHeight="1"/>
    <row r="11269" ht="21" customHeight="1"/>
    <row r="11270" ht="21" customHeight="1"/>
    <row r="11271" ht="21" customHeight="1"/>
    <row r="11272" ht="21" customHeight="1"/>
    <row r="11273" ht="21" customHeight="1"/>
    <row r="11274" ht="21" customHeight="1"/>
    <row r="11275" ht="21" customHeight="1"/>
    <row r="11276" ht="21" customHeight="1"/>
    <row r="11277" ht="21" customHeight="1"/>
    <row r="11278" ht="21" customHeight="1"/>
    <row r="11279" ht="21" customHeight="1"/>
    <row r="11280" ht="21" customHeight="1"/>
    <row r="11281" ht="21" customHeight="1"/>
    <row r="11282" ht="21" customHeight="1"/>
    <row r="11283" ht="21" customHeight="1"/>
    <row r="11284" ht="21" customHeight="1"/>
    <row r="11285" ht="21" customHeight="1"/>
    <row r="11286" ht="21" customHeight="1"/>
    <row r="11287" ht="21" customHeight="1"/>
    <row r="11288" ht="21" customHeight="1"/>
    <row r="11289" ht="21" customHeight="1"/>
    <row r="11290" ht="21" customHeight="1"/>
    <row r="11291" ht="21" customHeight="1"/>
    <row r="11292" ht="21" customHeight="1"/>
    <row r="11293" ht="21" customHeight="1"/>
    <row r="11294" ht="21" customHeight="1"/>
    <row r="11295" ht="21" customHeight="1"/>
    <row r="11296" ht="21" customHeight="1"/>
    <row r="11297" ht="21" customHeight="1"/>
    <row r="11298" ht="21" customHeight="1"/>
    <row r="11299" ht="21" customHeight="1"/>
    <row r="11300" ht="21" customHeight="1"/>
    <row r="11301" ht="21" customHeight="1"/>
    <row r="11302" ht="21" customHeight="1"/>
    <row r="11303" ht="21" customHeight="1"/>
    <row r="11304" ht="21" customHeight="1"/>
    <row r="11305" ht="21" customHeight="1"/>
    <row r="11306" ht="21" customHeight="1"/>
    <row r="11307" ht="21" customHeight="1"/>
    <row r="11308" ht="21" customHeight="1"/>
    <row r="11309" ht="21" customHeight="1"/>
    <row r="11310" ht="21" customHeight="1"/>
    <row r="11311" ht="21" customHeight="1"/>
    <row r="11312" ht="21" customHeight="1"/>
    <row r="11313" ht="21" customHeight="1"/>
    <row r="11314" ht="21" customHeight="1"/>
    <row r="11315" ht="21" customHeight="1"/>
    <row r="11316" ht="21" customHeight="1"/>
    <row r="11317" ht="21" customHeight="1"/>
    <row r="11318" ht="21" customHeight="1"/>
    <row r="11319" ht="21" customHeight="1"/>
    <row r="11320" ht="21" customHeight="1"/>
    <row r="11321" ht="21" customHeight="1"/>
    <row r="11322" ht="21" customHeight="1"/>
    <row r="11323" ht="21" customHeight="1"/>
    <row r="11324" ht="21" customHeight="1"/>
    <row r="11325" ht="21" customHeight="1"/>
    <row r="11326" ht="21" customHeight="1"/>
    <row r="11327" ht="21" customHeight="1"/>
    <row r="11328" ht="21" customHeight="1"/>
    <row r="11329" ht="21" customHeight="1"/>
    <row r="11330" ht="21" customHeight="1"/>
    <row r="11331" ht="21" customHeight="1"/>
    <row r="11332" ht="21" customHeight="1"/>
    <row r="11333" ht="21" customHeight="1"/>
    <row r="11334" ht="21" customHeight="1"/>
    <row r="11335" ht="21" customHeight="1"/>
    <row r="11336" ht="21" customHeight="1"/>
    <row r="11337" ht="21" customHeight="1"/>
    <row r="11338" ht="21" customHeight="1"/>
    <row r="11339" ht="21" customHeight="1"/>
    <row r="11340" ht="21" customHeight="1"/>
    <row r="11341" ht="21" customHeight="1"/>
    <row r="11342" ht="21" customHeight="1"/>
    <row r="11343" ht="21" customHeight="1"/>
    <row r="11344" ht="21" customHeight="1"/>
    <row r="11345" ht="21" customHeight="1"/>
    <row r="11346" ht="21" customHeight="1"/>
    <row r="11347" ht="21" customHeight="1"/>
    <row r="11348" ht="21" customHeight="1"/>
    <row r="11349" ht="21" customHeight="1"/>
    <row r="11350" ht="21" customHeight="1"/>
    <row r="11351" ht="21" customHeight="1"/>
    <row r="11352" ht="21" customHeight="1"/>
    <row r="11353" ht="21" customHeight="1"/>
    <row r="11354" ht="21" customHeight="1"/>
    <row r="11355" ht="21" customHeight="1"/>
    <row r="11356" ht="21" customHeight="1"/>
    <row r="11357" ht="21" customHeight="1"/>
    <row r="11358" ht="21" customHeight="1"/>
    <row r="11359" ht="21" customHeight="1"/>
    <row r="11360" ht="21" customHeight="1"/>
    <row r="11361" ht="21" customHeight="1"/>
    <row r="11362" ht="21" customHeight="1"/>
    <row r="11363" ht="21" customHeight="1"/>
    <row r="11364" ht="21" customHeight="1"/>
    <row r="11365" ht="21" customHeight="1"/>
    <row r="11366" ht="21" customHeight="1"/>
    <row r="11367" ht="21" customHeight="1"/>
    <row r="11368" ht="21" customHeight="1"/>
    <row r="11369" ht="21" customHeight="1"/>
    <row r="11370" ht="21" customHeight="1"/>
    <row r="11371" ht="21" customHeight="1"/>
    <row r="11372" ht="21" customHeight="1"/>
    <row r="11373" ht="21" customHeight="1"/>
    <row r="11374" ht="21" customHeight="1"/>
    <row r="11375" ht="21" customHeight="1"/>
    <row r="11376" ht="21" customHeight="1"/>
    <row r="11377" ht="21" customHeight="1"/>
    <row r="11378" ht="21" customHeight="1"/>
    <row r="11379" ht="21" customHeight="1"/>
    <row r="11380" ht="21" customHeight="1"/>
    <row r="11381" ht="21" customHeight="1"/>
    <row r="11382" ht="21" customHeight="1"/>
    <row r="11383" ht="21" customHeight="1"/>
    <row r="11384" ht="21" customHeight="1"/>
    <row r="11385" ht="21" customHeight="1"/>
    <row r="11386" ht="21" customHeight="1"/>
    <row r="11387" ht="21" customHeight="1"/>
    <row r="11388" ht="21" customHeight="1"/>
    <row r="11389" ht="21" customHeight="1"/>
    <row r="11390" ht="21" customHeight="1"/>
    <row r="11391" ht="21" customHeight="1"/>
    <row r="11392" ht="21" customHeight="1"/>
    <row r="11393" ht="21" customHeight="1"/>
    <row r="11394" ht="21" customHeight="1"/>
    <row r="11395" ht="21" customHeight="1"/>
    <row r="11396" ht="21" customHeight="1"/>
    <row r="11397" ht="21" customHeight="1"/>
    <row r="11398" ht="21" customHeight="1"/>
    <row r="11399" ht="21" customHeight="1"/>
    <row r="11400" ht="21" customHeight="1"/>
    <row r="11401" ht="21" customHeight="1"/>
    <row r="11402" ht="21" customHeight="1"/>
    <row r="11403" ht="21" customHeight="1"/>
    <row r="11404" ht="21" customHeight="1"/>
    <row r="11405" ht="21" customHeight="1"/>
    <row r="11406" ht="21" customHeight="1"/>
    <row r="11407" ht="21" customHeight="1"/>
    <row r="11408" ht="21" customHeight="1"/>
    <row r="11409" ht="21" customHeight="1"/>
    <row r="11410" ht="21" customHeight="1"/>
    <row r="11411" ht="21" customHeight="1"/>
    <row r="11412" ht="21" customHeight="1"/>
    <row r="11413" ht="21" customHeight="1"/>
    <row r="11414" ht="21" customHeight="1"/>
    <row r="11415" ht="21" customHeight="1"/>
    <row r="11416" ht="21" customHeight="1"/>
    <row r="11417" ht="21" customHeight="1"/>
    <row r="11418" ht="21" customHeight="1"/>
    <row r="11419" ht="21" customHeight="1"/>
    <row r="11420" ht="21" customHeight="1"/>
    <row r="11421" ht="21" customHeight="1"/>
    <row r="11422" ht="21" customHeight="1"/>
    <row r="11423" ht="21" customHeight="1"/>
    <row r="11424" ht="21" customHeight="1"/>
    <row r="11425" ht="21" customHeight="1"/>
    <row r="11426" ht="21" customHeight="1"/>
    <row r="11427" ht="21" customHeight="1"/>
    <row r="11428" ht="21" customHeight="1"/>
    <row r="11429" ht="21" customHeight="1"/>
    <row r="11430" ht="21" customHeight="1"/>
    <row r="11431" ht="21" customHeight="1"/>
    <row r="11432" ht="21" customHeight="1"/>
    <row r="11433" ht="21" customHeight="1"/>
    <row r="11434" ht="21" customHeight="1"/>
    <row r="11435" ht="21" customHeight="1"/>
    <row r="11436" ht="21" customHeight="1"/>
    <row r="11437" ht="21" customHeight="1"/>
    <row r="11438" ht="21" customHeight="1"/>
    <row r="11439" ht="21" customHeight="1"/>
    <row r="11440" ht="21" customHeight="1"/>
    <row r="11441" ht="21" customHeight="1"/>
    <row r="11442" ht="21" customHeight="1"/>
    <row r="11443" ht="21" customHeight="1"/>
    <row r="11444" ht="21" customHeight="1"/>
    <row r="11445" ht="21" customHeight="1"/>
    <row r="11446" ht="21" customHeight="1"/>
    <row r="11447" ht="21" customHeight="1"/>
    <row r="11448" ht="21" customHeight="1"/>
    <row r="11449" ht="21" customHeight="1"/>
    <row r="11450" ht="21" customHeight="1"/>
    <row r="11451" ht="21" customHeight="1"/>
    <row r="11452" ht="21" customHeight="1"/>
    <row r="11453" ht="21" customHeight="1"/>
    <row r="11454" ht="21" customHeight="1"/>
    <row r="11455" ht="21" customHeight="1"/>
    <row r="11456" ht="21" customHeight="1"/>
    <row r="11457" ht="21" customHeight="1"/>
    <row r="11458" ht="21" customHeight="1"/>
    <row r="11459" ht="21" customHeight="1"/>
    <row r="11460" ht="21" customHeight="1"/>
    <row r="11461" ht="21" customHeight="1"/>
    <row r="11462" ht="21" customHeight="1"/>
    <row r="11463" ht="21" customHeight="1"/>
    <row r="11464" ht="21" customHeight="1"/>
    <row r="11465" ht="21" customHeight="1"/>
    <row r="11466" ht="21" customHeight="1"/>
    <row r="11467" ht="21" customHeight="1"/>
    <row r="11468" ht="21" customHeight="1"/>
    <row r="11469" ht="21" customHeight="1"/>
    <row r="11470" ht="21" customHeight="1"/>
    <row r="11471" ht="21" customHeight="1"/>
    <row r="11472" ht="21" customHeight="1"/>
    <row r="11473" ht="21" customHeight="1"/>
    <row r="11474" ht="21" customHeight="1"/>
    <row r="11475" ht="21" customHeight="1"/>
    <row r="11476" ht="21" customHeight="1"/>
    <row r="11477" ht="21" customHeight="1"/>
    <row r="11478" ht="21" customHeight="1"/>
    <row r="11479" ht="21" customHeight="1"/>
    <row r="11480" ht="21" customHeight="1"/>
    <row r="11481" ht="21" customHeight="1"/>
    <row r="11482" ht="21" customHeight="1"/>
    <row r="11483" ht="21" customHeight="1"/>
    <row r="11484" ht="21" customHeight="1"/>
    <row r="11485" ht="21" customHeight="1"/>
    <row r="11486" ht="21" customHeight="1"/>
    <row r="11487" ht="21" customHeight="1"/>
    <row r="11488" ht="21" customHeight="1"/>
    <row r="11489" ht="21" customHeight="1"/>
    <row r="11490" ht="21" customHeight="1"/>
    <row r="11491" ht="21" customHeight="1"/>
    <row r="11492" ht="21" customHeight="1"/>
    <row r="11493" ht="21" customHeight="1"/>
    <row r="11494" ht="21" customHeight="1"/>
    <row r="11495" ht="21" customHeight="1"/>
    <row r="11496" ht="21" customHeight="1"/>
    <row r="11497" ht="21" customHeight="1"/>
    <row r="11498" ht="21" customHeight="1"/>
    <row r="11499" ht="21" customHeight="1"/>
    <row r="11500" ht="21" customHeight="1"/>
    <row r="11501" ht="21" customHeight="1"/>
    <row r="11502" ht="21" customHeight="1"/>
    <row r="11503" ht="21" customHeight="1"/>
    <row r="11504" ht="21" customHeight="1"/>
    <row r="11505" ht="21" customHeight="1"/>
    <row r="11506" ht="21" customHeight="1"/>
    <row r="11507" ht="21" customHeight="1"/>
    <row r="11508" ht="21" customHeight="1"/>
    <row r="11509" ht="21" customHeight="1"/>
    <row r="11510" ht="21" customHeight="1"/>
    <row r="11511" ht="21" customHeight="1"/>
    <row r="11512" ht="21" customHeight="1"/>
    <row r="11513" ht="21" customHeight="1"/>
    <row r="11514" ht="21" customHeight="1"/>
    <row r="11515" ht="21" customHeight="1"/>
    <row r="11516" ht="21" customHeight="1"/>
    <row r="11517" ht="21" customHeight="1"/>
    <row r="11518" ht="21" customHeight="1"/>
    <row r="11519" ht="21" customHeight="1"/>
    <row r="11520" ht="21" customHeight="1"/>
    <row r="11521" ht="21" customHeight="1"/>
    <row r="11522" ht="21" customHeight="1"/>
    <row r="11523" ht="21" customHeight="1"/>
    <row r="11524" ht="21" customHeight="1"/>
    <row r="11525" ht="21" customHeight="1"/>
    <row r="11526" ht="21" customHeight="1"/>
    <row r="11527" ht="21" customHeight="1"/>
    <row r="11528" ht="21" customHeight="1"/>
    <row r="11529" ht="21" customHeight="1"/>
    <row r="11530" ht="21" customHeight="1"/>
    <row r="11531" ht="21" customHeight="1"/>
    <row r="11532" ht="21" customHeight="1"/>
    <row r="11533" ht="21" customHeight="1"/>
    <row r="11534" ht="21" customHeight="1"/>
    <row r="11535" ht="21" customHeight="1"/>
    <row r="11536" ht="21" customHeight="1"/>
    <row r="11537" ht="21" customHeight="1"/>
    <row r="11538" ht="21" customHeight="1"/>
    <row r="11539" ht="21" customHeight="1"/>
    <row r="11540" ht="21" customHeight="1"/>
    <row r="11541" ht="21" customHeight="1"/>
    <row r="11542" ht="21" customHeight="1"/>
    <row r="11543" ht="21" customHeight="1"/>
    <row r="11544" ht="21" customHeight="1"/>
    <row r="11545" ht="21" customHeight="1"/>
    <row r="11546" ht="21" customHeight="1"/>
    <row r="11547" ht="21" customHeight="1"/>
    <row r="11548" ht="21" customHeight="1"/>
    <row r="11549" ht="21" customHeight="1"/>
    <row r="11550" ht="21" customHeight="1"/>
    <row r="11551" ht="21" customHeight="1"/>
    <row r="11552" ht="21" customHeight="1"/>
    <row r="11553" ht="21" customHeight="1"/>
    <row r="11554" ht="21" customHeight="1"/>
    <row r="11555" ht="21" customHeight="1"/>
    <row r="11556" ht="21" customHeight="1"/>
    <row r="11557" ht="21" customHeight="1"/>
    <row r="11558" ht="21" customHeight="1"/>
    <row r="11559" ht="21" customHeight="1"/>
    <row r="11560" ht="21" customHeight="1"/>
    <row r="11561" ht="21" customHeight="1"/>
    <row r="11562" ht="21" customHeight="1"/>
    <row r="11563" ht="21" customHeight="1"/>
    <row r="11564" ht="21" customHeight="1"/>
    <row r="11565" ht="21" customHeight="1"/>
    <row r="11566" ht="21" customHeight="1"/>
    <row r="11567" ht="21" customHeight="1"/>
    <row r="11568" ht="21" customHeight="1"/>
    <row r="11569" ht="21" customHeight="1"/>
    <row r="11570" ht="21" customHeight="1"/>
    <row r="11571" ht="21" customHeight="1"/>
    <row r="11572" ht="21" customHeight="1"/>
    <row r="11573" ht="21" customHeight="1"/>
    <row r="11574" ht="21" customHeight="1"/>
    <row r="11575" ht="21" customHeight="1"/>
    <row r="11576" ht="21" customHeight="1"/>
    <row r="11577" ht="21" customHeight="1"/>
    <row r="11578" ht="21" customHeight="1"/>
    <row r="11579" ht="21" customHeight="1"/>
    <row r="11580" ht="21" customHeight="1"/>
    <row r="11581" ht="21" customHeight="1"/>
    <row r="11582" ht="21" customHeight="1"/>
    <row r="11583" ht="21" customHeight="1"/>
    <row r="11584" ht="21" customHeight="1"/>
    <row r="11585" ht="21" customHeight="1"/>
    <row r="11586" ht="21" customHeight="1"/>
    <row r="11587" ht="21" customHeight="1"/>
    <row r="11588" ht="21" customHeight="1"/>
    <row r="11589" ht="21" customHeight="1"/>
    <row r="11590" ht="21" customHeight="1"/>
    <row r="11591" ht="21" customHeight="1"/>
    <row r="11592" ht="21" customHeight="1"/>
    <row r="11593" ht="21" customHeight="1"/>
    <row r="11594" ht="21" customHeight="1"/>
    <row r="11595" ht="21" customHeight="1"/>
    <row r="11596" ht="21" customHeight="1"/>
    <row r="11597" ht="21" customHeight="1"/>
    <row r="11598" ht="21" customHeight="1"/>
    <row r="11599" ht="21" customHeight="1"/>
    <row r="11600" ht="21" customHeight="1"/>
    <row r="11601" ht="21" customHeight="1"/>
    <row r="11602" ht="21" customHeight="1"/>
    <row r="11603" ht="21" customHeight="1"/>
    <row r="11604" ht="21" customHeight="1"/>
    <row r="11605" ht="21" customHeight="1"/>
    <row r="11606" ht="21" customHeight="1"/>
    <row r="11607" ht="21" customHeight="1"/>
    <row r="11608" ht="21" customHeight="1"/>
    <row r="11609" ht="21" customHeight="1"/>
    <row r="11610" ht="21" customHeight="1"/>
    <row r="11611" ht="21" customHeight="1"/>
    <row r="11612" ht="21" customHeight="1"/>
    <row r="11613" ht="21" customHeight="1"/>
    <row r="11614" ht="21" customHeight="1"/>
    <row r="11615" ht="21" customHeight="1"/>
    <row r="11616" ht="21" customHeight="1"/>
    <row r="11617" ht="21" customHeight="1"/>
    <row r="11618" ht="21" customHeight="1"/>
    <row r="11619" ht="21" customHeight="1"/>
    <row r="11620" ht="21" customHeight="1"/>
    <row r="11621" ht="21" customHeight="1"/>
    <row r="11622" ht="21" customHeight="1"/>
    <row r="11623" ht="21" customHeight="1"/>
    <row r="11624" ht="21" customHeight="1"/>
    <row r="11625" ht="21" customHeight="1"/>
    <row r="11626" ht="21" customHeight="1"/>
    <row r="11627" ht="21" customHeight="1"/>
    <row r="11628" ht="21" customHeight="1"/>
    <row r="11629" ht="21" customHeight="1"/>
    <row r="11630" ht="21" customHeight="1"/>
    <row r="11631" ht="21" customHeight="1"/>
    <row r="11632" ht="21" customHeight="1"/>
    <row r="11633" ht="21" customHeight="1"/>
    <row r="11634" ht="21" customHeight="1"/>
    <row r="11635" ht="21" customHeight="1"/>
    <row r="11636" ht="21" customHeight="1"/>
    <row r="11637" ht="21" customHeight="1"/>
    <row r="11638" ht="21" customHeight="1"/>
    <row r="11639" ht="21" customHeight="1"/>
    <row r="11640" ht="21" customHeight="1"/>
    <row r="11641" ht="21" customHeight="1"/>
    <row r="11642" ht="21" customHeight="1"/>
    <row r="11643" ht="21" customHeight="1"/>
    <row r="11644" ht="21" customHeight="1"/>
    <row r="11645" ht="21" customHeight="1"/>
    <row r="11646" ht="21" customHeight="1"/>
    <row r="11647" ht="21" customHeight="1"/>
    <row r="11648" ht="21" customHeight="1"/>
    <row r="11649" ht="21" customHeight="1"/>
    <row r="11650" ht="21" customHeight="1"/>
    <row r="11651" ht="21" customHeight="1"/>
    <row r="11652" ht="21" customHeight="1"/>
    <row r="11653" ht="21" customHeight="1"/>
    <row r="11654" ht="21" customHeight="1"/>
    <row r="11655" ht="21" customHeight="1"/>
    <row r="11656" ht="21" customHeight="1"/>
    <row r="11657" ht="21" customHeight="1"/>
    <row r="11658" ht="21" customHeight="1"/>
    <row r="11659" ht="21" customHeight="1"/>
    <row r="11660" ht="21" customHeight="1"/>
    <row r="11661" ht="21" customHeight="1"/>
    <row r="11662" ht="21" customHeight="1"/>
    <row r="11663" ht="21" customHeight="1"/>
    <row r="11664" ht="21" customHeight="1"/>
    <row r="11665" ht="21" customHeight="1"/>
    <row r="11666" ht="21" customHeight="1"/>
    <row r="11667" ht="21" customHeight="1"/>
    <row r="11668" ht="21" customHeight="1"/>
    <row r="11669" ht="21" customHeight="1"/>
    <row r="11670" ht="21" customHeight="1"/>
    <row r="11671" ht="21" customHeight="1"/>
    <row r="11672" ht="21" customHeight="1"/>
    <row r="11673" ht="21" customHeight="1"/>
    <row r="11674" ht="21" customHeight="1"/>
    <row r="11675" ht="21" customHeight="1"/>
    <row r="11676" ht="21" customHeight="1"/>
    <row r="11677" ht="21" customHeight="1"/>
    <row r="11678" ht="21" customHeight="1"/>
    <row r="11679" ht="21" customHeight="1"/>
    <row r="11680" ht="21" customHeight="1"/>
    <row r="11681" ht="21" customHeight="1"/>
    <row r="11682" ht="21" customHeight="1"/>
    <row r="11683" ht="21" customHeight="1"/>
    <row r="11684" ht="21" customHeight="1"/>
    <row r="11685" ht="21" customHeight="1"/>
    <row r="11686" ht="21" customHeight="1"/>
    <row r="11687" ht="21" customHeight="1"/>
    <row r="11688" ht="21" customHeight="1"/>
    <row r="11689" ht="21" customHeight="1"/>
    <row r="11690" ht="21" customHeight="1"/>
    <row r="11691" ht="21" customHeight="1"/>
    <row r="11692" ht="21" customHeight="1"/>
    <row r="11693" ht="21" customHeight="1"/>
    <row r="11694" ht="21" customHeight="1"/>
    <row r="11695" ht="21" customHeight="1"/>
    <row r="11696" ht="21" customHeight="1"/>
    <row r="11697" ht="21" customHeight="1"/>
    <row r="11698" ht="21" customHeight="1"/>
    <row r="11699" ht="21" customHeight="1"/>
    <row r="11700" ht="21" customHeight="1"/>
    <row r="11701" ht="21" customHeight="1"/>
    <row r="11702" ht="21" customHeight="1"/>
    <row r="11703" ht="21" customHeight="1"/>
    <row r="11704" ht="21" customHeight="1"/>
    <row r="11705" ht="21" customHeight="1"/>
    <row r="11706" ht="21" customHeight="1"/>
    <row r="11707" ht="21" customHeight="1"/>
    <row r="11708" ht="21" customHeight="1"/>
    <row r="11709" ht="21" customHeight="1"/>
    <row r="11710" ht="21" customHeight="1"/>
    <row r="11711" ht="21" customHeight="1"/>
    <row r="11712" ht="21" customHeight="1"/>
    <row r="11713" ht="21" customHeight="1"/>
    <row r="11714" ht="21" customHeight="1"/>
    <row r="11715" ht="21" customHeight="1"/>
    <row r="11716" ht="21" customHeight="1"/>
    <row r="11717" ht="21" customHeight="1"/>
    <row r="11718" ht="21" customHeight="1"/>
    <row r="11719" ht="21" customHeight="1"/>
    <row r="11720" ht="21" customHeight="1"/>
    <row r="11721" ht="21" customHeight="1"/>
    <row r="11722" ht="21" customHeight="1"/>
    <row r="11723" ht="21" customHeight="1"/>
    <row r="11724" ht="21" customHeight="1"/>
    <row r="11725" ht="21" customHeight="1"/>
    <row r="11726" ht="21" customHeight="1"/>
    <row r="11727" ht="21" customHeight="1"/>
    <row r="11728" ht="21" customHeight="1"/>
    <row r="11729" ht="21" customHeight="1"/>
    <row r="11730" ht="21" customHeight="1"/>
    <row r="11731" ht="21" customHeight="1"/>
    <row r="11732" ht="21" customHeight="1"/>
    <row r="11733" ht="21" customHeight="1"/>
    <row r="11734" ht="21" customHeight="1"/>
    <row r="11735" ht="21" customHeight="1"/>
    <row r="11736" ht="21" customHeight="1"/>
    <row r="11737" ht="21" customHeight="1"/>
    <row r="11738" ht="21" customHeight="1"/>
    <row r="11739" ht="21" customHeight="1"/>
    <row r="11740" ht="21" customHeight="1"/>
    <row r="11741" ht="21" customHeight="1"/>
    <row r="11742" ht="21" customHeight="1"/>
    <row r="11743" ht="21" customHeight="1"/>
    <row r="11744" ht="21" customHeight="1"/>
    <row r="11745" ht="21" customHeight="1"/>
    <row r="11746" ht="21" customHeight="1"/>
    <row r="11747" ht="21" customHeight="1"/>
    <row r="11748" ht="21" customHeight="1"/>
    <row r="11749" ht="21" customHeight="1"/>
    <row r="11750" ht="21" customHeight="1"/>
    <row r="11751" ht="21" customHeight="1"/>
    <row r="11752" ht="21" customHeight="1"/>
    <row r="11753" ht="21" customHeight="1"/>
    <row r="11754" ht="21" customHeight="1"/>
    <row r="11755" ht="21" customHeight="1"/>
    <row r="11756" ht="21" customHeight="1"/>
    <row r="11757" ht="21" customHeight="1"/>
    <row r="11758" ht="21" customHeight="1"/>
    <row r="11759" ht="21" customHeight="1"/>
    <row r="11760" ht="21" customHeight="1"/>
    <row r="11761" ht="21" customHeight="1"/>
    <row r="11762" ht="21" customHeight="1"/>
    <row r="11763" ht="21" customHeight="1"/>
    <row r="11764" ht="21" customHeight="1"/>
    <row r="11765" ht="21" customHeight="1"/>
    <row r="11766" ht="21" customHeight="1"/>
    <row r="11767" ht="21" customHeight="1"/>
    <row r="11768" ht="21" customHeight="1"/>
    <row r="11769" ht="21" customHeight="1"/>
    <row r="11770" ht="21" customHeight="1"/>
    <row r="11771" ht="21" customHeight="1"/>
    <row r="11772" ht="21" customHeight="1"/>
    <row r="11773" ht="21" customHeight="1"/>
    <row r="11774" ht="21" customHeight="1"/>
    <row r="11775" ht="21" customHeight="1"/>
    <row r="11776" ht="21" customHeight="1"/>
    <row r="11777" ht="21" customHeight="1"/>
    <row r="11778" ht="21" customHeight="1"/>
    <row r="11779" ht="21" customHeight="1"/>
    <row r="11780" ht="21" customHeight="1"/>
    <row r="11781" ht="21" customHeight="1"/>
    <row r="11782" ht="21" customHeight="1"/>
    <row r="11783" ht="21" customHeight="1"/>
    <row r="11784" ht="21" customHeight="1"/>
    <row r="11785" ht="21" customHeight="1"/>
    <row r="11786" ht="21" customHeight="1"/>
    <row r="11787" ht="21" customHeight="1"/>
    <row r="11788" ht="21" customHeight="1"/>
    <row r="11789" ht="21" customHeight="1"/>
    <row r="11790" ht="21" customHeight="1"/>
    <row r="11791" ht="21" customHeight="1"/>
    <row r="11792" ht="21" customHeight="1"/>
    <row r="11793" ht="21" customHeight="1"/>
    <row r="11794" ht="21" customHeight="1"/>
    <row r="11795" ht="21" customHeight="1"/>
    <row r="11796" ht="21" customHeight="1"/>
    <row r="11797" ht="21" customHeight="1"/>
    <row r="11798" ht="21" customHeight="1"/>
    <row r="11799" ht="21" customHeight="1"/>
    <row r="11800" ht="21" customHeight="1"/>
    <row r="11801" ht="21" customHeight="1"/>
    <row r="11802" ht="21" customHeight="1"/>
    <row r="11803" ht="21" customHeight="1"/>
    <row r="11804" ht="21" customHeight="1"/>
    <row r="11805" ht="21" customHeight="1"/>
    <row r="11806" ht="21" customHeight="1"/>
    <row r="11807" ht="21" customHeight="1"/>
    <row r="11808" ht="21" customHeight="1"/>
    <row r="11809" ht="21" customHeight="1"/>
    <row r="11810" ht="21" customHeight="1"/>
    <row r="11811" ht="21" customHeight="1"/>
    <row r="11812" ht="21" customHeight="1"/>
    <row r="11813" ht="21" customHeight="1"/>
    <row r="11814" ht="21" customHeight="1"/>
    <row r="11815" ht="21" customHeight="1"/>
    <row r="11816" ht="21" customHeight="1"/>
    <row r="11817" ht="21" customHeight="1"/>
    <row r="11818" ht="21" customHeight="1"/>
    <row r="11819" ht="21" customHeight="1"/>
    <row r="11820" ht="21" customHeight="1"/>
    <row r="11821" ht="21" customHeight="1"/>
    <row r="11822" ht="21" customHeight="1"/>
    <row r="11823" ht="21" customHeight="1"/>
    <row r="11824" ht="21" customHeight="1"/>
    <row r="11825" ht="21" customHeight="1"/>
    <row r="11826" ht="21" customHeight="1"/>
    <row r="11827" ht="21" customHeight="1"/>
    <row r="11828" ht="21" customHeight="1"/>
    <row r="11829" ht="21" customHeight="1"/>
    <row r="11830" ht="21" customHeight="1"/>
    <row r="11831" ht="21" customHeight="1"/>
    <row r="11832" ht="21" customHeight="1"/>
    <row r="11833" ht="21" customHeight="1"/>
    <row r="11834" ht="21" customHeight="1"/>
    <row r="11835" ht="21" customHeight="1"/>
    <row r="11836" ht="21" customHeight="1"/>
    <row r="11837" ht="21" customHeight="1"/>
    <row r="11838" ht="21" customHeight="1"/>
    <row r="11839" ht="21" customHeight="1"/>
    <row r="11840" ht="21" customHeight="1"/>
    <row r="11841" ht="21" customHeight="1"/>
    <row r="11842" ht="21" customHeight="1"/>
    <row r="11843" ht="21" customHeight="1"/>
    <row r="11844" ht="21" customHeight="1"/>
    <row r="11845" ht="21" customHeight="1"/>
    <row r="11846" ht="21" customHeight="1"/>
    <row r="11847" ht="21" customHeight="1"/>
    <row r="11848" ht="21" customHeight="1"/>
    <row r="11849" ht="21" customHeight="1"/>
    <row r="11850" ht="21" customHeight="1"/>
    <row r="11851" ht="21" customHeight="1"/>
    <row r="11852" ht="21" customHeight="1"/>
    <row r="11853" ht="21" customHeight="1"/>
    <row r="11854" ht="21" customHeight="1"/>
    <row r="11855" ht="21" customHeight="1"/>
    <row r="11856" ht="21" customHeight="1"/>
    <row r="11857" ht="21" customHeight="1"/>
    <row r="11858" ht="21" customHeight="1"/>
    <row r="11859" ht="21" customHeight="1"/>
    <row r="11860" ht="21" customHeight="1"/>
    <row r="11861" ht="21" customHeight="1"/>
    <row r="11862" ht="21" customHeight="1"/>
    <row r="11863" ht="21" customHeight="1"/>
    <row r="11864" ht="21" customHeight="1"/>
    <row r="11865" ht="21" customHeight="1"/>
    <row r="11866" ht="21" customHeight="1"/>
    <row r="11867" ht="21" customHeight="1"/>
    <row r="11868" ht="21" customHeight="1"/>
    <row r="11869" ht="21" customHeight="1"/>
    <row r="11870" ht="21" customHeight="1"/>
    <row r="11871" ht="21" customHeight="1"/>
    <row r="11872" ht="21" customHeight="1"/>
    <row r="11873" ht="21" customHeight="1"/>
    <row r="11874" ht="21" customHeight="1"/>
    <row r="11875" ht="21" customHeight="1"/>
    <row r="11876" ht="21" customHeight="1"/>
    <row r="11877" ht="21" customHeight="1"/>
    <row r="11878" ht="21" customHeight="1"/>
    <row r="11879" ht="21" customHeight="1"/>
    <row r="11880" ht="21" customHeight="1"/>
    <row r="11881" ht="21" customHeight="1"/>
    <row r="11882" ht="21" customHeight="1"/>
    <row r="11883" ht="21" customHeight="1"/>
    <row r="11884" ht="21" customHeight="1"/>
    <row r="11885" ht="21" customHeight="1"/>
    <row r="11886" ht="21" customHeight="1"/>
    <row r="11887" ht="21" customHeight="1"/>
    <row r="11888" ht="21" customHeight="1"/>
    <row r="11889" ht="21" customHeight="1"/>
    <row r="11890" ht="21" customHeight="1"/>
    <row r="11891" ht="21" customHeight="1"/>
    <row r="11892" ht="21" customHeight="1"/>
    <row r="11893" ht="21" customHeight="1"/>
    <row r="11894" ht="21" customHeight="1"/>
    <row r="11895" ht="21" customHeight="1"/>
    <row r="11896" ht="21" customHeight="1"/>
    <row r="11897" ht="21" customHeight="1"/>
    <row r="11898" ht="21" customHeight="1"/>
    <row r="11899" ht="21" customHeight="1"/>
    <row r="11900" ht="21" customHeight="1"/>
    <row r="11901" ht="21" customHeight="1"/>
    <row r="11902" ht="21" customHeight="1"/>
    <row r="11903" ht="21" customHeight="1"/>
    <row r="11904" ht="21" customHeight="1"/>
    <row r="11905" ht="21" customHeight="1"/>
    <row r="11906" ht="21" customHeight="1"/>
    <row r="11907" ht="21" customHeight="1"/>
    <row r="11908" ht="21" customHeight="1"/>
    <row r="11909" ht="21" customHeight="1"/>
    <row r="11910" ht="21" customHeight="1"/>
    <row r="11911" ht="21" customHeight="1"/>
    <row r="11912" ht="21" customHeight="1"/>
    <row r="11913" ht="21" customHeight="1"/>
    <row r="11914" ht="21" customHeight="1"/>
    <row r="11915" ht="21" customHeight="1"/>
    <row r="11916" ht="21" customHeight="1"/>
    <row r="11917" ht="21" customHeight="1"/>
    <row r="11918" ht="21" customHeight="1"/>
    <row r="11919" ht="21" customHeight="1"/>
    <row r="11920" ht="21" customHeight="1"/>
    <row r="11921" ht="21" customHeight="1"/>
    <row r="11922" ht="21" customHeight="1"/>
    <row r="11923" ht="21" customHeight="1"/>
    <row r="11924" ht="21" customHeight="1"/>
    <row r="11925" ht="21" customHeight="1"/>
    <row r="11926" ht="21" customHeight="1"/>
    <row r="11927" ht="21" customHeight="1"/>
    <row r="11928" ht="21" customHeight="1"/>
    <row r="11929" ht="21" customHeight="1"/>
    <row r="11930" ht="21" customHeight="1"/>
    <row r="11931" ht="21" customHeight="1"/>
    <row r="11932" ht="21" customHeight="1"/>
    <row r="11933" ht="21" customHeight="1"/>
    <row r="11934" ht="21" customHeight="1"/>
    <row r="11935" ht="21" customHeight="1"/>
    <row r="11936" ht="21" customHeight="1"/>
    <row r="11937" ht="21" customHeight="1"/>
    <row r="11938" ht="21" customHeight="1"/>
    <row r="11939" ht="21" customHeight="1"/>
    <row r="11940" ht="21" customHeight="1"/>
    <row r="11941" ht="21" customHeight="1"/>
    <row r="11942" ht="21" customHeight="1"/>
    <row r="11943" ht="21" customHeight="1"/>
    <row r="11944" ht="21" customHeight="1"/>
    <row r="11945" ht="21" customHeight="1"/>
    <row r="11946" ht="21" customHeight="1"/>
    <row r="11947" ht="21" customHeight="1"/>
    <row r="11948" ht="21" customHeight="1"/>
    <row r="11949" ht="21" customHeight="1"/>
    <row r="11950" ht="21" customHeight="1"/>
    <row r="11951" ht="21" customHeight="1"/>
    <row r="11952" ht="21" customHeight="1"/>
    <row r="11953" ht="21" customHeight="1"/>
    <row r="11954" ht="21" customHeight="1"/>
    <row r="11955" ht="21" customHeight="1"/>
    <row r="11956" ht="21" customHeight="1"/>
    <row r="11957" ht="21" customHeight="1"/>
    <row r="11958" ht="21" customHeight="1"/>
    <row r="11959" ht="21" customHeight="1"/>
    <row r="11960" ht="21" customHeight="1"/>
    <row r="11961" ht="21" customHeight="1"/>
    <row r="11962" ht="21" customHeight="1"/>
    <row r="11963" ht="21" customHeight="1"/>
    <row r="11964" ht="21" customHeight="1"/>
    <row r="11965" ht="21" customHeight="1"/>
    <row r="11966" ht="21" customHeight="1"/>
    <row r="11967" ht="21" customHeight="1"/>
    <row r="11968" ht="21" customHeight="1"/>
    <row r="11969" ht="21" customHeight="1"/>
    <row r="11970" ht="21" customHeight="1"/>
    <row r="11971" ht="21" customHeight="1"/>
    <row r="11972" ht="21" customHeight="1"/>
    <row r="11973" ht="21" customHeight="1"/>
    <row r="11974" ht="21" customHeight="1"/>
    <row r="11975" ht="21" customHeight="1"/>
    <row r="11976" ht="21" customHeight="1"/>
    <row r="11977" ht="21" customHeight="1"/>
    <row r="11978" ht="21" customHeight="1"/>
    <row r="11979" ht="21" customHeight="1"/>
    <row r="11980" ht="21" customHeight="1"/>
    <row r="11981" ht="21" customHeight="1"/>
    <row r="11982" ht="21" customHeight="1"/>
    <row r="11983" ht="21" customHeight="1"/>
    <row r="11984" ht="21" customHeight="1"/>
    <row r="11985" ht="21" customHeight="1"/>
    <row r="11986" ht="21" customHeight="1"/>
    <row r="11987" ht="21" customHeight="1"/>
    <row r="11988" ht="21" customHeight="1"/>
    <row r="11989" ht="21" customHeight="1"/>
    <row r="11990" ht="21" customHeight="1"/>
    <row r="11991" ht="21" customHeight="1"/>
    <row r="11992" ht="21" customHeight="1"/>
    <row r="11993" ht="21" customHeight="1"/>
    <row r="11994" ht="21" customHeight="1"/>
    <row r="11995" ht="21" customHeight="1"/>
    <row r="11996" ht="21" customHeight="1"/>
    <row r="11997" ht="21" customHeight="1"/>
    <row r="11998" ht="21" customHeight="1"/>
    <row r="11999" ht="21" customHeight="1"/>
    <row r="12000" ht="21" customHeight="1"/>
    <row r="12001" ht="21" customHeight="1"/>
    <row r="12002" ht="21" customHeight="1"/>
    <row r="12003" ht="21" customHeight="1"/>
    <row r="12004" ht="21" customHeight="1"/>
    <row r="12005" ht="21" customHeight="1"/>
    <row r="12006" ht="21" customHeight="1"/>
    <row r="12007" ht="21" customHeight="1"/>
    <row r="12008" ht="21" customHeight="1"/>
    <row r="12009" ht="21" customHeight="1"/>
    <row r="12010" ht="21" customHeight="1"/>
    <row r="12011" ht="21" customHeight="1"/>
    <row r="12012" ht="21" customHeight="1"/>
    <row r="12013" ht="21" customHeight="1"/>
    <row r="12014" ht="21" customHeight="1"/>
    <row r="12015" ht="21" customHeight="1"/>
    <row r="12016" ht="21" customHeight="1"/>
    <row r="12017" ht="21" customHeight="1"/>
    <row r="12018" ht="21" customHeight="1"/>
    <row r="12019" ht="21" customHeight="1"/>
    <row r="12020" ht="21" customHeight="1"/>
    <row r="12021" ht="21" customHeight="1"/>
    <row r="12022" ht="21" customHeight="1"/>
    <row r="12023" ht="21" customHeight="1"/>
    <row r="12024" ht="21" customHeight="1"/>
    <row r="12025" ht="21" customHeight="1"/>
    <row r="12026" ht="21" customHeight="1"/>
    <row r="12027" ht="21" customHeight="1"/>
    <row r="12028" ht="21" customHeight="1"/>
    <row r="12029" ht="21" customHeight="1"/>
    <row r="12030" ht="21" customHeight="1"/>
    <row r="12031" ht="21" customHeight="1"/>
    <row r="12032" ht="21" customHeight="1"/>
    <row r="12033" ht="21" customHeight="1"/>
    <row r="12034" ht="21" customHeight="1"/>
    <row r="12035" ht="21" customHeight="1"/>
    <row r="12036" ht="21" customHeight="1"/>
    <row r="12037" ht="21" customHeight="1"/>
    <row r="12038" ht="21" customHeight="1"/>
    <row r="12039" ht="21" customHeight="1"/>
    <row r="12040" ht="21" customHeight="1"/>
    <row r="12041" ht="21" customHeight="1"/>
    <row r="12042" ht="21" customHeight="1"/>
    <row r="12043" ht="21" customHeight="1"/>
    <row r="12044" ht="21" customHeight="1"/>
    <row r="12045" ht="21" customHeight="1"/>
    <row r="12046" ht="21" customHeight="1"/>
    <row r="12047" ht="21" customHeight="1"/>
    <row r="12048" ht="21" customHeight="1"/>
    <row r="12049" ht="21" customHeight="1"/>
    <row r="12050" ht="21" customHeight="1"/>
    <row r="12051" ht="21" customHeight="1"/>
    <row r="12052" ht="21" customHeight="1"/>
    <row r="12053" ht="21" customHeight="1"/>
    <row r="12054" ht="21" customHeight="1"/>
    <row r="12055" ht="21" customHeight="1"/>
    <row r="12056" ht="21" customHeight="1"/>
    <row r="12057" ht="21" customHeight="1"/>
    <row r="12058" ht="21" customHeight="1"/>
    <row r="12059" ht="21" customHeight="1"/>
    <row r="12060" ht="21" customHeight="1"/>
    <row r="12061" ht="21" customHeight="1"/>
    <row r="12062" ht="21" customHeight="1"/>
    <row r="12063" ht="21" customHeight="1"/>
    <row r="12064" ht="21" customHeight="1"/>
    <row r="12065" ht="21" customHeight="1"/>
    <row r="12066" ht="21" customHeight="1"/>
    <row r="12067" ht="21" customHeight="1"/>
    <row r="12068" ht="21" customHeight="1"/>
    <row r="12069" ht="21" customHeight="1"/>
    <row r="12070" ht="21" customHeight="1"/>
    <row r="12071" ht="21" customHeight="1"/>
    <row r="12072" ht="21" customHeight="1"/>
    <row r="12073" ht="21" customHeight="1"/>
    <row r="12074" ht="21" customHeight="1"/>
    <row r="12075" ht="21" customHeight="1"/>
    <row r="12076" ht="21" customHeight="1"/>
    <row r="12077" ht="21" customHeight="1"/>
    <row r="12078" ht="21" customHeight="1"/>
    <row r="12079" ht="21" customHeight="1"/>
    <row r="12080" ht="21" customHeight="1"/>
    <row r="12081" ht="21" customHeight="1"/>
    <row r="12082" ht="21" customHeight="1"/>
    <row r="12083" ht="21" customHeight="1"/>
    <row r="12084" ht="21" customHeight="1"/>
    <row r="12085" ht="21" customHeight="1"/>
    <row r="12086" ht="21" customHeight="1"/>
    <row r="12087" ht="21" customHeight="1"/>
    <row r="12088" ht="21" customHeight="1"/>
    <row r="12089" ht="21" customHeight="1"/>
    <row r="12090" ht="21" customHeight="1"/>
    <row r="12091" ht="21" customHeight="1"/>
    <row r="12092" ht="21" customHeight="1"/>
    <row r="12093" ht="21" customHeight="1"/>
    <row r="12094" ht="21" customHeight="1"/>
    <row r="12095" ht="21" customHeight="1"/>
    <row r="12096" ht="21" customHeight="1"/>
    <row r="12097" ht="21" customHeight="1"/>
    <row r="12098" ht="21" customHeight="1"/>
    <row r="12099" ht="21" customHeight="1"/>
    <row r="12100" ht="21" customHeight="1"/>
    <row r="12101" ht="21" customHeight="1"/>
    <row r="12102" ht="21" customHeight="1"/>
    <row r="12103" ht="21" customHeight="1"/>
    <row r="12104" ht="21" customHeight="1"/>
    <row r="12105" ht="21" customHeight="1"/>
    <row r="12106" ht="21" customHeight="1"/>
    <row r="12107" ht="21" customHeight="1"/>
    <row r="12108" ht="21" customHeight="1"/>
    <row r="12109" ht="21" customHeight="1"/>
    <row r="12110" ht="21" customHeight="1"/>
    <row r="12111" ht="21" customHeight="1"/>
    <row r="12112" ht="21" customHeight="1"/>
    <row r="12113" ht="21" customHeight="1"/>
    <row r="12114" ht="21" customHeight="1"/>
    <row r="12115" ht="21" customHeight="1"/>
    <row r="12116" ht="21" customHeight="1"/>
    <row r="12117" ht="21" customHeight="1"/>
    <row r="12118" ht="21" customHeight="1"/>
    <row r="12119" ht="21" customHeight="1"/>
    <row r="12120" ht="21" customHeight="1"/>
    <row r="12121" ht="21" customHeight="1"/>
    <row r="12122" ht="21" customHeight="1"/>
    <row r="12123" ht="21" customHeight="1"/>
    <row r="12124" ht="21" customHeight="1"/>
    <row r="12125" ht="21" customHeight="1"/>
    <row r="12126" ht="21" customHeight="1"/>
    <row r="12127" ht="21" customHeight="1"/>
    <row r="12128" ht="21" customHeight="1"/>
    <row r="12129" ht="21" customHeight="1"/>
    <row r="12130" ht="21" customHeight="1"/>
    <row r="12131" ht="21" customHeight="1"/>
    <row r="12132" ht="21" customHeight="1"/>
    <row r="12133" ht="21" customHeight="1"/>
    <row r="12134" ht="21" customHeight="1"/>
    <row r="12135" ht="21" customHeight="1"/>
    <row r="12136" ht="21" customHeight="1"/>
    <row r="12137" ht="21" customHeight="1"/>
    <row r="12138" ht="21" customHeight="1"/>
    <row r="12139" ht="21" customHeight="1"/>
    <row r="12140" ht="21" customHeight="1"/>
    <row r="12141" ht="21" customHeight="1"/>
    <row r="12142" ht="21" customHeight="1"/>
    <row r="12143" ht="21" customHeight="1"/>
    <row r="12144" ht="21" customHeight="1"/>
    <row r="12145" ht="21" customHeight="1"/>
    <row r="12146" ht="21" customHeight="1"/>
    <row r="12147" ht="21" customHeight="1"/>
    <row r="12148" ht="21" customHeight="1"/>
    <row r="12149" ht="21" customHeight="1"/>
    <row r="12150" ht="21" customHeight="1"/>
    <row r="12151" ht="21" customHeight="1"/>
    <row r="12152" ht="21" customHeight="1"/>
    <row r="12153" ht="21" customHeight="1"/>
    <row r="12154" ht="21" customHeight="1"/>
    <row r="12155" ht="21" customHeight="1"/>
    <row r="12156" ht="21" customHeight="1"/>
    <row r="12157" ht="21" customHeight="1"/>
    <row r="12158" ht="21" customHeight="1"/>
    <row r="12159" ht="21" customHeight="1"/>
    <row r="12160" ht="21" customHeight="1"/>
    <row r="12161" ht="21" customHeight="1"/>
    <row r="12162" ht="21" customHeight="1"/>
    <row r="12163" ht="21" customHeight="1"/>
    <row r="12164" ht="21" customHeight="1"/>
    <row r="12165" ht="21" customHeight="1"/>
    <row r="12166" ht="21" customHeight="1"/>
    <row r="12167" ht="21" customHeight="1"/>
    <row r="12168" ht="21" customHeight="1"/>
    <row r="12169" ht="21" customHeight="1"/>
    <row r="12170" ht="21" customHeight="1"/>
    <row r="12171" ht="21" customHeight="1"/>
    <row r="12172" ht="21" customHeight="1"/>
    <row r="12173" ht="21" customHeight="1"/>
    <row r="12174" ht="21" customHeight="1"/>
    <row r="12175" ht="21" customHeight="1"/>
    <row r="12176" ht="21" customHeight="1"/>
    <row r="12177" ht="21" customHeight="1"/>
    <row r="12178" ht="21" customHeight="1"/>
    <row r="12179" ht="21" customHeight="1"/>
    <row r="12180" ht="21" customHeight="1"/>
    <row r="12181" ht="21" customHeight="1"/>
    <row r="12182" ht="21" customHeight="1"/>
    <row r="12183" ht="21" customHeight="1"/>
    <row r="12184" ht="21" customHeight="1"/>
    <row r="12185" ht="21" customHeight="1"/>
    <row r="12186" ht="21" customHeight="1"/>
    <row r="12187" ht="21" customHeight="1"/>
    <row r="12188" ht="21" customHeight="1"/>
    <row r="12189" ht="21" customHeight="1"/>
    <row r="12190" ht="21" customHeight="1"/>
    <row r="12191" ht="21" customHeight="1"/>
    <row r="12192" ht="21" customHeight="1"/>
    <row r="12193" ht="21" customHeight="1"/>
    <row r="12194" ht="21" customHeight="1"/>
    <row r="12195" ht="21" customHeight="1"/>
    <row r="12196" ht="21" customHeight="1"/>
    <row r="12197" ht="21" customHeight="1"/>
    <row r="12198" ht="21" customHeight="1"/>
    <row r="12199" ht="21" customHeight="1"/>
    <row r="12200" ht="21" customHeight="1"/>
    <row r="12201" ht="21" customHeight="1"/>
    <row r="12202" ht="21" customHeight="1"/>
    <row r="12203" ht="21" customHeight="1"/>
    <row r="12204" ht="21" customHeight="1"/>
    <row r="12205" ht="21" customHeight="1"/>
    <row r="12206" ht="21" customHeight="1"/>
    <row r="12207" ht="21" customHeight="1"/>
    <row r="12208" ht="21" customHeight="1"/>
    <row r="12209" ht="21" customHeight="1"/>
    <row r="12210" ht="21" customHeight="1"/>
    <row r="12211" ht="21" customHeight="1"/>
    <row r="12212" ht="21" customHeight="1"/>
    <row r="12213" ht="21" customHeight="1"/>
    <row r="12214" ht="21" customHeight="1"/>
    <row r="12215" ht="21" customHeight="1"/>
    <row r="12216" ht="21" customHeight="1"/>
    <row r="12217" ht="21" customHeight="1"/>
    <row r="12218" ht="21" customHeight="1"/>
    <row r="12219" ht="21" customHeight="1"/>
    <row r="12220" ht="21" customHeight="1"/>
    <row r="12221" ht="21" customHeight="1"/>
    <row r="12222" ht="21" customHeight="1"/>
    <row r="12223" ht="21" customHeight="1"/>
    <row r="12224" ht="21" customHeight="1"/>
    <row r="12225" ht="21" customHeight="1"/>
    <row r="12226" ht="21" customHeight="1"/>
    <row r="12227" ht="21" customHeight="1"/>
    <row r="12228" ht="21" customHeight="1"/>
    <row r="12229" ht="21" customHeight="1"/>
    <row r="12230" ht="21" customHeight="1"/>
    <row r="12231" ht="21" customHeight="1"/>
    <row r="12232" ht="21" customHeight="1"/>
    <row r="12233" ht="21" customHeight="1"/>
    <row r="12234" ht="21" customHeight="1"/>
    <row r="12235" ht="21" customHeight="1"/>
    <row r="12236" ht="21" customHeight="1"/>
    <row r="12237" ht="21" customHeight="1"/>
    <row r="12238" ht="21" customHeight="1"/>
    <row r="12239" ht="21" customHeight="1"/>
    <row r="12240" ht="21" customHeight="1"/>
    <row r="12241" ht="21" customHeight="1"/>
    <row r="12242" ht="21" customHeight="1"/>
    <row r="12243" ht="21" customHeight="1"/>
    <row r="12244" ht="21" customHeight="1"/>
    <row r="12245" ht="21" customHeight="1"/>
    <row r="12246" ht="21" customHeight="1"/>
    <row r="12247" ht="21" customHeight="1"/>
    <row r="12248" ht="21" customHeight="1"/>
    <row r="12249" ht="21" customHeight="1"/>
    <row r="12250" ht="21" customHeight="1"/>
    <row r="12251" ht="21" customHeight="1"/>
    <row r="12252" ht="21" customHeight="1"/>
    <row r="12253" ht="21" customHeight="1"/>
    <row r="12254" ht="21" customHeight="1"/>
    <row r="12255" ht="21" customHeight="1"/>
    <row r="12256" ht="21" customHeight="1"/>
    <row r="12257" ht="21" customHeight="1"/>
    <row r="12258" ht="21" customHeight="1"/>
    <row r="12259" ht="21" customHeight="1"/>
    <row r="12260" ht="21" customHeight="1"/>
    <row r="12261" ht="21" customHeight="1"/>
    <row r="12262" ht="21" customHeight="1"/>
    <row r="12263" ht="21" customHeight="1"/>
    <row r="12264" ht="21" customHeight="1"/>
    <row r="12265" ht="21" customHeight="1"/>
    <row r="12266" ht="21" customHeight="1"/>
    <row r="12267" ht="21" customHeight="1"/>
    <row r="12268" ht="21" customHeight="1"/>
    <row r="12269" ht="21" customHeight="1"/>
    <row r="12270" ht="21" customHeight="1"/>
    <row r="12271" ht="21" customHeight="1"/>
    <row r="12272" ht="21" customHeight="1"/>
    <row r="12273" ht="21" customHeight="1"/>
    <row r="12274" ht="21" customHeight="1"/>
    <row r="12275" ht="21" customHeight="1"/>
    <row r="12276" ht="21" customHeight="1"/>
    <row r="12277" ht="21" customHeight="1"/>
    <row r="12278" ht="21" customHeight="1"/>
    <row r="12279" ht="21" customHeight="1"/>
    <row r="12280" ht="21" customHeight="1"/>
    <row r="12281" ht="21" customHeight="1"/>
    <row r="12282" ht="21" customHeight="1"/>
    <row r="12283" ht="21" customHeight="1"/>
    <row r="12284" ht="21" customHeight="1"/>
    <row r="12285" ht="21" customHeight="1"/>
    <row r="12286" ht="21" customHeight="1"/>
    <row r="12287" ht="21" customHeight="1"/>
    <row r="12288" ht="21" customHeight="1"/>
    <row r="12289" ht="21" customHeight="1"/>
    <row r="12290" ht="21" customHeight="1"/>
    <row r="12291" ht="21" customHeight="1"/>
    <row r="12292" ht="21" customHeight="1"/>
    <row r="12293" ht="21" customHeight="1"/>
    <row r="12294" ht="21" customHeight="1"/>
    <row r="12295" ht="21" customHeight="1"/>
    <row r="12296" ht="21" customHeight="1"/>
    <row r="12297" ht="21" customHeight="1"/>
    <row r="12298" ht="21" customHeight="1"/>
    <row r="12299" ht="21" customHeight="1"/>
    <row r="12300" ht="21" customHeight="1"/>
    <row r="12301" ht="21" customHeight="1"/>
    <row r="12302" ht="21" customHeight="1"/>
    <row r="12303" ht="21" customHeight="1"/>
    <row r="12304" ht="21" customHeight="1"/>
    <row r="12305" ht="21" customHeight="1"/>
    <row r="12306" ht="21" customHeight="1"/>
    <row r="12307" ht="21" customHeight="1"/>
    <row r="12308" ht="21" customHeight="1"/>
    <row r="12309" ht="21" customHeight="1"/>
    <row r="12310" ht="21" customHeight="1"/>
    <row r="12311" ht="21" customHeight="1"/>
    <row r="12312" ht="21" customHeight="1"/>
    <row r="12313" ht="21" customHeight="1"/>
    <row r="12314" ht="21" customHeight="1"/>
    <row r="12315" ht="21" customHeight="1"/>
    <row r="12316" ht="21" customHeight="1"/>
    <row r="12317" ht="21" customHeight="1"/>
    <row r="12318" ht="21" customHeight="1"/>
    <row r="12319" ht="21" customHeight="1"/>
    <row r="12320" ht="21" customHeight="1"/>
    <row r="12321" ht="21" customHeight="1"/>
    <row r="12322" ht="21" customHeight="1"/>
    <row r="12323" ht="21" customHeight="1"/>
    <row r="12324" ht="21" customHeight="1"/>
    <row r="12325" ht="21" customHeight="1"/>
    <row r="12326" ht="21" customHeight="1"/>
    <row r="12327" ht="21" customHeight="1"/>
    <row r="12328" ht="21" customHeight="1"/>
    <row r="12329" ht="21" customHeight="1"/>
    <row r="12330" ht="21" customHeight="1"/>
    <row r="12331" ht="21" customHeight="1"/>
    <row r="12332" ht="21" customHeight="1"/>
    <row r="12333" ht="21" customHeight="1"/>
    <row r="12334" ht="21" customHeight="1"/>
    <row r="12335" ht="21" customHeight="1"/>
    <row r="12336" ht="21" customHeight="1"/>
    <row r="12337" ht="21" customHeight="1"/>
    <row r="12338" ht="21" customHeight="1"/>
    <row r="12339" ht="21" customHeight="1"/>
    <row r="12340" ht="21" customHeight="1"/>
    <row r="12341" ht="21" customHeight="1"/>
    <row r="12342" ht="21" customHeight="1"/>
    <row r="12343" ht="21" customHeight="1"/>
    <row r="12344" ht="21" customHeight="1"/>
    <row r="12345" ht="21" customHeight="1"/>
    <row r="12346" ht="21" customHeight="1"/>
    <row r="12347" ht="21" customHeight="1"/>
    <row r="12348" ht="21" customHeight="1"/>
    <row r="12349" ht="21" customHeight="1"/>
    <row r="12350" ht="21" customHeight="1"/>
    <row r="12351" ht="21" customHeight="1"/>
    <row r="12352" ht="21" customHeight="1"/>
    <row r="12353" ht="21" customHeight="1"/>
    <row r="12354" ht="21" customHeight="1"/>
    <row r="12355" ht="21" customHeight="1"/>
    <row r="12356" ht="21" customHeight="1"/>
    <row r="12357" ht="21" customHeight="1"/>
    <row r="12358" ht="21" customHeight="1"/>
    <row r="12359" ht="21" customHeight="1"/>
    <row r="12360" ht="21" customHeight="1"/>
    <row r="12361" ht="21" customHeight="1"/>
    <row r="12362" ht="21" customHeight="1"/>
    <row r="12363" ht="21" customHeight="1"/>
    <row r="12364" ht="21" customHeight="1"/>
    <row r="12365" ht="21" customHeight="1"/>
    <row r="12366" ht="21" customHeight="1"/>
    <row r="12367" ht="21" customHeight="1"/>
    <row r="12368" ht="21" customHeight="1"/>
    <row r="12369" ht="21" customHeight="1"/>
    <row r="12370" ht="21" customHeight="1"/>
    <row r="12371" ht="21" customHeight="1"/>
    <row r="12372" ht="21" customHeight="1"/>
    <row r="12373" ht="21" customHeight="1"/>
    <row r="12374" ht="21" customHeight="1"/>
    <row r="12375" ht="21" customHeight="1"/>
    <row r="12376" ht="21" customHeight="1"/>
    <row r="12377" ht="21" customHeight="1"/>
    <row r="12378" ht="21" customHeight="1"/>
    <row r="12379" ht="21" customHeight="1"/>
    <row r="12380" ht="21" customHeight="1"/>
    <row r="12381" ht="21" customHeight="1"/>
    <row r="12382" ht="21" customHeight="1"/>
    <row r="12383" ht="21" customHeight="1"/>
    <row r="12384" ht="21" customHeight="1"/>
    <row r="12385" ht="21" customHeight="1"/>
    <row r="12386" ht="21" customHeight="1"/>
    <row r="12387" ht="21" customHeight="1"/>
    <row r="12388" ht="21" customHeight="1"/>
    <row r="12389" ht="21" customHeight="1"/>
    <row r="12390" ht="21" customHeight="1"/>
    <row r="12391" ht="21" customHeight="1"/>
    <row r="12392" ht="21" customHeight="1"/>
    <row r="12393" ht="21" customHeight="1"/>
    <row r="12394" ht="21" customHeight="1"/>
    <row r="12395" ht="21" customHeight="1"/>
    <row r="12396" ht="21" customHeight="1"/>
    <row r="12397" ht="21" customHeight="1"/>
    <row r="12398" ht="21" customHeight="1"/>
    <row r="12399" ht="21" customHeight="1"/>
    <row r="12400" ht="21" customHeight="1"/>
    <row r="12401" ht="21" customHeight="1"/>
    <row r="12402" ht="21" customHeight="1"/>
    <row r="12403" ht="21" customHeight="1"/>
    <row r="12404" ht="21" customHeight="1"/>
    <row r="12405" ht="21" customHeight="1"/>
    <row r="12406" ht="21" customHeight="1"/>
    <row r="12407" ht="21" customHeight="1"/>
    <row r="12408" ht="21" customHeight="1"/>
    <row r="12409" ht="21" customHeight="1"/>
    <row r="12410" ht="21" customHeight="1"/>
    <row r="12411" ht="21" customHeight="1"/>
    <row r="12412" ht="21" customHeight="1"/>
    <row r="12413" ht="21" customHeight="1"/>
    <row r="12414" ht="21" customHeight="1"/>
    <row r="12415" ht="21" customHeight="1"/>
    <row r="12416" ht="21" customHeight="1"/>
    <row r="12417" ht="21" customHeight="1"/>
    <row r="12418" ht="21" customHeight="1"/>
    <row r="12419" ht="21" customHeight="1"/>
    <row r="12420" ht="21" customHeight="1"/>
    <row r="12421" ht="21" customHeight="1"/>
    <row r="12422" ht="21" customHeight="1"/>
    <row r="12423" ht="21" customHeight="1"/>
    <row r="12424" ht="21" customHeight="1"/>
    <row r="12425" ht="21" customHeight="1"/>
    <row r="12426" ht="21" customHeight="1"/>
    <row r="12427" ht="21" customHeight="1"/>
    <row r="12428" ht="21" customHeight="1"/>
    <row r="12429" ht="21" customHeight="1"/>
    <row r="12430" ht="21" customHeight="1"/>
    <row r="12431" ht="21" customHeight="1"/>
    <row r="12432" ht="21" customHeight="1"/>
    <row r="12433" ht="21" customHeight="1"/>
    <row r="12434" ht="21" customHeight="1"/>
    <row r="12435" ht="21" customHeight="1"/>
    <row r="12436" ht="21" customHeight="1"/>
    <row r="12437" ht="21" customHeight="1"/>
    <row r="12438" ht="21" customHeight="1"/>
    <row r="12439" ht="21" customHeight="1"/>
    <row r="12440" ht="21" customHeight="1"/>
    <row r="12441" ht="21" customHeight="1"/>
    <row r="12442" ht="21" customHeight="1"/>
    <row r="12443" ht="21" customHeight="1"/>
    <row r="12444" ht="21" customHeight="1"/>
    <row r="12445" ht="21" customHeight="1"/>
    <row r="12446" ht="21" customHeight="1"/>
    <row r="12447" ht="21" customHeight="1"/>
    <row r="12448" ht="21" customHeight="1"/>
    <row r="12449" ht="21" customHeight="1"/>
    <row r="12450" ht="21" customHeight="1"/>
    <row r="12451" ht="21" customHeight="1"/>
    <row r="12452" ht="21" customHeight="1"/>
    <row r="12453" ht="21" customHeight="1"/>
    <row r="12454" ht="21" customHeight="1"/>
    <row r="12455" ht="21" customHeight="1"/>
    <row r="12456" ht="21" customHeight="1"/>
    <row r="12457" ht="21" customHeight="1"/>
    <row r="12458" ht="21" customHeight="1"/>
    <row r="12459" ht="21" customHeight="1"/>
    <row r="12460" ht="21" customHeight="1"/>
    <row r="12461" ht="21" customHeight="1"/>
    <row r="12462" ht="21" customHeight="1"/>
    <row r="12463" ht="21" customHeight="1"/>
    <row r="12464" ht="21" customHeight="1"/>
    <row r="12465" ht="21" customHeight="1"/>
    <row r="12466" ht="21" customHeight="1"/>
    <row r="12467" ht="21" customHeight="1"/>
    <row r="12468" ht="21" customHeight="1"/>
    <row r="12469" ht="21" customHeight="1"/>
    <row r="12470" ht="21" customHeight="1"/>
    <row r="12471" ht="21" customHeight="1"/>
    <row r="12472" ht="21" customHeight="1"/>
    <row r="12473" ht="21" customHeight="1"/>
    <row r="12474" ht="21" customHeight="1"/>
    <row r="12475" ht="21" customHeight="1"/>
    <row r="12476" ht="21" customHeight="1"/>
    <row r="12477" ht="21" customHeight="1"/>
    <row r="12478" ht="21" customHeight="1"/>
    <row r="12479" ht="21" customHeight="1"/>
    <row r="12480" ht="21" customHeight="1"/>
    <row r="12481" ht="21" customHeight="1"/>
    <row r="12482" ht="21" customHeight="1"/>
    <row r="12483" ht="21" customHeight="1"/>
    <row r="12484" ht="21" customHeight="1"/>
    <row r="12485" ht="21" customHeight="1"/>
    <row r="12486" ht="21" customHeight="1"/>
    <row r="12487" ht="21" customHeight="1"/>
    <row r="12488" ht="21" customHeight="1"/>
    <row r="12489" ht="21" customHeight="1"/>
    <row r="12490" ht="21" customHeight="1"/>
    <row r="12491" ht="21" customHeight="1"/>
    <row r="12492" ht="21" customHeight="1"/>
    <row r="12493" ht="21" customHeight="1"/>
    <row r="12494" ht="21" customHeight="1"/>
    <row r="12495" ht="21" customHeight="1"/>
    <row r="12496" ht="21" customHeight="1"/>
    <row r="12497" ht="21" customHeight="1"/>
    <row r="12498" ht="21" customHeight="1"/>
    <row r="12499" ht="21" customHeight="1"/>
    <row r="12500" ht="21" customHeight="1"/>
    <row r="12501" ht="21" customHeight="1"/>
    <row r="12502" ht="21" customHeight="1"/>
    <row r="12503" ht="21" customHeight="1"/>
    <row r="12504" ht="21" customHeight="1"/>
    <row r="12505" ht="21" customHeight="1"/>
    <row r="12506" ht="21" customHeight="1"/>
    <row r="12507" ht="21" customHeight="1"/>
    <row r="12508" ht="21" customHeight="1"/>
    <row r="12509" ht="21" customHeight="1"/>
    <row r="12510" ht="21" customHeight="1"/>
    <row r="12511" ht="21" customHeight="1"/>
    <row r="12512" ht="21" customHeight="1"/>
    <row r="12513" ht="21" customHeight="1"/>
    <row r="12514" ht="21" customHeight="1"/>
    <row r="12515" ht="21" customHeight="1"/>
    <row r="12516" ht="21" customHeight="1"/>
    <row r="12517" ht="21" customHeight="1"/>
    <row r="12518" ht="21" customHeight="1"/>
    <row r="12519" ht="21" customHeight="1"/>
    <row r="12520" ht="21" customHeight="1"/>
    <row r="12521" ht="21" customHeight="1"/>
    <row r="12522" ht="21" customHeight="1"/>
    <row r="12523" ht="21" customHeight="1"/>
    <row r="12524" ht="21" customHeight="1"/>
    <row r="12525" ht="21" customHeight="1"/>
    <row r="12526" ht="21" customHeight="1"/>
    <row r="12527" ht="21" customHeight="1"/>
    <row r="12528" ht="21" customHeight="1"/>
    <row r="12529" ht="21" customHeight="1"/>
    <row r="12530" ht="21" customHeight="1"/>
    <row r="12531" ht="21" customHeight="1"/>
    <row r="12532" ht="21" customHeight="1"/>
    <row r="12533" ht="21" customHeight="1"/>
    <row r="12534" ht="21" customHeight="1"/>
    <row r="12535" ht="21" customHeight="1"/>
    <row r="12536" ht="21" customHeight="1"/>
    <row r="12537" ht="21" customHeight="1"/>
    <row r="12538" ht="21" customHeight="1"/>
    <row r="12539" ht="21" customHeight="1"/>
    <row r="12540" ht="21" customHeight="1"/>
    <row r="12541" ht="21" customHeight="1"/>
    <row r="12542" ht="21" customHeight="1"/>
    <row r="12543" ht="21" customHeight="1"/>
    <row r="12544" ht="21" customHeight="1"/>
    <row r="12545" ht="21" customHeight="1"/>
    <row r="12546" ht="21" customHeight="1"/>
    <row r="12547" ht="21" customHeight="1"/>
    <row r="12548" ht="21" customHeight="1"/>
    <row r="12549" ht="21" customHeight="1"/>
    <row r="12550" ht="21" customHeight="1"/>
    <row r="12551" ht="21" customHeight="1"/>
    <row r="12552" ht="21" customHeight="1"/>
    <row r="12553" ht="21" customHeight="1"/>
    <row r="12554" ht="21" customHeight="1"/>
    <row r="12555" ht="21" customHeight="1"/>
    <row r="12556" ht="21" customHeight="1"/>
    <row r="12557" ht="21" customHeight="1"/>
    <row r="12558" ht="21" customHeight="1"/>
    <row r="12559" ht="21" customHeight="1"/>
    <row r="12560" ht="21" customHeight="1"/>
    <row r="12561" ht="21" customHeight="1"/>
    <row r="12562" ht="21" customHeight="1"/>
    <row r="12563" ht="21" customHeight="1"/>
    <row r="12564" ht="21" customHeight="1"/>
    <row r="12565" ht="21" customHeight="1"/>
    <row r="12566" ht="21" customHeight="1"/>
    <row r="12567" ht="21" customHeight="1"/>
    <row r="12568" ht="21" customHeight="1"/>
    <row r="12569" ht="21" customHeight="1"/>
    <row r="12570" ht="21" customHeight="1"/>
    <row r="12571" ht="21" customHeight="1"/>
    <row r="12572" ht="21" customHeight="1"/>
    <row r="12573" ht="21" customHeight="1"/>
    <row r="12574" ht="21" customHeight="1"/>
    <row r="12575" ht="21" customHeight="1"/>
    <row r="12576" ht="21" customHeight="1"/>
    <row r="12577" ht="21" customHeight="1"/>
    <row r="12578" ht="21" customHeight="1"/>
    <row r="12579" ht="21" customHeight="1"/>
    <row r="12580" ht="21" customHeight="1"/>
    <row r="12581" ht="21" customHeight="1"/>
    <row r="12582" ht="21" customHeight="1"/>
    <row r="12583" ht="21" customHeight="1"/>
    <row r="12584" ht="21" customHeight="1"/>
    <row r="12585" ht="21" customHeight="1"/>
    <row r="12586" ht="21" customHeight="1"/>
    <row r="12587" ht="21" customHeight="1"/>
    <row r="12588" ht="21" customHeight="1"/>
    <row r="12589" ht="21" customHeight="1"/>
    <row r="12590" ht="21" customHeight="1"/>
    <row r="12591" ht="21" customHeight="1"/>
    <row r="12592" ht="21" customHeight="1"/>
    <row r="12593" ht="21" customHeight="1"/>
    <row r="12594" ht="21" customHeight="1"/>
    <row r="12595" ht="21" customHeight="1"/>
    <row r="12596" ht="21" customHeight="1"/>
    <row r="12597" ht="21" customHeight="1"/>
    <row r="12598" ht="21" customHeight="1"/>
    <row r="12599" ht="21" customHeight="1"/>
    <row r="12600" ht="21" customHeight="1"/>
    <row r="12601" ht="21" customHeight="1"/>
    <row r="12602" ht="21" customHeight="1"/>
    <row r="12603" ht="21" customHeight="1"/>
    <row r="12604" ht="21" customHeight="1"/>
    <row r="12605" ht="21" customHeight="1"/>
    <row r="12606" ht="21" customHeight="1"/>
    <row r="12607" ht="21" customHeight="1"/>
    <row r="12608" ht="21" customHeight="1"/>
    <row r="12609" ht="21" customHeight="1"/>
    <row r="12610" ht="21" customHeight="1"/>
    <row r="12611" ht="21" customHeight="1"/>
    <row r="12612" ht="21" customHeight="1"/>
    <row r="12613" ht="21" customHeight="1"/>
    <row r="12614" ht="21" customHeight="1"/>
    <row r="12615" ht="21" customHeight="1"/>
    <row r="12616" ht="21" customHeight="1"/>
    <row r="12617" ht="21" customHeight="1"/>
    <row r="12618" ht="21" customHeight="1"/>
    <row r="12619" ht="21" customHeight="1"/>
    <row r="12620" ht="21" customHeight="1"/>
    <row r="12621" ht="21" customHeight="1"/>
    <row r="12622" ht="21" customHeight="1"/>
    <row r="12623" ht="21" customHeight="1"/>
    <row r="12624" ht="21" customHeight="1"/>
    <row r="12625" ht="21" customHeight="1"/>
    <row r="12626" ht="21" customHeight="1"/>
    <row r="12627" ht="21" customHeight="1"/>
    <row r="12628" ht="21" customHeight="1"/>
    <row r="12629" ht="21" customHeight="1"/>
    <row r="12630" ht="21" customHeight="1"/>
    <row r="12631" ht="21" customHeight="1"/>
    <row r="12632" ht="21" customHeight="1"/>
    <row r="12633" ht="21" customHeight="1"/>
    <row r="12634" ht="21" customHeight="1"/>
    <row r="12635" ht="21" customHeight="1"/>
    <row r="12636" ht="21" customHeight="1"/>
    <row r="12637" ht="21" customHeight="1"/>
    <row r="12638" ht="21" customHeight="1"/>
    <row r="12639" ht="21" customHeight="1"/>
    <row r="12640" ht="21" customHeight="1"/>
    <row r="12641" ht="21" customHeight="1"/>
    <row r="12642" ht="21" customHeight="1"/>
    <row r="12643" ht="21" customHeight="1"/>
    <row r="12644" ht="21" customHeight="1"/>
    <row r="12645" ht="21" customHeight="1"/>
    <row r="12646" ht="21" customHeight="1"/>
    <row r="12647" ht="21" customHeight="1"/>
    <row r="12648" ht="21" customHeight="1"/>
    <row r="12649" ht="21" customHeight="1"/>
    <row r="12650" ht="21" customHeight="1"/>
    <row r="12651" ht="21" customHeight="1"/>
    <row r="12652" ht="21" customHeight="1"/>
    <row r="12653" ht="21" customHeight="1"/>
    <row r="12654" ht="21" customHeight="1"/>
    <row r="12655" ht="21" customHeight="1"/>
    <row r="12656" ht="21" customHeight="1"/>
    <row r="12657" ht="21" customHeight="1"/>
    <row r="12658" ht="21" customHeight="1"/>
    <row r="12659" ht="21" customHeight="1"/>
    <row r="12660" ht="21" customHeight="1"/>
    <row r="12661" ht="21" customHeight="1"/>
    <row r="12662" ht="21" customHeight="1"/>
    <row r="12663" ht="21" customHeight="1"/>
    <row r="12664" ht="21" customHeight="1"/>
    <row r="12665" ht="21" customHeight="1"/>
    <row r="12666" ht="21" customHeight="1"/>
    <row r="12667" ht="21" customHeight="1"/>
    <row r="12668" ht="21" customHeight="1"/>
    <row r="12669" ht="21" customHeight="1"/>
    <row r="12670" ht="21" customHeight="1"/>
    <row r="12671" ht="21" customHeight="1"/>
    <row r="12672" ht="21" customHeight="1"/>
    <row r="12673" ht="21" customHeight="1"/>
    <row r="12674" ht="21" customHeight="1"/>
    <row r="12675" ht="21" customHeight="1"/>
    <row r="12676" ht="21" customHeight="1"/>
    <row r="12677" ht="21" customHeight="1"/>
    <row r="12678" ht="21" customHeight="1"/>
    <row r="12679" ht="21" customHeight="1"/>
    <row r="12680" ht="21" customHeight="1"/>
    <row r="12681" ht="21" customHeight="1"/>
    <row r="12682" ht="21" customHeight="1"/>
    <row r="12683" ht="21" customHeight="1"/>
    <row r="12684" ht="21" customHeight="1"/>
    <row r="12685" ht="21" customHeight="1"/>
    <row r="12686" ht="21" customHeight="1"/>
    <row r="12687" ht="21" customHeight="1"/>
    <row r="12688" ht="21" customHeight="1"/>
    <row r="12689" ht="21" customHeight="1"/>
    <row r="12690" ht="21" customHeight="1"/>
    <row r="12691" ht="21" customHeight="1"/>
    <row r="12692" ht="21" customHeight="1"/>
    <row r="12693" ht="21" customHeight="1"/>
    <row r="12694" ht="21" customHeight="1"/>
    <row r="12695" ht="21" customHeight="1"/>
    <row r="12696" ht="21" customHeight="1"/>
    <row r="12697" ht="21" customHeight="1"/>
    <row r="12698" ht="21" customHeight="1"/>
    <row r="12699" ht="21" customHeight="1"/>
    <row r="12700" ht="21" customHeight="1"/>
    <row r="12701" ht="21" customHeight="1"/>
    <row r="12702" ht="21" customHeight="1"/>
    <row r="12703" ht="21" customHeight="1"/>
    <row r="12704" ht="21" customHeight="1"/>
    <row r="12705" ht="21" customHeight="1"/>
    <row r="12706" ht="21" customHeight="1"/>
    <row r="12707" ht="21" customHeight="1"/>
    <row r="12708" ht="21" customHeight="1"/>
    <row r="12709" ht="21" customHeight="1"/>
    <row r="12710" ht="21" customHeight="1"/>
    <row r="12711" ht="21" customHeight="1"/>
    <row r="12712" ht="21" customHeight="1"/>
    <row r="12713" ht="21" customHeight="1"/>
    <row r="12714" ht="21" customHeight="1"/>
    <row r="12715" ht="21" customHeight="1"/>
    <row r="12716" ht="21" customHeight="1"/>
    <row r="12717" ht="21" customHeight="1"/>
    <row r="12718" ht="21" customHeight="1"/>
    <row r="12719" ht="21" customHeight="1"/>
    <row r="12720" ht="21" customHeight="1"/>
    <row r="12721" ht="21" customHeight="1"/>
    <row r="12722" ht="21" customHeight="1"/>
    <row r="12723" ht="21" customHeight="1"/>
    <row r="12724" ht="21" customHeight="1"/>
    <row r="12725" ht="21" customHeight="1"/>
    <row r="12726" ht="21" customHeight="1"/>
    <row r="12727" ht="21" customHeight="1"/>
    <row r="12728" ht="21" customHeight="1"/>
    <row r="12729" ht="21" customHeight="1"/>
    <row r="12730" ht="21" customHeight="1"/>
    <row r="12731" ht="21" customHeight="1"/>
    <row r="12732" ht="21" customHeight="1"/>
    <row r="12733" ht="21" customHeight="1"/>
    <row r="12734" ht="21" customHeight="1"/>
    <row r="12735" ht="21" customHeight="1"/>
    <row r="12736" ht="21" customHeight="1"/>
    <row r="12737" ht="21" customHeight="1"/>
    <row r="12738" ht="21" customHeight="1"/>
    <row r="12739" ht="21" customHeight="1"/>
    <row r="12740" ht="21" customHeight="1"/>
    <row r="12741" ht="21" customHeight="1"/>
    <row r="12742" ht="21" customHeight="1"/>
    <row r="12743" ht="21" customHeight="1"/>
    <row r="12744" ht="21" customHeight="1"/>
    <row r="12745" ht="21" customHeight="1"/>
    <row r="12746" ht="21" customHeight="1"/>
    <row r="12747" ht="21" customHeight="1"/>
    <row r="12748" ht="21" customHeight="1"/>
    <row r="12749" ht="21" customHeight="1"/>
    <row r="12750" ht="21" customHeight="1"/>
    <row r="12751" ht="21" customHeight="1"/>
    <row r="12752" ht="21" customHeight="1"/>
    <row r="12753" ht="21" customHeight="1"/>
    <row r="12754" ht="21" customHeight="1"/>
    <row r="12755" ht="21" customHeight="1"/>
    <row r="12756" ht="21" customHeight="1"/>
    <row r="12757" ht="21" customHeight="1"/>
    <row r="12758" ht="21" customHeight="1"/>
    <row r="12759" ht="21" customHeight="1"/>
    <row r="12760" ht="21" customHeight="1"/>
    <row r="12761" ht="21" customHeight="1"/>
    <row r="12762" ht="21" customHeight="1"/>
    <row r="12763" ht="21" customHeight="1"/>
    <row r="12764" ht="21" customHeight="1"/>
    <row r="12765" ht="21" customHeight="1"/>
    <row r="12766" ht="21" customHeight="1"/>
    <row r="12767" ht="21" customHeight="1"/>
    <row r="12768" ht="21" customHeight="1"/>
    <row r="12769" ht="21" customHeight="1"/>
    <row r="12770" ht="21" customHeight="1"/>
    <row r="12771" ht="21" customHeight="1"/>
    <row r="12772" ht="21" customHeight="1"/>
    <row r="12773" ht="21" customHeight="1"/>
    <row r="12774" ht="21" customHeight="1"/>
    <row r="12775" ht="21" customHeight="1"/>
    <row r="12776" ht="21" customHeight="1"/>
    <row r="12777" ht="21" customHeight="1"/>
    <row r="12778" ht="21" customHeight="1"/>
    <row r="12779" ht="21" customHeight="1"/>
    <row r="12780" ht="21" customHeight="1"/>
    <row r="12781" ht="21" customHeight="1"/>
    <row r="12782" ht="21" customHeight="1"/>
    <row r="12783" ht="21" customHeight="1"/>
    <row r="12784" ht="21" customHeight="1"/>
    <row r="12785" ht="21" customHeight="1"/>
    <row r="12786" ht="21" customHeight="1"/>
    <row r="12787" ht="21" customHeight="1"/>
    <row r="12788" ht="21" customHeight="1"/>
    <row r="12789" ht="21" customHeight="1"/>
    <row r="12790" ht="21" customHeight="1"/>
    <row r="12791" ht="21" customHeight="1"/>
    <row r="12792" ht="21" customHeight="1"/>
    <row r="12793" ht="21" customHeight="1"/>
    <row r="12794" ht="21" customHeight="1"/>
    <row r="12795" ht="21" customHeight="1"/>
    <row r="12796" ht="21" customHeight="1"/>
    <row r="12797" ht="21" customHeight="1"/>
    <row r="12798" ht="21" customHeight="1"/>
    <row r="12799" ht="21" customHeight="1"/>
    <row r="12800" ht="21" customHeight="1"/>
    <row r="12801" ht="21" customHeight="1"/>
    <row r="12802" ht="21" customHeight="1"/>
    <row r="12803" ht="21" customHeight="1"/>
    <row r="12804" ht="21" customHeight="1"/>
    <row r="12805" ht="21" customHeight="1"/>
    <row r="12806" ht="21" customHeight="1"/>
    <row r="12807" ht="21" customHeight="1"/>
    <row r="12808" ht="21" customHeight="1"/>
    <row r="12809" ht="21" customHeight="1"/>
    <row r="12810" ht="21" customHeight="1"/>
    <row r="12811" ht="21" customHeight="1"/>
    <row r="12812" ht="21" customHeight="1"/>
    <row r="12813" ht="21" customHeight="1"/>
    <row r="12814" ht="21" customHeight="1"/>
    <row r="12815" ht="21" customHeight="1"/>
    <row r="12816" ht="21" customHeight="1"/>
    <row r="12817" ht="21" customHeight="1"/>
    <row r="12818" ht="21" customHeight="1"/>
    <row r="12819" ht="21" customHeight="1"/>
    <row r="12820" ht="21" customHeight="1"/>
    <row r="12821" ht="21" customHeight="1"/>
    <row r="12822" ht="21" customHeight="1"/>
    <row r="12823" ht="21" customHeight="1"/>
    <row r="12824" ht="21" customHeight="1"/>
    <row r="12825" ht="21" customHeight="1"/>
    <row r="12826" ht="21" customHeight="1"/>
    <row r="12827" ht="21" customHeight="1"/>
    <row r="12828" ht="21" customHeight="1"/>
    <row r="12829" ht="21" customHeight="1"/>
    <row r="12830" ht="21" customHeight="1"/>
    <row r="12831" ht="21" customHeight="1"/>
    <row r="12832" ht="21" customHeight="1"/>
    <row r="12833" ht="21" customHeight="1"/>
    <row r="12834" ht="21" customHeight="1"/>
    <row r="12835" ht="21" customHeight="1"/>
    <row r="12836" ht="21" customHeight="1"/>
    <row r="12837" ht="21" customHeight="1"/>
    <row r="12838" ht="21" customHeight="1"/>
    <row r="12839" ht="21" customHeight="1"/>
    <row r="12840" ht="21" customHeight="1"/>
    <row r="12841" ht="21" customHeight="1"/>
    <row r="12842" ht="21" customHeight="1"/>
    <row r="12843" ht="21" customHeight="1"/>
    <row r="12844" ht="21" customHeight="1"/>
    <row r="12845" ht="21" customHeight="1"/>
    <row r="12846" ht="21" customHeight="1"/>
    <row r="12847" ht="21" customHeight="1"/>
    <row r="12848" ht="21" customHeight="1"/>
    <row r="12849" ht="21" customHeight="1"/>
    <row r="12850" ht="21" customHeight="1"/>
    <row r="12851" ht="21" customHeight="1"/>
    <row r="12852" ht="21" customHeight="1"/>
    <row r="12853" ht="21" customHeight="1"/>
    <row r="12854" ht="21" customHeight="1"/>
    <row r="12855" ht="21" customHeight="1"/>
    <row r="12856" ht="21" customHeight="1"/>
    <row r="12857" ht="21" customHeight="1"/>
    <row r="12858" ht="21" customHeight="1"/>
    <row r="12859" ht="21" customHeight="1"/>
    <row r="12860" ht="21" customHeight="1"/>
    <row r="12861" ht="21" customHeight="1"/>
    <row r="12862" ht="21" customHeight="1"/>
    <row r="12863" ht="21" customHeight="1"/>
    <row r="12864" ht="21" customHeight="1"/>
    <row r="12865" ht="21" customHeight="1"/>
    <row r="12866" ht="21" customHeight="1"/>
    <row r="12867" ht="21" customHeight="1"/>
    <row r="12868" ht="21" customHeight="1"/>
    <row r="12869" ht="21" customHeight="1"/>
    <row r="12870" ht="21" customHeight="1"/>
    <row r="12871" ht="21" customHeight="1"/>
    <row r="12872" ht="21" customHeight="1"/>
    <row r="12873" ht="21" customHeight="1"/>
    <row r="12874" ht="21" customHeight="1"/>
    <row r="12875" ht="21" customHeight="1"/>
    <row r="12876" ht="21" customHeight="1"/>
    <row r="12877" ht="21" customHeight="1"/>
    <row r="12878" ht="21" customHeight="1"/>
    <row r="12879" ht="21" customHeight="1"/>
    <row r="12880" ht="21" customHeight="1"/>
    <row r="12881" ht="21" customHeight="1"/>
    <row r="12882" ht="21" customHeight="1"/>
    <row r="12883" ht="21" customHeight="1"/>
    <row r="12884" ht="21" customHeight="1"/>
    <row r="12885" ht="21" customHeight="1"/>
    <row r="12886" ht="21" customHeight="1"/>
    <row r="12887" ht="21" customHeight="1"/>
    <row r="12888" ht="21" customHeight="1"/>
    <row r="12889" ht="21" customHeight="1"/>
    <row r="12890" ht="21" customHeight="1"/>
    <row r="12891" ht="21" customHeight="1"/>
    <row r="12892" ht="21" customHeight="1"/>
    <row r="12893" ht="21" customHeight="1"/>
    <row r="12894" ht="21" customHeight="1"/>
    <row r="12895" ht="21" customHeight="1"/>
    <row r="12896" ht="21" customHeight="1"/>
    <row r="12897" ht="21" customHeight="1"/>
    <row r="12898" ht="21" customHeight="1"/>
    <row r="12899" ht="21" customHeight="1"/>
    <row r="12900" ht="21" customHeight="1"/>
    <row r="12901" ht="21" customHeight="1"/>
    <row r="12902" ht="21" customHeight="1"/>
    <row r="12903" ht="21" customHeight="1"/>
    <row r="12904" ht="21" customHeight="1"/>
    <row r="12905" ht="21" customHeight="1"/>
    <row r="12906" ht="21" customHeight="1"/>
    <row r="12907" ht="21" customHeight="1"/>
    <row r="12908" ht="21" customHeight="1"/>
    <row r="12909" ht="21" customHeight="1"/>
    <row r="12910" ht="21" customHeight="1"/>
    <row r="12911" ht="21" customHeight="1"/>
    <row r="12912" ht="21" customHeight="1"/>
    <row r="12913" ht="21" customHeight="1"/>
    <row r="12914" ht="21" customHeight="1"/>
    <row r="12915" ht="21" customHeight="1"/>
    <row r="12916" ht="21" customHeight="1"/>
    <row r="12917" ht="21" customHeight="1"/>
    <row r="12918" ht="21" customHeight="1"/>
    <row r="12919" ht="21" customHeight="1"/>
    <row r="12920" ht="21" customHeight="1"/>
    <row r="12921" ht="21" customHeight="1"/>
    <row r="12922" ht="21" customHeight="1"/>
    <row r="12923" ht="21" customHeight="1"/>
    <row r="12924" ht="21" customHeight="1"/>
    <row r="12925" ht="21" customHeight="1"/>
    <row r="12926" ht="21" customHeight="1"/>
    <row r="12927" ht="21" customHeight="1"/>
    <row r="12928" ht="21" customHeight="1"/>
    <row r="12929" ht="21" customHeight="1"/>
    <row r="12930" ht="21" customHeight="1"/>
    <row r="12931" ht="21" customHeight="1"/>
    <row r="12932" ht="21" customHeight="1"/>
    <row r="12933" ht="21" customHeight="1"/>
    <row r="12934" ht="21" customHeight="1"/>
    <row r="12935" ht="21" customHeight="1"/>
    <row r="12936" ht="21" customHeight="1"/>
    <row r="12937" ht="21" customHeight="1"/>
    <row r="12938" ht="21" customHeight="1"/>
    <row r="12939" ht="21" customHeight="1"/>
    <row r="12940" ht="21" customHeight="1"/>
    <row r="12941" ht="21" customHeight="1"/>
    <row r="12942" ht="21" customHeight="1"/>
    <row r="12943" ht="21" customHeight="1"/>
    <row r="12944" ht="21" customHeight="1"/>
    <row r="12945" ht="21" customHeight="1"/>
    <row r="12946" ht="21" customHeight="1"/>
    <row r="12947" ht="21" customHeight="1"/>
    <row r="12948" ht="21" customHeight="1"/>
    <row r="12949" ht="21" customHeight="1"/>
    <row r="12950" ht="21" customHeight="1"/>
    <row r="12951" ht="21" customHeight="1"/>
    <row r="12952" ht="21" customHeight="1"/>
    <row r="12953" ht="21" customHeight="1"/>
    <row r="12954" ht="21" customHeight="1"/>
    <row r="12955" ht="21" customHeight="1"/>
    <row r="12956" ht="21" customHeight="1"/>
    <row r="12957" ht="21" customHeight="1"/>
    <row r="12958" ht="21" customHeight="1"/>
    <row r="12959" ht="21" customHeight="1"/>
    <row r="12960" ht="21" customHeight="1"/>
    <row r="12961" ht="21" customHeight="1"/>
    <row r="12962" ht="21" customHeight="1"/>
    <row r="12963" ht="21" customHeight="1"/>
    <row r="12964" ht="21" customHeight="1"/>
    <row r="12965" ht="21" customHeight="1"/>
    <row r="12966" ht="21" customHeight="1"/>
    <row r="12967" ht="21" customHeight="1"/>
    <row r="12968" ht="21" customHeight="1"/>
    <row r="12969" ht="21" customHeight="1"/>
    <row r="12970" ht="21" customHeight="1"/>
    <row r="12971" ht="21" customHeight="1"/>
    <row r="12972" ht="21" customHeight="1"/>
    <row r="12973" ht="21" customHeight="1"/>
    <row r="12974" ht="21" customHeight="1"/>
    <row r="12975" ht="21" customHeight="1"/>
    <row r="12976" ht="21" customHeight="1"/>
    <row r="12977" ht="21" customHeight="1"/>
    <row r="12978" ht="21" customHeight="1"/>
    <row r="12979" ht="21" customHeight="1"/>
    <row r="12980" ht="21" customHeight="1"/>
    <row r="12981" ht="21" customHeight="1"/>
    <row r="12982" ht="21" customHeight="1"/>
    <row r="12983" ht="21" customHeight="1"/>
    <row r="12984" ht="21" customHeight="1"/>
    <row r="12985" ht="21" customHeight="1"/>
    <row r="12986" ht="21" customHeight="1"/>
    <row r="12987" ht="21" customHeight="1"/>
    <row r="12988" ht="21" customHeight="1"/>
    <row r="12989" ht="21" customHeight="1"/>
    <row r="12990" ht="21" customHeight="1"/>
    <row r="12991" ht="21" customHeight="1"/>
    <row r="12992" ht="21" customHeight="1"/>
    <row r="12993" ht="21" customHeight="1"/>
    <row r="12994" ht="21" customHeight="1"/>
    <row r="12995" ht="21" customHeight="1"/>
    <row r="12996" ht="21" customHeight="1"/>
    <row r="12997" ht="21" customHeight="1"/>
    <row r="12998" ht="21" customHeight="1"/>
    <row r="12999" ht="21" customHeight="1"/>
    <row r="13000" ht="21" customHeight="1"/>
    <row r="13001" ht="21" customHeight="1"/>
    <row r="13002" ht="21" customHeight="1"/>
    <row r="13003" ht="21" customHeight="1"/>
    <row r="13004" ht="21" customHeight="1"/>
    <row r="13005" ht="21" customHeight="1"/>
    <row r="13006" ht="21" customHeight="1"/>
    <row r="13007" ht="21" customHeight="1"/>
    <row r="13008" ht="21" customHeight="1"/>
    <row r="13009" ht="21" customHeight="1"/>
    <row r="13010" ht="21" customHeight="1"/>
    <row r="13011" ht="21" customHeight="1"/>
    <row r="13012" ht="21" customHeight="1"/>
    <row r="13013" ht="21" customHeight="1"/>
    <row r="13014" ht="21" customHeight="1"/>
    <row r="13015" ht="21" customHeight="1"/>
    <row r="13016" ht="21" customHeight="1"/>
    <row r="13017" ht="21" customHeight="1"/>
    <row r="13018" ht="21" customHeight="1"/>
    <row r="13019" ht="21" customHeight="1"/>
    <row r="13020" ht="21" customHeight="1"/>
    <row r="13021" ht="21" customHeight="1"/>
    <row r="13022" ht="21" customHeight="1"/>
    <row r="13023" ht="21" customHeight="1"/>
    <row r="13024" ht="21" customHeight="1"/>
    <row r="13025" ht="21" customHeight="1"/>
    <row r="13026" ht="21" customHeight="1"/>
    <row r="13027" ht="21" customHeight="1"/>
    <row r="13028" ht="21" customHeight="1"/>
    <row r="13029" ht="21" customHeight="1"/>
    <row r="13030" ht="21" customHeight="1"/>
    <row r="13031" ht="21" customHeight="1"/>
    <row r="13032" ht="21" customHeight="1"/>
    <row r="13033" ht="21" customHeight="1"/>
    <row r="13034" ht="21" customHeight="1"/>
    <row r="13035" ht="21" customHeight="1"/>
    <row r="13036" ht="21" customHeight="1"/>
    <row r="13037" ht="21" customHeight="1"/>
    <row r="13038" ht="21" customHeight="1"/>
    <row r="13039" ht="21" customHeight="1"/>
    <row r="13040" ht="21" customHeight="1"/>
    <row r="13041" ht="21" customHeight="1"/>
    <row r="13042" ht="21" customHeight="1"/>
    <row r="13043" ht="21" customHeight="1"/>
    <row r="13044" ht="21" customHeight="1"/>
    <row r="13045" ht="21" customHeight="1"/>
    <row r="13046" ht="21" customHeight="1"/>
    <row r="13047" ht="21" customHeight="1"/>
    <row r="13048" ht="21" customHeight="1"/>
    <row r="13049" ht="21" customHeight="1"/>
    <row r="13050" ht="21" customHeight="1"/>
    <row r="13051" ht="21" customHeight="1"/>
    <row r="13052" ht="21" customHeight="1"/>
    <row r="13053" ht="21" customHeight="1"/>
    <row r="13054" ht="21" customHeight="1"/>
    <row r="13055" ht="21" customHeight="1"/>
    <row r="13056" ht="21" customHeight="1"/>
    <row r="13057" ht="21" customHeight="1"/>
    <row r="13058" ht="21" customHeight="1"/>
    <row r="13059" ht="21" customHeight="1"/>
    <row r="13060" ht="21" customHeight="1"/>
    <row r="13061" ht="21" customHeight="1"/>
    <row r="13062" ht="21" customHeight="1"/>
    <row r="13063" ht="21" customHeight="1"/>
    <row r="13064" ht="21" customHeight="1"/>
    <row r="13065" ht="21" customHeight="1"/>
    <row r="13066" ht="21" customHeight="1"/>
    <row r="13067" ht="21" customHeight="1"/>
    <row r="13068" ht="21" customHeight="1"/>
    <row r="13069" ht="21" customHeight="1"/>
    <row r="13070" ht="21" customHeight="1"/>
    <row r="13071" ht="21" customHeight="1"/>
    <row r="13072" ht="21" customHeight="1"/>
    <row r="13073" ht="21" customHeight="1"/>
    <row r="13074" ht="21" customHeight="1"/>
    <row r="13075" ht="21" customHeight="1"/>
    <row r="13076" ht="21" customHeight="1"/>
    <row r="13077" ht="21" customHeight="1"/>
    <row r="13078" ht="21" customHeight="1"/>
    <row r="13079" ht="21" customHeight="1"/>
    <row r="13080" ht="21" customHeight="1"/>
    <row r="13081" ht="21" customHeight="1"/>
    <row r="13082" ht="21" customHeight="1"/>
    <row r="13083" ht="21" customHeight="1"/>
    <row r="13084" ht="21" customHeight="1"/>
    <row r="13085" ht="21" customHeight="1"/>
    <row r="13086" ht="21" customHeight="1"/>
    <row r="13087" ht="21" customHeight="1"/>
    <row r="13088" ht="21" customHeight="1"/>
    <row r="13089" ht="21" customHeight="1"/>
    <row r="13090" ht="21" customHeight="1"/>
    <row r="13091" ht="21" customHeight="1"/>
    <row r="13092" ht="21" customHeight="1"/>
    <row r="13093" ht="21" customHeight="1"/>
    <row r="13094" ht="21" customHeight="1"/>
    <row r="13095" ht="21" customHeight="1"/>
    <row r="13096" ht="21" customHeight="1"/>
    <row r="13097" ht="21" customHeight="1"/>
    <row r="13098" ht="21" customHeight="1"/>
    <row r="13099" ht="21" customHeight="1"/>
    <row r="13100" ht="21" customHeight="1"/>
    <row r="13101" ht="21" customHeight="1"/>
    <row r="13102" ht="21" customHeight="1"/>
    <row r="13103" ht="21" customHeight="1"/>
    <row r="13104" ht="21" customHeight="1"/>
    <row r="13105" ht="21" customHeight="1"/>
    <row r="13106" ht="21" customHeight="1"/>
    <row r="13107" ht="21" customHeight="1"/>
    <row r="13108" ht="21" customHeight="1"/>
    <row r="13109" ht="21" customHeight="1"/>
    <row r="13110" ht="21" customHeight="1"/>
    <row r="13111" ht="21" customHeight="1"/>
    <row r="13112" ht="21" customHeight="1"/>
    <row r="13113" ht="21" customHeight="1"/>
    <row r="13114" ht="21" customHeight="1"/>
    <row r="13115" ht="21" customHeight="1"/>
    <row r="13116" ht="21" customHeight="1"/>
    <row r="13117" ht="21" customHeight="1"/>
    <row r="13118" ht="21" customHeight="1"/>
    <row r="13119" ht="21" customHeight="1"/>
    <row r="13120" ht="21" customHeight="1"/>
    <row r="13121" ht="21" customHeight="1"/>
    <row r="13122" ht="21" customHeight="1"/>
    <row r="13123" ht="21" customHeight="1"/>
    <row r="13124" ht="21" customHeight="1"/>
    <row r="13125" ht="21" customHeight="1"/>
    <row r="13126" ht="21" customHeight="1"/>
    <row r="13127" ht="21" customHeight="1"/>
    <row r="13128" ht="21" customHeight="1"/>
    <row r="13129" ht="21" customHeight="1"/>
    <row r="13130" ht="21" customHeight="1"/>
    <row r="13131" ht="21" customHeight="1"/>
    <row r="13132" ht="21" customHeight="1"/>
    <row r="13133" ht="21" customHeight="1"/>
    <row r="13134" ht="21" customHeight="1"/>
    <row r="13135" ht="21" customHeight="1"/>
    <row r="13136" ht="21" customHeight="1"/>
    <row r="13137" ht="21" customHeight="1"/>
    <row r="13138" ht="21" customHeight="1"/>
    <row r="13139" ht="21" customHeight="1"/>
    <row r="13140" ht="21" customHeight="1"/>
    <row r="13141" ht="21" customHeight="1"/>
    <row r="13142" ht="21" customHeight="1"/>
    <row r="13143" ht="21" customHeight="1"/>
    <row r="13144" ht="21" customHeight="1"/>
    <row r="13145" ht="21" customHeight="1"/>
    <row r="13146" ht="21" customHeight="1"/>
    <row r="13147" ht="21" customHeight="1"/>
    <row r="13148" ht="21" customHeight="1"/>
    <row r="13149" ht="21" customHeight="1"/>
    <row r="13150" ht="21" customHeight="1"/>
    <row r="13151" ht="21" customHeight="1"/>
    <row r="13152" ht="21" customHeight="1"/>
    <row r="13153" ht="21" customHeight="1"/>
    <row r="13154" ht="21" customHeight="1"/>
    <row r="13155" ht="21" customHeight="1"/>
    <row r="13156" ht="21" customHeight="1"/>
    <row r="13157" ht="21" customHeight="1"/>
    <row r="13158" ht="21" customHeight="1"/>
    <row r="13159" ht="21" customHeight="1"/>
    <row r="13160" ht="21" customHeight="1"/>
    <row r="13161" ht="21" customHeight="1"/>
    <row r="13162" ht="21" customHeight="1"/>
    <row r="13163" ht="21" customHeight="1"/>
    <row r="13164" ht="21" customHeight="1"/>
    <row r="13165" ht="21" customHeight="1"/>
    <row r="13166" ht="21" customHeight="1"/>
    <row r="13167" ht="21" customHeight="1"/>
    <row r="13168" ht="21" customHeight="1"/>
    <row r="13169" ht="21" customHeight="1"/>
    <row r="13170" ht="21" customHeight="1"/>
    <row r="13171" ht="21" customHeight="1"/>
    <row r="13172" ht="21" customHeight="1"/>
    <row r="13173" ht="21" customHeight="1"/>
    <row r="13174" ht="21" customHeight="1"/>
    <row r="13175" ht="21" customHeight="1"/>
    <row r="13176" ht="21" customHeight="1"/>
    <row r="13177" ht="21" customHeight="1"/>
    <row r="13178" ht="21" customHeight="1"/>
    <row r="13179" ht="21" customHeight="1"/>
    <row r="13180" ht="21" customHeight="1"/>
    <row r="13181" ht="21" customHeight="1"/>
    <row r="13182" ht="21" customHeight="1"/>
    <row r="13183" ht="21" customHeight="1"/>
    <row r="13184" ht="21" customHeight="1"/>
    <row r="13185" ht="21" customHeight="1"/>
    <row r="13186" ht="21" customHeight="1"/>
    <row r="13187" ht="21" customHeight="1"/>
    <row r="13188" ht="21" customHeight="1"/>
    <row r="13189" ht="21" customHeight="1"/>
    <row r="13190" ht="21" customHeight="1"/>
    <row r="13191" ht="21" customHeight="1"/>
    <row r="13192" ht="21" customHeight="1"/>
    <row r="13193" ht="21" customHeight="1"/>
    <row r="13194" ht="21" customHeight="1"/>
    <row r="13195" ht="21" customHeight="1"/>
    <row r="13196" ht="21" customHeight="1"/>
    <row r="13197" ht="21" customHeight="1"/>
    <row r="13198" ht="21" customHeight="1"/>
    <row r="13199" ht="21" customHeight="1"/>
    <row r="13200" ht="21" customHeight="1"/>
    <row r="13201" ht="21" customHeight="1"/>
    <row r="13202" ht="21" customHeight="1"/>
    <row r="13203" ht="21" customHeight="1"/>
    <row r="13204" ht="21" customHeight="1"/>
    <row r="13205" ht="21" customHeight="1"/>
    <row r="13206" ht="21" customHeight="1"/>
    <row r="13207" ht="21" customHeight="1"/>
    <row r="13208" ht="21" customHeight="1"/>
    <row r="13209" ht="21" customHeight="1"/>
    <row r="13210" ht="21" customHeight="1"/>
    <row r="13211" ht="21" customHeight="1"/>
    <row r="13212" ht="21" customHeight="1"/>
    <row r="13213" ht="21" customHeight="1"/>
    <row r="13214" ht="21" customHeight="1"/>
    <row r="13215" ht="21" customHeight="1"/>
    <row r="13216" ht="21" customHeight="1"/>
    <row r="13217" ht="21" customHeight="1"/>
    <row r="13218" ht="21" customHeight="1"/>
    <row r="13219" ht="21" customHeight="1"/>
    <row r="13220" ht="21" customHeight="1"/>
    <row r="13221" ht="21" customHeight="1"/>
    <row r="13222" ht="21" customHeight="1"/>
    <row r="13223" ht="21" customHeight="1"/>
    <row r="13224" ht="21" customHeight="1"/>
    <row r="13225" ht="21" customHeight="1"/>
    <row r="13226" ht="21" customHeight="1"/>
    <row r="13227" ht="21" customHeight="1"/>
    <row r="13228" ht="21" customHeight="1"/>
    <row r="13229" ht="21" customHeight="1"/>
    <row r="13230" ht="21" customHeight="1"/>
    <row r="13231" ht="21" customHeight="1"/>
    <row r="13232" ht="21" customHeight="1"/>
    <row r="13233" ht="21" customHeight="1"/>
    <row r="13234" ht="21" customHeight="1"/>
    <row r="13235" ht="21" customHeight="1"/>
    <row r="13236" ht="21" customHeight="1"/>
    <row r="13237" ht="21" customHeight="1"/>
    <row r="13238" ht="21" customHeight="1"/>
    <row r="13239" ht="21" customHeight="1"/>
    <row r="13240" ht="21" customHeight="1"/>
    <row r="13241" ht="21" customHeight="1"/>
    <row r="13242" ht="21" customHeight="1"/>
    <row r="13243" ht="21" customHeight="1"/>
    <row r="13244" ht="21" customHeight="1"/>
    <row r="13245" ht="21" customHeight="1"/>
    <row r="13246" ht="21" customHeight="1"/>
    <row r="13247" ht="21" customHeight="1"/>
    <row r="13248" ht="21" customHeight="1"/>
    <row r="13249" ht="21" customHeight="1"/>
    <row r="13250" ht="21" customHeight="1"/>
    <row r="13251" ht="21" customHeight="1"/>
    <row r="13252" ht="21" customHeight="1"/>
    <row r="13253" ht="21" customHeight="1"/>
    <row r="13254" ht="21" customHeight="1"/>
    <row r="13255" ht="21" customHeight="1"/>
    <row r="13256" ht="21" customHeight="1"/>
    <row r="13257" ht="21" customHeight="1"/>
    <row r="13258" ht="21" customHeight="1"/>
    <row r="13259" ht="21" customHeight="1"/>
    <row r="13260" ht="21" customHeight="1"/>
    <row r="13261" ht="21" customHeight="1"/>
    <row r="13262" ht="21" customHeight="1"/>
    <row r="13263" ht="21" customHeight="1"/>
    <row r="13264" ht="21" customHeight="1"/>
    <row r="13265" ht="21" customHeight="1"/>
    <row r="13266" ht="21" customHeight="1"/>
    <row r="13267" ht="21" customHeight="1"/>
    <row r="13268" ht="21" customHeight="1"/>
    <row r="13269" ht="21" customHeight="1"/>
    <row r="13270" ht="21" customHeight="1"/>
    <row r="13271" ht="21" customHeight="1"/>
    <row r="13272" ht="21" customHeight="1"/>
    <row r="13273" ht="21" customHeight="1"/>
    <row r="13274" ht="21" customHeight="1"/>
    <row r="13275" ht="21" customHeight="1"/>
    <row r="13276" ht="21" customHeight="1"/>
    <row r="13277" ht="21" customHeight="1"/>
    <row r="13278" ht="21" customHeight="1"/>
    <row r="13279" ht="21" customHeight="1"/>
    <row r="13280" ht="21" customHeight="1"/>
    <row r="13281" ht="21" customHeight="1"/>
    <row r="13282" ht="21" customHeight="1"/>
    <row r="13283" ht="21" customHeight="1"/>
    <row r="13284" ht="21" customHeight="1"/>
    <row r="13285" ht="21" customHeight="1"/>
    <row r="13286" ht="21" customHeight="1"/>
    <row r="13287" ht="21" customHeight="1"/>
    <row r="13288" ht="21" customHeight="1"/>
    <row r="13289" ht="21" customHeight="1"/>
    <row r="13290" ht="21" customHeight="1"/>
    <row r="13291" ht="21" customHeight="1"/>
    <row r="13292" ht="21" customHeight="1"/>
    <row r="13293" ht="21" customHeight="1"/>
    <row r="13294" ht="21" customHeight="1"/>
    <row r="13295" ht="21" customHeight="1"/>
    <row r="13296" ht="21" customHeight="1"/>
    <row r="13297" ht="21" customHeight="1"/>
    <row r="13298" ht="21" customHeight="1"/>
    <row r="13299" ht="21" customHeight="1"/>
    <row r="13300" ht="21" customHeight="1"/>
    <row r="13301" ht="21" customHeight="1"/>
    <row r="13302" ht="21" customHeight="1"/>
    <row r="13303" ht="21" customHeight="1"/>
    <row r="13304" ht="21" customHeight="1"/>
    <row r="13305" ht="21" customHeight="1"/>
    <row r="13306" ht="21" customHeight="1"/>
    <row r="13307" ht="21" customHeight="1"/>
    <row r="13308" ht="21" customHeight="1"/>
    <row r="13309" ht="21" customHeight="1"/>
    <row r="13310" ht="21" customHeight="1"/>
    <row r="13311" ht="21" customHeight="1"/>
    <row r="13312" ht="21" customHeight="1"/>
    <row r="13313" ht="21" customHeight="1"/>
    <row r="13314" ht="21" customHeight="1"/>
    <row r="13315" ht="21" customHeight="1"/>
    <row r="13316" ht="21" customHeight="1"/>
    <row r="13317" ht="21" customHeight="1"/>
    <row r="13318" ht="21" customHeight="1"/>
    <row r="13319" ht="21" customHeight="1"/>
    <row r="13320" ht="21" customHeight="1"/>
    <row r="13321" ht="21" customHeight="1"/>
    <row r="13322" ht="21" customHeight="1"/>
    <row r="13323" ht="21" customHeight="1"/>
    <row r="13324" ht="21" customHeight="1"/>
    <row r="13325" ht="21" customHeight="1"/>
    <row r="13326" ht="21" customHeight="1"/>
    <row r="13327" ht="21" customHeight="1"/>
    <row r="13328" ht="21" customHeight="1"/>
    <row r="13329" ht="21" customHeight="1"/>
    <row r="13330" ht="21" customHeight="1"/>
    <row r="13331" ht="21" customHeight="1"/>
    <row r="13332" ht="21" customHeight="1"/>
    <row r="13333" ht="21" customHeight="1"/>
    <row r="13334" ht="21" customHeight="1"/>
    <row r="13335" ht="21" customHeight="1"/>
    <row r="13336" ht="21" customHeight="1"/>
    <row r="13337" ht="21" customHeight="1"/>
    <row r="13338" ht="21" customHeight="1"/>
    <row r="13339" ht="21" customHeight="1"/>
    <row r="13340" ht="21" customHeight="1"/>
    <row r="13341" ht="21" customHeight="1"/>
    <row r="13342" ht="21" customHeight="1"/>
    <row r="13343" ht="21" customHeight="1"/>
    <row r="13344" ht="21" customHeight="1"/>
    <row r="13345" ht="21" customHeight="1"/>
    <row r="13346" ht="21" customHeight="1"/>
    <row r="13347" ht="21" customHeight="1"/>
    <row r="13348" ht="21" customHeight="1"/>
    <row r="13349" ht="21" customHeight="1"/>
    <row r="13350" ht="21" customHeight="1"/>
    <row r="13351" ht="21" customHeight="1"/>
    <row r="13352" ht="21" customHeight="1"/>
    <row r="13353" ht="21" customHeight="1"/>
    <row r="13354" ht="21" customHeight="1"/>
    <row r="13355" ht="21" customHeight="1"/>
    <row r="13356" ht="21" customHeight="1"/>
    <row r="13357" ht="21" customHeight="1"/>
    <row r="13358" ht="21" customHeight="1"/>
    <row r="13359" ht="21" customHeight="1"/>
    <row r="13360" ht="21" customHeight="1"/>
    <row r="13361" ht="21" customHeight="1"/>
    <row r="13362" ht="21" customHeight="1"/>
    <row r="13363" ht="21" customHeight="1"/>
    <row r="13364" ht="21" customHeight="1"/>
    <row r="13365" ht="21" customHeight="1"/>
    <row r="13366" ht="21" customHeight="1"/>
    <row r="13367" ht="21" customHeight="1"/>
    <row r="13368" ht="21" customHeight="1"/>
    <row r="13369" ht="21" customHeight="1"/>
    <row r="13370" ht="21" customHeight="1"/>
    <row r="13371" ht="21" customHeight="1"/>
    <row r="13372" ht="21" customHeight="1"/>
    <row r="13373" ht="21" customHeight="1"/>
    <row r="13374" ht="21" customHeight="1"/>
    <row r="13375" ht="21" customHeight="1"/>
    <row r="13376" ht="21" customHeight="1"/>
    <row r="13377" ht="21" customHeight="1"/>
    <row r="13378" ht="21" customHeight="1"/>
    <row r="13379" ht="21" customHeight="1"/>
    <row r="13380" ht="21" customHeight="1"/>
    <row r="13381" ht="21" customHeight="1"/>
    <row r="13382" ht="21" customHeight="1"/>
    <row r="13383" ht="21" customHeight="1"/>
    <row r="13384" ht="21" customHeight="1"/>
    <row r="13385" ht="21" customHeight="1"/>
    <row r="13386" ht="21" customHeight="1"/>
    <row r="13387" ht="21" customHeight="1"/>
    <row r="13388" ht="21" customHeight="1"/>
    <row r="13389" ht="21" customHeight="1"/>
    <row r="13390" ht="21" customHeight="1"/>
    <row r="13391" ht="21" customHeight="1"/>
    <row r="13392" ht="21" customHeight="1"/>
    <row r="13393" ht="21" customHeight="1"/>
    <row r="13394" ht="21" customHeight="1"/>
    <row r="13395" ht="21" customHeight="1"/>
    <row r="13396" ht="21" customHeight="1"/>
    <row r="13397" ht="21" customHeight="1"/>
    <row r="13398" ht="21" customHeight="1"/>
    <row r="13399" ht="21" customHeight="1"/>
    <row r="13400" ht="21" customHeight="1"/>
    <row r="13401" ht="21" customHeight="1"/>
    <row r="13402" ht="21" customHeight="1"/>
    <row r="13403" ht="21" customHeight="1"/>
    <row r="13404" ht="21" customHeight="1"/>
    <row r="13405" ht="21" customHeight="1"/>
    <row r="13406" ht="21" customHeight="1"/>
    <row r="13407" ht="21" customHeight="1"/>
    <row r="13408" ht="21" customHeight="1"/>
    <row r="13409" ht="21" customHeight="1"/>
    <row r="13410" ht="21" customHeight="1"/>
    <row r="13411" ht="21" customHeight="1"/>
    <row r="13412" ht="21" customHeight="1"/>
    <row r="13413" ht="21" customHeight="1"/>
    <row r="13414" ht="21" customHeight="1"/>
    <row r="13415" ht="21" customHeight="1"/>
    <row r="13416" ht="21" customHeight="1"/>
    <row r="13417" ht="21" customHeight="1"/>
    <row r="13418" ht="21" customHeight="1"/>
    <row r="13419" ht="21" customHeight="1"/>
    <row r="13420" ht="21" customHeight="1"/>
    <row r="13421" ht="21" customHeight="1"/>
    <row r="13422" ht="21" customHeight="1"/>
    <row r="13423" ht="21" customHeight="1"/>
    <row r="13424" ht="21" customHeight="1"/>
    <row r="13425" ht="21" customHeight="1"/>
    <row r="13426" ht="21" customHeight="1"/>
    <row r="13427" ht="21" customHeight="1"/>
    <row r="13428" ht="21" customHeight="1"/>
    <row r="13429" ht="21" customHeight="1"/>
    <row r="13430" ht="21" customHeight="1"/>
    <row r="13431" ht="21" customHeight="1"/>
    <row r="13432" ht="21" customHeight="1"/>
    <row r="13433" ht="21" customHeight="1"/>
    <row r="13434" ht="21" customHeight="1"/>
    <row r="13435" ht="21" customHeight="1"/>
    <row r="13436" ht="21" customHeight="1"/>
    <row r="13437" ht="21" customHeight="1"/>
    <row r="13438" ht="21" customHeight="1"/>
    <row r="13439" ht="21" customHeight="1"/>
    <row r="13440" ht="21" customHeight="1"/>
    <row r="13441" ht="21" customHeight="1"/>
    <row r="13442" ht="21" customHeight="1"/>
    <row r="13443" ht="21" customHeight="1"/>
    <row r="13444" ht="21" customHeight="1"/>
    <row r="13445" ht="21" customHeight="1"/>
    <row r="13446" ht="21" customHeight="1"/>
    <row r="13447" ht="21" customHeight="1"/>
    <row r="13448" ht="21" customHeight="1"/>
    <row r="13449" ht="21" customHeight="1"/>
    <row r="13450" ht="21" customHeight="1"/>
    <row r="13451" ht="21" customHeight="1"/>
    <row r="13452" ht="21" customHeight="1"/>
    <row r="13453" ht="21" customHeight="1"/>
    <row r="13454" ht="21" customHeight="1"/>
    <row r="13455" ht="21" customHeight="1"/>
    <row r="13456" ht="21" customHeight="1"/>
    <row r="13457" ht="21" customHeight="1"/>
    <row r="13458" ht="21" customHeight="1"/>
    <row r="13459" ht="21" customHeight="1"/>
    <row r="13460" ht="21" customHeight="1"/>
    <row r="13461" ht="21" customHeight="1"/>
    <row r="13462" ht="21" customHeight="1"/>
    <row r="13463" ht="21" customHeight="1"/>
    <row r="13464" ht="21" customHeight="1"/>
    <row r="13465" ht="21" customHeight="1"/>
    <row r="13466" ht="21" customHeight="1"/>
    <row r="13467" ht="21" customHeight="1"/>
    <row r="13468" ht="21" customHeight="1"/>
    <row r="13469" ht="21" customHeight="1"/>
    <row r="13470" ht="21" customHeight="1"/>
    <row r="13471" ht="21" customHeight="1"/>
    <row r="13472" ht="21" customHeight="1"/>
    <row r="13473" ht="21" customHeight="1"/>
    <row r="13474" ht="21" customHeight="1"/>
    <row r="13475" ht="21" customHeight="1"/>
    <row r="13476" ht="21" customHeight="1"/>
    <row r="13477" ht="21" customHeight="1"/>
    <row r="13478" ht="21" customHeight="1"/>
    <row r="13479" ht="21" customHeight="1"/>
    <row r="13480" ht="21" customHeight="1"/>
    <row r="13481" ht="21" customHeight="1"/>
    <row r="13482" ht="21" customHeight="1"/>
    <row r="13483" ht="21" customHeight="1"/>
    <row r="13484" ht="21" customHeight="1"/>
    <row r="13485" ht="21" customHeight="1"/>
    <row r="13486" ht="21" customHeight="1"/>
    <row r="13487" ht="21" customHeight="1"/>
    <row r="13488" ht="21" customHeight="1"/>
    <row r="13489" ht="21" customHeight="1"/>
    <row r="13490" ht="21" customHeight="1"/>
    <row r="13491" ht="21" customHeight="1"/>
    <row r="13492" ht="21" customHeight="1"/>
    <row r="13493" ht="21" customHeight="1"/>
    <row r="13494" ht="21" customHeight="1"/>
    <row r="13495" ht="21" customHeight="1"/>
    <row r="13496" ht="21" customHeight="1"/>
    <row r="13497" ht="21" customHeight="1"/>
    <row r="13498" ht="21" customHeight="1"/>
    <row r="13499" ht="21" customHeight="1"/>
    <row r="13500" ht="21" customHeight="1"/>
    <row r="13501" ht="21" customHeight="1"/>
    <row r="13502" ht="21" customHeight="1"/>
    <row r="13503" ht="21" customHeight="1"/>
    <row r="13504" ht="21" customHeight="1"/>
    <row r="13505" ht="21" customHeight="1"/>
    <row r="13506" ht="21" customHeight="1"/>
    <row r="13507" ht="21" customHeight="1"/>
    <row r="13508" ht="21" customHeight="1"/>
    <row r="13509" ht="21" customHeight="1"/>
    <row r="13510" ht="21" customHeight="1"/>
    <row r="13511" ht="21" customHeight="1"/>
    <row r="13512" ht="21" customHeight="1"/>
    <row r="13513" ht="21" customHeight="1"/>
    <row r="13514" ht="21" customHeight="1"/>
    <row r="13515" ht="21" customHeight="1"/>
    <row r="13516" ht="21" customHeight="1"/>
    <row r="13517" ht="21" customHeight="1"/>
    <row r="13518" ht="21" customHeight="1"/>
    <row r="13519" ht="21" customHeight="1"/>
    <row r="13520" ht="21" customHeight="1"/>
    <row r="13521" ht="21" customHeight="1"/>
    <row r="13522" ht="21" customHeight="1"/>
    <row r="13523" ht="21" customHeight="1"/>
    <row r="13524" ht="21" customHeight="1"/>
    <row r="13525" ht="21" customHeight="1"/>
    <row r="13526" ht="21" customHeight="1"/>
    <row r="13527" ht="21" customHeight="1"/>
    <row r="13528" ht="21" customHeight="1"/>
    <row r="13529" ht="21" customHeight="1"/>
    <row r="13530" ht="21" customHeight="1"/>
    <row r="13531" ht="21" customHeight="1"/>
    <row r="13532" ht="21" customHeight="1"/>
    <row r="13533" ht="21" customHeight="1"/>
    <row r="13534" ht="21" customHeight="1"/>
    <row r="13535" ht="21" customHeight="1"/>
    <row r="13536" ht="21" customHeight="1"/>
    <row r="13537" ht="21" customHeight="1"/>
    <row r="13538" ht="21" customHeight="1"/>
    <row r="13539" ht="21" customHeight="1"/>
    <row r="13540" ht="21" customHeight="1"/>
    <row r="13541" ht="21" customHeight="1"/>
    <row r="13542" ht="21" customHeight="1"/>
    <row r="13543" ht="21" customHeight="1"/>
    <row r="13544" ht="21" customHeight="1"/>
    <row r="13545" ht="21" customHeight="1"/>
    <row r="13546" ht="21" customHeight="1"/>
    <row r="13547" ht="21" customHeight="1"/>
    <row r="13548" ht="21" customHeight="1"/>
    <row r="13549" ht="21" customHeight="1"/>
    <row r="13550" ht="21" customHeight="1"/>
    <row r="13551" ht="21" customHeight="1"/>
    <row r="13552" ht="21" customHeight="1"/>
    <row r="13553" ht="21" customHeight="1"/>
    <row r="13554" ht="21" customHeight="1"/>
    <row r="13555" ht="21" customHeight="1"/>
    <row r="13556" ht="21" customHeight="1"/>
    <row r="13557" ht="21" customHeight="1"/>
    <row r="13558" ht="21" customHeight="1"/>
    <row r="13559" ht="21" customHeight="1"/>
    <row r="13560" ht="21" customHeight="1"/>
    <row r="13561" ht="21" customHeight="1"/>
    <row r="13562" ht="21" customHeight="1"/>
    <row r="13563" ht="21" customHeight="1"/>
    <row r="13564" ht="21" customHeight="1"/>
    <row r="13565" ht="21" customHeight="1"/>
    <row r="13566" ht="21" customHeight="1"/>
    <row r="13567" ht="21" customHeight="1"/>
    <row r="13568" ht="21" customHeight="1"/>
    <row r="13569" ht="21" customHeight="1"/>
    <row r="13570" ht="21" customHeight="1"/>
    <row r="13571" ht="21" customHeight="1"/>
    <row r="13572" ht="21" customHeight="1"/>
    <row r="13573" ht="21" customHeight="1"/>
    <row r="13574" ht="21" customHeight="1"/>
    <row r="13575" ht="21" customHeight="1"/>
    <row r="13576" ht="21" customHeight="1"/>
    <row r="13577" ht="21" customHeight="1"/>
    <row r="13578" ht="21" customHeight="1"/>
    <row r="13579" ht="21" customHeight="1"/>
    <row r="13580" ht="21" customHeight="1"/>
    <row r="13581" ht="21" customHeight="1"/>
    <row r="13582" ht="21" customHeight="1"/>
    <row r="13583" ht="21" customHeight="1"/>
    <row r="13584" ht="21" customHeight="1"/>
    <row r="13585" ht="21" customHeight="1"/>
    <row r="13586" ht="21" customHeight="1"/>
    <row r="13587" ht="21" customHeight="1"/>
    <row r="13588" ht="21" customHeight="1"/>
    <row r="13589" ht="21" customHeight="1"/>
    <row r="13590" ht="21" customHeight="1"/>
    <row r="13591" ht="21" customHeight="1"/>
    <row r="13592" ht="21" customHeight="1"/>
    <row r="13593" ht="21" customHeight="1"/>
    <row r="13594" ht="21" customHeight="1"/>
    <row r="13595" ht="21" customHeight="1"/>
    <row r="13596" ht="21" customHeight="1"/>
    <row r="13597" ht="21" customHeight="1"/>
    <row r="13598" ht="21" customHeight="1"/>
    <row r="13599" ht="21" customHeight="1"/>
    <row r="13600" ht="21" customHeight="1"/>
    <row r="13601" ht="21" customHeight="1"/>
    <row r="13602" ht="21" customHeight="1"/>
    <row r="13603" ht="21" customHeight="1"/>
    <row r="13604" ht="21" customHeight="1"/>
    <row r="13605" ht="21" customHeight="1"/>
    <row r="13606" ht="21" customHeight="1"/>
    <row r="13607" ht="21" customHeight="1"/>
    <row r="13608" ht="21" customHeight="1"/>
    <row r="13609" ht="21" customHeight="1"/>
    <row r="13610" ht="21" customHeight="1"/>
    <row r="13611" ht="21" customHeight="1"/>
    <row r="13612" ht="21" customHeight="1"/>
    <row r="13613" ht="21" customHeight="1"/>
    <row r="13614" ht="21" customHeight="1"/>
    <row r="13615" ht="21" customHeight="1"/>
    <row r="13616" ht="21" customHeight="1"/>
    <row r="13617" ht="21" customHeight="1"/>
    <row r="13618" ht="21" customHeight="1"/>
    <row r="13619" ht="21" customHeight="1"/>
    <row r="13620" ht="21" customHeight="1"/>
    <row r="13621" ht="21" customHeight="1"/>
    <row r="13622" ht="21" customHeight="1"/>
    <row r="13623" ht="21" customHeight="1"/>
    <row r="13624" ht="21" customHeight="1"/>
    <row r="13625" ht="21" customHeight="1"/>
    <row r="13626" ht="21" customHeight="1"/>
    <row r="13627" ht="21" customHeight="1"/>
    <row r="13628" ht="21" customHeight="1"/>
    <row r="13629" ht="21" customHeight="1"/>
    <row r="13630" ht="21" customHeight="1"/>
    <row r="13631" ht="21" customHeight="1"/>
    <row r="13632" ht="21" customHeight="1"/>
    <row r="13633" ht="21" customHeight="1"/>
    <row r="13634" ht="21" customHeight="1"/>
    <row r="13635" ht="21" customHeight="1"/>
    <row r="13636" ht="21" customHeight="1"/>
    <row r="13637" ht="21" customHeight="1"/>
    <row r="13638" ht="21" customHeight="1"/>
    <row r="13639" ht="21" customHeight="1"/>
    <row r="13640" ht="21" customHeight="1"/>
    <row r="13641" ht="21" customHeight="1"/>
    <row r="13642" ht="21" customHeight="1"/>
    <row r="13643" ht="21" customHeight="1"/>
    <row r="13644" ht="21" customHeight="1"/>
    <row r="13645" ht="21" customHeight="1"/>
    <row r="13646" ht="21" customHeight="1"/>
    <row r="13647" ht="21" customHeight="1"/>
    <row r="13648" ht="21" customHeight="1"/>
    <row r="13649" ht="21" customHeight="1"/>
    <row r="13650" ht="21" customHeight="1"/>
    <row r="13651" ht="21" customHeight="1"/>
    <row r="13652" ht="21" customHeight="1"/>
    <row r="13653" ht="21" customHeight="1"/>
    <row r="13654" ht="21" customHeight="1"/>
    <row r="13655" ht="21" customHeight="1"/>
    <row r="13656" ht="21" customHeight="1"/>
    <row r="13657" ht="21" customHeight="1"/>
    <row r="13658" ht="21" customHeight="1"/>
    <row r="13659" ht="21" customHeight="1"/>
    <row r="13660" ht="21" customHeight="1"/>
    <row r="13661" ht="21" customHeight="1"/>
    <row r="13662" ht="21" customHeight="1"/>
    <row r="13663" ht="21" customHeight="1"/>
    <row r="13664" ht="21" customHeight="1"/>
    <row r="13665" ht="21" customHeight="1"/>
    <row r="13666" ht="21" customHeight="1"/>
    <row r="13667" ht="21" customHeight="1"/>
    <row r="13668" ht="21" customHeight="1"/>
    <row r="13669" ht="21" customHeight="1"/>
    <row r="13670" ht="21" customHeight="1"/>
    <row r="13671" ht="21" customHeight="1"/>
    <row r="13672" ht="21" customHeight="1"/>
    <row r="13673" ht="21" customHeight="1"/>
    <row r="13674" ht="21" customHeight="1"/>
    <row r="13675" ht="21" customHeight="1"/>
    <row r="13676" ht="21" customHeight="1"/>
    <row r="13677" ht="21" customHeight="1"/>
    <row r="13678" ht="21" customHeight="1"/>
    <row r="13679" ht="21" customHeight="1"/>
    <row r="13680" ht="21" customHeight="1"/>
    <row r="13681" ht="21" customHeight="1"/>
    <row r="13682" ht="21" customHeight="1"/>
    <row r="13683" ht="21" customHeight="1"/>
    <row r="13684" ht="21" customHeight="1"/>
    <row r="13685" ht="21" customHeight="1"/>
    <row r="13686" ht="21" customHeight="1"/>
    <row r="13687" ht="21" customHeight="1"/>
    <row r="13688" ht="21" customHeight="1"/>
    <row r="13689" ht="21" customHeight="1"/>
    <row r="13690" ht="21" customHeight="1"/>
    <row r="13691" ht="21" customHeight="1"/>
    <row r="13692" ht="21" customHeight="1"/>
    <row r="13693" ht="21" customHeight="1"/>
    <row r="13694" ht="21" customHeight="1"/>
    <row r="13695" ht="21" customHeight="1"/>
    <row r="13696" ht="21" customHeight="1"/>
    <row r="13697" ht="21" customHeight="1"/>
    <row r="13698" ht="21" customHeight="1"/>
    <row r="13699" ht="21" customHeight="1"/>
    <row r="13700" ht="21" customHeight="1"/>
    <row r="13701" ht="21" customHeight="1"/>
    <row r="13702" ht="21" customHeight="1"/>
    <row r="13703" ht="21" customHeight="1"/>
    <row r="13704" ht="21" customHeight="1"/>
    <row r="13705" ht="21" customHeight="1"/>
    <row r="13706" ht="21" customHeight="1"/>
    <row r="13707" ht="21" customHeight="1"/>
    <row r="13708" ht="21" customHeight="1"/>
    <row r="13709" ht="21" customHeight="1"/>
    <row r="13710" ht="21" customHeight="1"/>
    <row r="13711" ht="21" customHeight="1"/>
    <row r="13712" ht="21" customHeight="1"/>
    <row r="13713" ht="21" customHeight="1"/>
    <row r="13714" ht="21" customHeight="1"/>
    <row r="13715" ht="21" customHeight="1"/>
    <row r="13716" ht="21" customHeight="1"/>
    <row r="13717" ht="21" customHeight="1"/>
    <row r="13718" ht="21" customHeight="1"/>
    <row r="13719" ht="21" customHeight="1"/>
    <row r="13720" ht="21" customHeight="1"/>
    <row r="13721" ht="21" customHeight="1"/>
    <row r="13722" ht="21" customHeight="1"/>
    <row r="13723" ht="21" customHeight="1"/>
    <row r="13724" ht="21" customHeight="1"/>
    <row r="13725" ht="21" customHeight="1"/>
    <row r="13726" ht="21" customHeight="1"/>
    <row r="13727" ht="21" customHeight="1"/>
    <row r="13728" ht="21" customHeight="1"/>
    <row r="13729" ht="21" customHeight="1"/>
    <row r="13730" ht="21" customHeight="1"/>
    <row r="13731" ht="21" customHeight="1"/>
    <row r="13732" ht="21" customHeight="1"/>
    <row r="13733" ht="21" customHeight="1"/>
    <row r="13734" ht="21" customHeight="1"/>
    <row r="13735" ht="21" customHeight="1"/>
    <row r="13736" ht="21" customHeight="1"/>
    <row r="13737" ht="21" customHeight="1"/>
    <row r="13738" ht="21" customHeight="1"/>
    <row r="13739" ht="21" customHeight="1"/>
    <row r="13740" ht="21" customHeight="1"/>
    <row r="13741" ht="21" customHeight="1"/>
    <row r="13742" ht="21" customHeight="1"/>
    <row r="13743" ht="21" customHeight="1"/>
    <row r="13744" ht="21" customHeight="1"/>
    <row r="13745" ht="21" customHeight="1"/>
    <row r="13746" ht="21" customHeight="1"/>
    <row r="13747" ht="21" customHeight="1"/>
    <row r="13748" ht="21" customHeight="1"/>
    <row r="13749" ht="21" customHeight="1"/>
    <row r="13750" ht="21" customHeight="1"/>
    <row r="13751" ht="21" customHeight="1"/>
    <row r="13752" ht="21" customHeight="1"/>
    <row r="13753" ht="21" customHeight="1"/>
    <row r="13754" ht="21" customHeight="1"/>
    <row r="13755" ht="21" customHeight="1"/>
    <row r="13756" ht="21" customHeight="1"/>
    <row r="13757" ht="21" customHeight="1"/>
    <row r="13758" ht="21" customHeight="1"/>
    <row r="13759" ht="21" customHeight="1"/>
    <row r="13760" ht="21" customHeight="1"/>
    <row r="13761" ht="21" customHeight="1"/>
    <row r="13762" ht="21" customHeight="1"/>
    <row r="13763" ht="21" customHeight="1"/>
    <row r="13764" ht="21" customHeight="1"/>
    <row r="13765" ht="21" customHeight="1"/>
    <row r="13766" ht="21" customHeight="1"/>
    <row r="13767" ht="21" customHeight="1"/>
    <row r="13768" ht="21" customHeight="1"/>
    <row r="13769" ht="21" customHeight="1"/>
    <row r="13770" ht="21" customHeight="1"/>
    <row r="13771" ht="21" customHeight="1"/>
    <row r="13772" ht="21" customHeight="1"/>
    <row r="13773" ht="21" customHeight="1"/>
    <row r="13774" ht="21" customHeight="1"/>
    <row r="13775" ht="21" customHeight="1"/>
    <row r="13776" ht="21" customHeight="1"/>
    <row r="13777" ht="21" customHeight="1"/>
    <row r="13778" ht="21" customHeight="1"/>
    <row r="13779" ht="21" customHeight="1"/>
    <row r="13780" ht="21" customHeight="1"/>
    <row r="13781" ht="21" customHeight="1"/>
    <row r="13782" ht="21" customHeight="1"/>
    <row r="13783" ht="21" customHeight="1"/>
    <row r="13784" ht="21" customHeight="1"/>
    <row r="13785" ht="21" customHeight="1"/>
    <row r="13786" ht="21" customHeight="1"/>
    <row r="13787" ht="21" customHeight="1"/>
    <row r="13788" ht="21" customHeight="1"/>
    <row r="13789" ht="21" customHeight="1"/>
    <row r="13790" ht="21" customHeight="1"/>
    <row r="13791" ht="21" customHeight="1"/>
    <row r="13792" ht="21" customHeight="1"/>
    <row r="13793" ht="21" customHeight="1"/>
    <row r="13794" ht="21" customHeight="1"/>
    <row r="13795" ht="21" customHeight="1"/>
    <row r="13796" ht="21" customHeight="1"/>
    <row r="13797" ht="21" customHeight="1"/>
    <row r="13798" ht="21" customHeight="1"/>
    <row r="13799" ht="21" customHeight="1"/>
    <row r="13800" ht="21" customHeight="1"/>
    <row r="13801" ht="21" customHeight="1"/>
    <row r="13802" ht="21" customHeight="1"/>
    <row r="13803" ht="21" customHeight="1"/>
    <row r="13804" ht="21" customHeight="1"/>
    <row r="13805" ht="21" customHeight="1"/>
    <row r="13806" ht="21" customHeight="1"/>
    <row r="13807" ht="21" customHeight="1"/>
    <row r="13808" ht="21" customHeight="1"/>
    <row r="13809" ht="21" customHeight="1"/>
    <row r="13810" ht="21" customHeight="1"/>
    <row r="13811" ht="21" customHeight="1"/>
    <row r="13812" ht="21" customHeight="1"/>
    <row r="13813" ht="21" customHeight="1"/>
    <row r="13814" ht="21" customHeight="1"/>
    <row r="13815" ht="21" customHeight="1"/>
    <row r="13816" ht="21" customHeight="1"/>
    <row r="13817" ht="21" customHeight="1"/>
    <row r="13818" ht="21" customHeight="1"/>
    <row r="13819" ht="21" customHeight="1"/>
    <row r="13820" ht="21" customHeight="1"/>
    <row r="13821" ht="21" customHeight="1"/>
    <row r="13822" ht="21" customHeight="1"/>
    <row r="13823" ht="21" customHeight="1"/>
    <row r="13824" ht="21" customHeight="1"/>
    <row r="13825" ht="21" customHeight="1"/>
    <row r="13826" ht="21" customHeight="1"/>
    <row r="13827" ht="21" customHeight="1"/>
    <row r="13828" ht="21" customHeight="1"/>
    <row r="13829" ht="21" customHeight="1"/>
    <row r="13830" ht="21" customHeight="1"/>
    <row r="13831" ht="21" customHeight="1"/>
    <row r="13832" ht="21" customHeight="1"/>
    <row r="13833" ht="21" customHeight="1"/>
    <row r="13834" ht="21" customHeight="1"/>
    <row r="13835" ht="21" customHeight="1"/>
    <row r="13836" ht="21" customHeight="1"/>
    <row r="13837" ht="21" customHeight="1"/>
    <row r="13838" ht="21" customHeight="1"/>
    <row r="13839" ht="21" customHeight="1"/>
    <row r="13840" ht="21" customHeight="1"/>
    <row r="13841" ht="21" customHeight="1"/>
    <row r="13842" ht="21" customHeight="1"/>
    <row r="13843" ht="21" customHeight="1"/>
    <row r="13844" ht="21" customHeight="1"/>
    <row r="13845" ht="21" customHeight="1"/>
    <row r="13846" ht="21" customHeight="1"/>
    <row r="13847" ht="21" customHeight="1"/>
    <row r="13848" ht="21" customHeight="1"/>
    <row r="13849" ht="21" customHeight="1"/>
    <row r="13850" ht="21" customHeight="1"/>
    <row r="13851" ht="21" customHeight="1"/>
    <row r="13852" ht="21" customHeight="1"/>
    <row r="13853" ht="21" customHeight="1"/>
    <row r="13854" ht="21" customHeight="1"/>
    <row r="13855" ht="21" customHeight="1"/>
    <row r="13856" ht="21" customHeight="1"/>
    <row r="13857" ht="21" customHeight="1"/>
    <row r="13858" ht="21" customHeight="1"/>
    <row r="13859" ht="21" customHeight="1"/>
    <row r="13860" ht="21" customHeight="1"/>
    <row r="13861" ht="21" customHeight="1"/>
    <row r="13862" ht="21" customHeight="1"/>
    <row r="13863" ht="21" customHeight="1"/>
    <row r="13864" ht="21" customHeight="1"/>
    <row r="13865" ht="21" customHeight="1"/>
    <row r="13866" ht="21" customHeight="1"/>
    <row r="13867" ht="21" customHeight="1"/>
    <row r="13868" ht="21" customHeight="1"/>
    <row r="13869" ht="21" customHeight="1"/>
    <row r="13870" ht="21" customHeight="1"/>
    <row r="13871" ht="21" customHeight="1"/>
    <row r="13872" ht="21" customHeight="1"/>
    <row r="13873" ht="21" customHeight="1"/>
    <row r="13874" ht="21" customHeight="1"/>
    <row r="13875" ht="21" customHeight="1"/>
    <row r="13876" ht="21" customHeight="1"/>
    <row r="13877" ht="21" customHeight="1"/>
    <row r="13878" ht="21" customHeight="1"/>
    <row r="13879" ht="21" customHeight="1"/>
    <row r="13880" ht="21" customHeight="1"/>
    <row r="13881" ht="21" customHeight="1"/>
    <row r="13882" ht="21" customHeight="1"/>
    <row r="13883" ht="21" customHeight="1"/>
    <row r="13884" ht="21" customHeight="1"/>
    <row r="13885" ht="21" customHeight="1"/>
    <row r="13886" ht="21" customHeight="1"/>
    <row r="13887" ht="21" customHeight="1"/>
    <row r="13888" ht="21" customHeight="1"/>
    <row r="13889" ht="21" customHeight="1"/>
    <row r="13890" ht="21" customHeight="1"/>
    <row r="13891" ht="21" customHeight="1"/>
    <row r="13892" ht="21" customHeight="1"/>
    <row r="13893" ht="21" customHeight="1"/>
    <row r="13894" ht="21" customHeight="1"/>
    <row r="13895" ht="21" customHeight="1"/>
    <row r="13896" ht="21" customHeight="1"/>
    <row r="13897" ht="21" customHeight="1"/>
    <row r="13898" ht="21" customHeight="1"/>
    <row r="13899" ht="21" customHeight="1"/>
    <row r="13900" ht="21" customHeight="1"/>
    <row r="13901" ht="21" customHeight="1"/>
    <row r="13902" ht="21" customHeight="1"/>
    <row r="13903" ht="21" customHeight="1"/>
    <row r="13904" ht="21" customHeight="1"/>
    <row r="13905" ht="21" customHeight="1"/>
    <row r="13906" ht="21" customHeight="1"/>
    <row r="13907" ht="21" customHeight="1"/>
    <row r="13908" ht="21" customHeight="1"/>
    <row r="13909" ht="21" customHeight="1"/>
    <row r="13910" ht="21" customHeight="1"/>
    <row r="13911" ht="21" customHeight="1"/>
    <row r="13912" ht="21" customHeight="1"/>
    <row r="13913" ht="21" customHeight="1"/>
    <row r="13914" ht="21" customHeight="1"/>
    <row r="13915" ht="21" customHeight="1"/>
    <row r="13916" ht="21" customHeight="1"/>
    <row r="13917" ht="21" customHeight="1"/>
    <row r="13918" ht="21" customHeight="1"/>
    <row r="13919" ht="21" customHeight="1"/>
    <row r="13920" ht="21" customHeight="1"/>
    <row r="13921" ht="21" customHeight="1"/>
    <row r="13922" ht="21" customHeight="1"/>
    <row r="13923" ht="21" customHeight="1"/>
    <row r="13924" ht="21" customHeight="1"/>
    <row r="13925" ht="21" customHeight="1"/>
    <row r="13926" ht="21" customHeight="1"/>
    <row r="13927" ht="21" customHeight="1"/>
    <row r="13928" ht="21" customHeight="1"/>
    <row r="13929" ht="21" customHeight="1"/>
    <row r="13930" ht="21" customHeight="1"/>
    <row r="13931" ht="21" customHeight="1"/>
    <row r="13932" ht="21" customHeight="1"/>
    <row r="13933" ht="21" customHeight="1"/>
    <row r="13934" ht="21" customHeight="1"/>
    <row r="13935" ht="21" customHeight="1"/>
    <row r="13936" ht="21" customHeight="1"/>
    <row r="13937" ht="21" customHeight="1"/>
    <row r="13938" ht="21" customHeight="1"/>
    <row r="13939" ht="21" customHeight="1"/>
    <row r="13940" ht="21" customHeight="1"/>
    <row r="13941" ht="21" customHeight="1"/>
    <row r="13942" ht="21" customHeight="1"/>
    <row r="13943" ht="21" customHeight="1"/>
    <row r="13944" ht="21" customHeight="1"/>
    <row r="13945" ht="21" customHeight="1"/>
    <row r="13946" ht="21" customHeight="1"/>
    <row r="13947" ht="21" customHeight="1"/>
    <row r="13948" ht="21" customHeight="1"/>
    <row r="13949" ht="21" customHeight="1"/>
    <row r="13950" ht="21" customHeight="1"/>
    <row r="13951" ht="21" customHeight="1"/>
    <row r="13952" ht="21" customHeight="1"/>
    <row r="13953" ht="21" customHeight="1"/>
    <row r="13954" ht="21" customHeight="1"/>
    <row r="13955" ht="21" customHeight="1"/>
    <row r="13956" ht="21" customHeight="1"/>
    <row r="13957" ht="21" customHeight="1"/>
    <row r="13958" ht="21" customHeight="1"/>
    <row r="13959" ht="21" customHeight="1"/>
    <row r="13960" ht="21" customHeight="1"/>
    <row r="13961" ht="21" customHeight="1"/>
    <row r="13962" ht="21" customHeight="1"/>
    <row r="13963" ht="21" customHeight="1"/>
    <row r="13964" ht="21" customHeight="1"/>
    <row r="13965" ht="21" customHeight="1"/>
    <row r="13966" ht="21" customHeight="1"/>
    <row r="13967" ht="21" customHeight="1"/>
    <row r="13968" ht="21" customHeight="1"/>
    <row r="13969" ht="21" customHeight="1"/>
    <row r="13970" ht="21" customHeight="1"/>
    <row r="13971" ht="21" customHeight="1"/>
    <row r="13972" ht="21" customHeight="1"/>
    <row r="13973" ht="21" customHeight="1"/>
    <row r="13974" ht="21" customHeight="1"/>
    <row r="13975" ht="21" customHeight="1"/>
    <row r="13976" ht="21" customHeight="1"/>
    <row r="13977" ht="21" customHeight="1"/>
    <row r="13978" ht="21" customHeight="1"/>
    <row r="13979" ht="21" customHeight="1"/>
    <row r="13980" ht="21" customHeight="1"/>
    <row r="13981" ht="21" customHeight="1"/>
    <row r="13982" ht="21" customHeight="1"/>
    <row r="13983" ht="21" customHeight="1"/>
    <row r="13984" ht="21" customHeight="1"/>
    <row r="13985" ht="21" customHeight="1"/>
    <row r="13986" ht="21" customHeight="1"/>
    <row r="13987" ht="21" customHeight="1"/>
    <row r="13988" ht="21" customHeight="1"/>
    <row r="13989" ht="21" customHeight="1"/>
    <row r="13990" ht="21" customHeight="1"/>
    <row r="13991" ht="21" customHeight="1"/>
    <row r="13992" ht="21" customHeight="1"/>
    <row r="13993" ht="21" customHeight="1"/>
    <row r="13994" ht="21" customHeight="1"/>
    <row r="13995" ht="21" customHeight="1"/>
    <row r="13996" ht="21" customHeight="1"/>
    <row r="13997" ht="21" customHeight="1"/>
    <row r="13998" ht="21" customHeight="1"/>
    <row r="13999" ht="21" customHeight="1"/>
    <row r="14000" ht="21" customHeight="1"/>
    <row r="14001" ht="21" customHeight="1"/>
    <row r="14002" ht="21" customHeight="1"/>
    <row r="14003" ht="21" customHeight="1"/>
    <row r="14004" ht="21" customHeight="1"/>
    <row r="14005" ht="21" customHeight="1"/>
    <row r="14006" ht="21" customHeight="1"/>
    <row r="14007" ht="21" customHeight="1"/>
    <row r="14008" ht="21" customHeight="1"/>
    <row r="14009" ht="21" customHeight="1"/>
    <row r="14010" ht="21" customHeight="1"/>
    <row r="14011" ht="21" customHeight="1"/>
    <row r="14012" ht="21" customHeight="1"/>
    <row r="14013" ht="21" customHeight="1"/>
    <row r="14014" ht="21" customHeight="1"/>
    <row r="14015" ht="21" customHeight="1"/>
    <row r="14016" ht="21" customHeight="1"/>
    <row r="14017" ht="21" customHeight="1"/>
    <row r="14018" ht="21" customHeight="1"/>
    <row r="14019" ht="21" customHeight="1"/>
    <row r="14020" ht="21" customHeight="1"/>
    <row r="14021" ht="21" customHeight="1"/>
    <row r="14022" ht="21" customHeight="1"/>
    <row r="14023" ht="21" customHeight="1"/>
    <row r="14024" ht="21" customHeight="1"/>
    <row r="14025" ht="21" customHeight="1"/>
    <row r="14026" ht="21" customHeight="1"/>
    <row r="14027" ht="21" customHeight="1"/>
    <row r="14028" ht="21" customHeight="1"/>
    <row r="14029" ht="21" customHeight="1"/>
    <row r="14030" ht="21" customHeight="1"/>
    <row r="14031" ht="21" customHeight="1"/>
    <row r="14032" ht="21" customHeight="1"/>
    <row r="14033" ht="21" customHeight="1"/>
    <row r="14034" ht="21" customHeight="1"/>
    <row r="14035" ht="21" customHeight="1"/>
    <row r="14036" ht="21" customHeight="1"/>
    <row r="14037" ht="21" customHeight="1"/>
    <row r="14038" ht="21" customHeight="1"/>
    <row r="14039" ht="21" customHeight="1"/>
    <row r="14040" ht="21" customHeight="1"/>
    <row r="14041" ht="21" customHeight="1"/>
    <row r="14042" ht="21" customHeight="1"/>
    <row r="14043" ht="21" customHeight="1"/>
    <row r="14044" ht="21" customHeight="1"/>
    <row r="14045" ht="21" customHeight="1"/>
    <row r="14046" ht="21" customHeight="1"/>
    <row r="14047" ht="21" customHeight="1"/>
    <row r="14048" ht="21" customHeight="1"/>
    <row r="14049" ht="21" customHeight="1"/>
    <row r="14050" ht="21" customHeight="1"/>
    <row r="14051" ht="21" customHeight="1"/>
    <row r="14052" ht="21" customHeight="1"/>
    <row r="14053" ht="21" customHeight="1"/>
    <row r="14054" ht="21" customHeight="1"/>
    <row r="14055" ht="21" customHeight="1"/>
    <row r="14056" ht="21" customHeight="1"/>
    <row r="14057" ht="21" customHeight="1"/>
    <row r="14058" ht="21" customHeight="1"/>
    <row r="14059" ht="21" customHeight="1"/>
    <row r="14060" ht="21" customHeight="1"/>
    <row r="14061" ht="21" customHeight="1"/>
    <row r="14062" ht="21" customHeight="1"/>
    <row r="14063" ht="21" customHeight="1"/>
    <row r="14064" ht="21" customHeight="1"/>
    <row r="14065" ht="21" customHeight="1"/>
    <row r="14066" ht="21" customHeight="1"/>
    <row r="14067" ht="21" customHeight="1"/>
    <row r="14068" ht="21" customHeight="1"/>
    <row r="14069" ht="21" customHeight="1"/>
    <row r="14070" ht="21" customHeight="1"/>
    <row r="14071" ht="21" customHeight="1"/>
    <row r="14072" ht="21" customHeight="1"/>
    <row r="14073" ht="21" customHeight="1"/>
    <row r="14074" ht="21" customHeight="1"/>
    <row r="14075" ht="21" customHeight="1"/>
    <row r="14076" ht="21" customHeight="1"/>
    <row r="14077" ht="21" customHeight="1"/>
    <row r="14078" ht="21" customHeight="1"/>
    <row r="14079" ht="21" customHeight="1"/>
    <row r="14080" ht="21" customHeight="1"/>
    <row r="14081" ht="21" customHeight="1"/>
    <row r="14082" ht="21" customHeight="1"/>
    <row r="14083" ht="21" customHeight="1"/>
    <row r="14084" ht="21" customHeight="1"/>
    <row r="14085" ht="21" customHeight="1"/>
    <row r="14086" ht="21" customHeight="1"/>
    <row r="14087" ht="21" customHeight="1"/>
    <row r="14088" ht="21" customHeight="1"/>
    <row r="14089" ht="21" customHeight="1"/>
    <row r="14090" ht="21" customHeight="1"/>
    <row r="14091" ht="21" customHeight="1"/>
    <row r="14092" ht="21" customHeight="1"/>
    <row r="14093" ht="21" customHeight="1"/>
    <row r="14094" ht="21" customHeight="1"/>
    <row r="14095" ht="21" customHeight="1"/>
    <row r="14096" ht="21" customHeight="1"/>
    <row r="14097" ht="21" customHeight="1"/>
    <row r="14098" ht="21" customHeight="1"/>
    <row r="14099" ht="21" customHeight="1"/>
    <row r="14100" ht="21" customHeight="1"/>
    <row r="14101" ht="21" customHeight="1"/>
    <row r="14102" ht="21" customHeight="1"/>
    <row r="14103" ht="21" customHeight="1"/>
    <row r="14104" ht="21" customHeight="1"/>
    <row r="14105" ht="21" customHeight="1"/>
    <row r="14106" ht="21" customHeight="1"/>
    <row r="14107" ht="21" customHeight="1"/>
    <row r="14108" ht="21" customHeight="1"/>
    <row r="14109" ht="21" customHeight="1"/>
    <row r="14110" ht="21" customHeight="1"/>
    <row r="14111" ht="21" customHeight="1"/>
    <row r="14112" ht="21" customHeight="1"/>
    <row r="14113" ht="21" customHeight="1"/>
    <row r="14114" ht="21" customHeight="1"/>
    <row r="14115" ht="21" customHeight="1"/>
    <row r="14116" ht="21" customHeight="1"/>
    <row r="14117" ht="21" customHeight="1"/>
    <row r="14118" ht="21" customHeight="1"/>
    <row r="14119" ht="21" customHeight="1"/>
    <row r="14120" ht="21" customHeight="1"/>
    <row r="14121" ht="21" customHeight="1"/>
    <row r="14122" ht="21" customHeight="1"/>
    <row r="14123" ht="21" customHeight="1"/>
    <row r="14124" ht="21" customHeight="1"/>
    <row r="14125" ht="21" customHeight="1"/>
    <row r="14126" ht="21" customHeight="1"/>
    <row r="14127" ht="21" customHeight="1"/>
    <row r="14128" ht="21" customHeight="1"/>
    <row r="14129" ht="21" customHeight="1"/>
    <row r="14130" ht="21" customHeight="1"/>
    <row r="14131" ht="21" customHeight="1"/>
    <row r="14132" ht="21" customHeight="1"/>
    <row r="14133" ht="21" customHeight="1"/>
    <row r="14134" ht="21" customHeight="1"/>
    <row r="14135" ht="21" customHeight="1"/>
    <row r="14136" ht="21" customHeight="1"/>
    <row r="14137" ht="21" customHeight="1"/>
    <row r="14138" ht="21" customHeight="1"/>
    <row r="14139" ht="21" customHeight="1"/>
    <row r="14140" ht="21" customHeight="1"/>
    <row r="14141" ht="21" customHeight="1"/>
    <row r="14142" ht="21" customHeight="1"/>
    <row r="14143" ht="21" customHeight="1"/>
    <row r="14144" ht="21" customHeight="1"/>
    <row r="14145" ht="21" customHeight="1"/>
    <row r="14146" ht="21" customHeight="1"/>
    <row r="14147" ht="21" customHeight="1"/>
    <row r="14148" ht="21" customHeight="1"/>
    <row r="14149" ht="21" customHeight="1"/>
    <row r="14150" ht="21" customHeight="1"/>
    <row r="14151" ht="21" customHeight="1"/>
    <row r="14152" ht="21" customHeight="1"/>
    <row r="14153" ht="21" customHeight="1"/>
    <row r="14154" ht="21" customHeight="1"/>
    <row r="14155" ht="21" customHeight="1"/>
    <row r="14156" ht="21" customHeight="1"/>
    <row r="14157" ht="21" customHeight="1"/>
    <row r="14158" ht="21" customHeight="1"/>
    <row r="14159" ht="21" customHeight="1"/>
    <row r="14160" ht="21" customHeight="1"/>
    <row r="14161" ht="21" customHeight="1"/>
    <row r="14162" ht="21" customHeight="1"/>
    <row r="14163" ht="21" customHeight="1"/>
    <row r="14164" ht="21" customHeight="1"/>
    <row r="14165" ht="21" customHeight="1"/>
    <row r="14166" ht="21" customHeight="1"/>
    <row r="14167" ht="21" customHeight="1"/>
    <row r="14168" ht="21" customHeight="1"/>
    <row r="14169" ht="21" customHeight="1"/>
    <row r="14170" ht="21" customHeight="1"/>
    <row r="14171" ht="21" customHeight="1"/>
    <row r="14172" ht="21" customHeight="1"/>
    <row r="14173" ht="21" customHeight="1"/>
    <row r="14174" ht="21" customHeight="1"/>
    <row r="14175" ht="21" customHeight="1"/>
    <row r="14176" ht="21" customHeight="1"/>
    <row r="14177" ht="21" customHeight="1"/>
    <row r="14178" ht="21" customHeight="1"/>
    <row r="14179" ht="21" customHeight="1"/>
    <row r="14180" ht="21" customHeight="1"/>
    <row r="14181" ht="21" customHeight="1"/>
    <row r="14182" ht="21" customHeight="1"/>
    <row r="14183" ht="21" customHeight="1"/>
    <row r="14184" ht="21" customHeight="1"/>
    <row r="14185" ht="21" customHeight="1"/>
    <row r="14186" ht="21" customHeight="1"/>
    <row r="14187" ht="21" customHeight="1"/>
    <row r="14188" ht="21" customHeight="1"/>
    <row r="14189" ht="21" customHeight="1"/>
    <row r="14190" ht="21" customHeight="1"/>
    <row r="14191" ht="21" customHeight="1"/>
    <row r="14192" ht="21" customHeight="1"/>
    <row r="14193" ht="21" customHeight="1"/>
    <row r="14194" ht="21" customHeight="1"/>
    <row r="14195" ht="21" customHeight="1"/>
    <row r="14196" ht="21" customHeight="1"/>
    <row r="14197" ht="21" customHeight="1"/>
    <row r="14198" ht="21" customHeight="1"/>
    <row r="14199" ht="21" customHeight="1"/>
    <row r="14200" ht="21" customHeight="1"/>
    <row r="14201" ht="21" customHeight="1"/>
    <row r="14202" ht="21" customHeight="1"/>
    <row r="14203" ht="21" customHeight="1"/>
    <row r="14204" ht="21" customHeight="1"/>
    <row r="14205" ht="21" customHeight="1"/>
    <row r="14206" ht="21" customHeight="1"/>
    <row r="14207" ht="21" customHeight="1"/>
    <row r="14208" ht="21" customHeight="1"/>
    <row r="14209" ht="21" customHeight="1"/>
    <row r="14210" ht="21" customHeight="1"/>
    <row r="14211" ht="21" customHeight="1"/>
    <row r="14212" ht="21" customHeight="1"/>
    <row r="14213" ht="21" customHeight="1"/>
    <row r="14214" ht="21" customHeight="1"/>
    <row r="14215" ht="21" customHeight="1"/>
    <row r="14216" ht="21" customHeight="1"/>
    <row r="14217" ht="21" customHeight="1"/>
    <row r="14218" ht="21" customHeight="1"/>
    <row r="14219" ht="21" customHeight="1"/>
    <row r="14220" ht="21" customHeight="1"/>
    <row r="14221" ht="21" customHeight="1"/>
    <row r="14222" ht="21" customHeight="1"/>
    <row r="14223" ht="21" customHeight="1"/>
    <row r="14224" ht="21" customHeight="1"/>
    <row r="14225" ht="21" customHeight="1"/>
    <row r="14226" ht="21" customHeight="1"/>
    <row r="14227" ht="21" customHeight="1"/>
    <row r="14228" ht="21" customHeight="1"/>
    <row r="14229" ht="21" customHeight="1"/>
    <row r="14230" ht="21" customHeight="1"/>
    <row r="14231" ht="21" customHeight="1"/>
    <row r="14232" ht="21" customHeight="1"/>
    <row r="14233" ht="21" customHeight="1"/>
    <row r="14234" ht="21" customHeight="1"/>
    <row r="14235" ht="21" customHeight="1"/>
    <row r="14236" ht="21" customHeight="1"/>
    <row r="14237" ht="21" customHeight="1"/>
    <row r="14238" ht="21" customHeight="1"/>
    <row r="14239" ht="21" customHeight="1"/>
    <row r="14240" ht="21" customHeight="1"/>
    <row r="14241" ht="21" customHeight="1"/>
    <row r="14242" ht="21" customHeight="1"/>
    <row r="14243" ht="21" customHeight="1"/>
    <row r="14244" ht="21" customHeight="1"/>
    <row r="14245" ht="21" customHeight="1"/>
    <row r="14246" ht="21" customHeight="1"/>
    <row r="14247" ht="21" customHeight="1"/>
    <row r="14248" ht="21" customHeight="1"/>
    <row r="14249" ht="21" customHeight="1"/>
    <row r="14250" ht="21" customHeight="1"/>
    <row r="14251" ht="21" customHeight="1"/>
    <row r="14252" ht="21" customHeight="1"/>
    <row r="14253" ht="21" customHeight="1"/>
    <row r="14254" ht="21" customHeight="1"/>
    <row r="14255" ht="21" customHeight="1"/>
    <row r="14256" ht="21" customHeight="1"/>
    <row r="14257" ht="21" customHeight="1"/>
    <row r="14258" ht="21" customHeight="1"/>
    <row r="14259" ht="21" customHeight="1"/>
    <row r="14260" ht="21" customHeight="1"/>
    <row r="14261" ht="21" customHeight="1"/>
    <row r="14262" ht="21" customHeight="1"/>
    <row r="14263" ht="21" customHeight="1"/>
    <row r="14264" ht="21" customHeight="1"/>
    <row r="14265" ht="21" customHeight="1"/>
    <row r="14266" ht="21" customHeight="1"/>
    <row r="14267" ht="21" customHeight="1"/>
    <row r="14268" ht="21" customHeight="1"/>
    <row r="14269" ht="21" customHeight="1"/>
    <row r="14270" ht="21" customHeight="1"/>
    <row r="14271" ht="21" customHeight="1"/>
    <row r="14272" ht="21" customHeight="1"/>
    <row r="14273" ht="21" customHeight="1"/>
    <row r="14274" ht="21" customHeight="1"/>
    <row r="14275" ht="21" customHeight="1"/>
    <row r="14276" ht="21" customHeight="1"/>
    <row r="14277" ht="21" customHeight="1"/>
    <row r="14278" ht="21" customHeight="1"/>
    <row r="14279" ht="21" customHeight="1"/>
    <row r="14280" ht="21" customHeight="1"/>
    <row r="14281" ht="21" customHeight="1"/>
    <row r="14282" ht="21" customHeight="1"/>
    <row r="14283" ht="21" customHeight="1"/>
    <row r="14284" ht="21" customHeight="1"/>
    <row r="14285" ht="21" customHeight="1"/>
    <row r="14286" ht="21" customHeight="1"/>
    <row r="14287" ht="21" customHeight="1"/>
    <row r="14288" ht="21" customHeight="1"/>
    <row r="14289" ht="21" customHeight="1"/>
    <row r="14290" ht="21" customHeight="1"/>
    <row r="14291" ht="21" customHeight="1"/>
    <row r="14292" ht="21" customHeight="1"/>
    <row r="14293" ht="21" customHeight="1"/>
    <row r="14294" ht="21" customHeight="1"/>
    <row r="14295" ht="21" customHeight="1"/>
    <row r="14296" ht="21" customHeight="1"/>
    <row r="14297" ht="21" customHeight="1"/>
    <row r="14298" ht="21" customHeight="1"/>
    <row r="14299" ht="21" customHeight="1"/>
    <row r="14300" ht="21" customHeight="1"/>
    <row r="14301" ht="21" customHeight="1"/>
    <row r="14302" ht="21" customHeight="1"/>
    <row r="14303" ht="21" customHeight="1"/>
    <row r="14304" ht="21" customHeight="1"/>
    <row r="14305" ht="21" customHeight="1"/>
    <row r="14306" ht="21" customHeight="1"/>
    <row r="14307" ht="21" customHeight="1"/>
    <row r="14308" ht="21" customHeight="1"/>
    <row r="14309" ht="21" customHeight="1"/>
    <row r="14310" ht="21" customHeight="1"/>
    <row r="14311" ht="21" customHeight="1"/>
    <row r="14312" ht="21" customHeight="1"/>
    <row r="14313" ht="21" customHeight="1"/>
    <row r="14314" ht="21" customHeight="1"/>
    <row r="14315" ht="21" customHeight="1"/>
    <row r="14316" ht="21" customHeight="1"/>
    <row r="14317" ht="21" customHeight="1"/>
    <row r="14318" ht="21" customHeight="1"/>
    <row r="14319" ht="21" customHeight="1"/>
    <row r="14320" ht="21" customHeight="1"/>
    <row r="14321" ht="21" customHeight="1"/>
    <row r="14322" ht="21" customHeight="1"/>
    <row r="14323" ht="21" customHeight="1"/>
    <row r="14324" ht="21" customHeight="1"/>
    <row r="14325" ht="21" customHeight="1"/>
    <row r="14326" ht="21" customHeight="1"/>
    <row r="14327" ht="21" customHeight="1"/>
    <row r="14328" ht="21" customHeight="1"/>
    <row r="14329" ht="21" customHeight="1"/>
    <row r="14330" ht="21" customHeight="1"/>
    <row r="14331" ht="21" customHeight="1"/>
    <row r="14332" ht="21" customHeight="1"/>
    <row r="14333" ht="21" customHeight="1"/>
    <row r="14334" ht="21" customHeight="1"/>
    <row r="14335" ht="21" customHeight="1"/>
    <row r="14336" ht="21" customHeight="1"/>
    <row r="14337" ht="21" customHeight="1"/>
    <row r="14338" ht="21" customHeight="1"/>
    <row r="14339" ht="21" customHeight="1"/>
    <row r="14340" ht="21" customHeight="1"/>
    <row r="14341" ht="21" customHeight="1"/>
    <row r="14342" ht="21" customHeight="1"/>
    <row r="14343" ht="21" customHeight="1"/>
    <row r="14344" ht="21" customHeight="1"/>
    <row r="14345" ht="21" customHeight="1"/>
    <row r="14346" ht="21" customHeight="1"/>
    <row r="14347" ht="21" customHeight="1"/>
    <row r="14348" ht="21" customHeight="1"/>
    <row r="14349" ht="21" customHeight="1"/>
    <row r="14350" ht="21" customHeight="1"/>
    <row r="14351" ht="21" customHeight="1"/>
    <row r="14352" ht="21" customHeight="1"/>
    <row r="14353" ht="21" customHeight="1"/>
    <row r="14354" ht="21" customHeight="1"/>
    <row r="14355" ht="21" customHeight="1"/>
    <row r="14356" ht="21" customHeight="1"/>
    <row r="14357" ht="21" customHeight="1"/>
    <row r="14358" ht="21" customHeight="1"/>
    <row r="14359" ht="21" customHeight="1"/>
    <row r="14360" ht="21" customHeight="1"/>
    <row r="14361" ht="21" customHeight="1"/>
    <row r="14362" ht="21" customHeight="1"/>
    <row r="14363" ht="21" customHeight="1"/>
    <row r="14364" ht="21" customHeight="1"/>
    <row r="14365" ht="21" customHeight="1"/>
    <row r="14366" ht="21" customHeight="1"/>
    <row r="14367" ht="21" customHeight="1"/>
    <row r="14368" ht="21" customHeight="1"/>
    <row r="14369" ht="21" customHeight="1"/>
    <row r="14370" ht="21" customHeight="1"/>
    <row r="14371" ht="21" customHeight="1"/>
    <row r="14372" ht="21" customHeight="1"/>
    <row r="14373" ht="21" customHeight="1"/>
    <row r="14374" ht="21" customHeight="1"/>
    <row r="14375" ht="21" customHeight="1"/>
    <row r="14376" ht="21" customHeight="1"/>
    <row r="14377" ht="21" customHeight="1"/>
    <row r="14378" ht="21" customHeight="1"/>
    <row r="14379" ht="21" customHeight="1"/>
    <row r="14380" ht="21" customHeight="1"/>
    <row r="14381" ht="21" customHeight="1"/>
    <row r="14382" ht="21" customHeight="1"/>
    <row r="14383" ht="21" customHeight="1"/>
    <row r="14384" ht="21" customHeight="1"/>
    <row r="14385" ht="21" customHeight="1"/>
    <row r="14386" ht="21" customHeight="1"/>
    <row r="14387" ht="21" customHeight="1"/>
    <row r="14388" ht="21" customHeight="1"/>
    <row r="14389" ht="21" customHeight="1"/>
    <row r="14390" ht="21" customHeight="1"/>
    <row r="14391" ht="21" customHeight="1"/>
    <row r="14392" ht="21" customHeight="1"/>
    <row r="14393" ht="21" customHeight="1"/>
    <row r="14394" ht="21" customHeight="1"/>
    <row r="14395" ht="21" customHeight="1"/>
    <row r="14396" ht="21" customHeight="1"/>
    <row r="14397" ht="21" customHeight="1"/>
    <row r="14398" ht="21" customHeight="1"/>
    <row r="14399" ht="21" customHeight="1"/>
    <row r="14400" ht="21" customHeight="1"/>
    <row r="14401" ht="21" customHeight="1"/>
    <row r="14402" ht="21" customHeight="1"/>
    <row r="14403" ht="21" customHeight="1"/>
    <row r="14404" ht="21" customHeight="1"/>
    <row r="14405" ht="21" customHeight="1"/>
    <row r="14406" ht="21" customHeight="1"/>
    <row r="14407" ht="21" customHeight="1"/>
    <row r="14408" ht="21" customHeight="1"/>
    <row r="14409" ht="21" customHeight="1"/>
    <row r="14410" ht="21" customHeight="1"/>
    <row r="14411" ht="21" customHeight="1"/>
    <row r="14412" ht="21" customHeight="1"/>
    <row r="14413" ht="21" customHeight="1"/>
    <row r="14414" ht="21" customHeight="1"/>
    <row r="14415" ht="21" customHeight="1"/>
    <row r="14416" ht="21" customHeight="1"/>
    <row r="14417" ht="21" customHeight="1"/>
    <row r="14418" ht="21" customHeight="1"/>
    <row r="14419" ht="21" customHeight="1"/>
    <row r="14420" ht="21" customHeight="1"/>
    <row r="14421" ht="21" customHeight="1"/>
    <row r="14422" ht="21" customHeight="1"/>
    <row r="14423" ht="21" customHeight="1"/>
    <row r="14424" ht="21" customHeight="1"/>
    <row r="14425" ht="21" customHeight="1"/>
    <row r="14426" ht="21" customHeight="1"/>
    <row r="14427" ht="21" customHeight="1"/>
    <row r="14428" ht="21" customHeight="1"/>
    <row r="14429" ht="21" customHeight="1"/>
    <row r="14430" ht="21" customHeight="1"/>
    <row r="14431" ht="21" customHeight="1"/>
    <row r="14432" ht="21" customHeight="1"/>
    <row r="14433" ht="21" customHeight="1"/>
    <row r="14434" ht="21" customHeight="1"/>
    <row r="14435" ht="21" customHeight="1"/>
    <row r="14436" ht="21" customHeight="1"/>
    <row r="14437" ht="21" customHeight="1"/>
    <row r="14438" ht="21" customHeight="1"/>
    <row r="14439" ht="21" customHeight="1"/>
    <row r="14440" ht="21" customHeight="1"/>
    <row r="14441" ht="21" customHeight="1"/>
    <row r="14442" ht="21" customHeight="1"/>
    <row r="14443" ht="21" customHeight="1"/>
    <row r="14444" ht="21" customHeight="1"/>
    <row r="14445" ht="21" customHeight="1"/>
    <row r="14446" ht="21" customHeight="1"/>
    <row r="14447" ht="21" customHeight="1"/>
    <row r="14448" ht="21" customHeight="1"/>
    <row r="14449" ht="21" customHeight="1"/>
    <row r="14450" ht="21" customHeight="1"/>
    <row r="14451" ht="21" customHeight="1"/>
    <row r="14452" ht="21" customHeight="1"/>
    <row r="14453" ht="21" customHeight="1"/>
    <row r="14454" ht="21" customHeight="1"/>
    <row r="14455" ht="21" customHeight="1"/>
    <row r="14456" ht="21" customHeight="1"/>
    <row r="14457" ht="21" customHeight="1"/>
    <row r="14458" ht="21" customHeight="1"/>
    <row r="14459" ht="21" customHeight="1"/>
    <row r="14460" ht="21" customHeight="1"/>
    <row r="14461" ht="21" customHeight="1"/>
    <row r="14462" ht="21" customHeight="1"/>
    <row r="14463" ht="21" customHeight="1"/>
    <row r="14464" ht="21" customHeight="1"/>
    <row r="14465" ht="21" customHeight="1"/>
    <row r="14466" ht="21" customHeight="1"/>
    <row r="14467" ht="21" customHeight="1"/>
    <row r="14468" ht="21" customHeight="1"/>
    <row r="14469" ht="21" customHeight="1"/>
    <row r="14470" ht="21" customHeight="1"/>
    <row r="14471" ht="21" customHeight="1"/>
    <row r="14472" ht="21" customHeight="1"/>
    <row r="14473" ht="21" customHeight="1"/>
    <row r="14474" ht="21" customHeight="1"/>
    <row r="14475" ht="21" customHeight="1"/>
    <row r="14476" ht="21" customHeight="1"/>
    <row r="14477" ht="21" customHeight="1"/>
    <row r="14478" ht="21" customHeight="1"/>
    <row r="14479" ht="21" customHeight="1"/>
    <row r="14480" ht="21" customHeight="1"/>
    <row r="14481" ht="21" customHeight="1"/>
    <row r="14482" ht="21" customHeight="1"/>
    <row r="14483" ht="21" customHeight="1"/>
    <row r="14484" ht="21" customHeight="1"/>
    <row r="14485" ht="21" customHeight="1"/>
    <row r="14486" ht="21" customHeight="1"/>
    <row r="14487" ht="21" customHeight="1"/>
    <row r="14488" ht="21" customHeight="1"/>
    <row r="14489" ht="21" customHeight="1"/>
    <row r="14490" ht="21" customHeight="1"/>
    <row r="14491" ht="21" customHeight="1"/>
    <row r="14492" ht="21" customHeight="1"/>
    <row r="14493" ht="21" customHeight="1"/>
    <row r="14494" ht="21" customHeight="1"/>
    <row r="14495" ht="21" customHeight="1"/>
    <row r="14496" ht="21" customHeight="1"/>
    <row r="14497" ht="21" customHeight="1"/>
    <row r="14498" ht="21" customHeight="1"/>
    <row r="14499" ht="21" customHeight="1"/>
    <row r="14500" ht="21" customHeight="1"/>
    <row r="14501" ht="21" customHeight="1"/>
    <row r="14502" ht="21" customHeight="1"/>
    <row r="14503" ht="21" customHeight="1"/>
    <row r="14504" ht="21" customHeight="1"/>
    <row r="14505" ht="21" customHeight="1"/>
    <row r="14506" ht="21" customHeight="1"/>
    <row r="14507" ht="21" customHeight="1"/>
    <row r="14508" ht="21" customHeight="1"/>
    <row r="14509" ht="21" customHeight="1"/>
    <row r="14510" ht="21" customHeight="1"/>
    <row r="14511" ht="21" customHeight="1"/>
    <row r="14512" ht="21" customHeight="1"/>
    <row r="14513" ht="21" customHeight="1"/>
    <row r="14514" ht="21" customHeight="1"/>
    <row r="14515" ht="21" customHeight="1"/>
    <row r="14516" ht="21" customHeight="1"/>
    <row r="14517" ht="21" customHeight="1"/>
    <row r="14518" ht="21" customHeight="1"/>
    <row r="14519" ht="21" customHeight="1"/>
    <row r="14520" ht="21" customHeight="1"/>
    <row r="14521" ht="21" customHeight="1"/>
    <row r="14522" ht="21" customHeight="1"/>
    <row r="14523" ht="21" customHeight="1"/>
    <row r="14524" ht="21" customHeight="1"/>
    <row r="14525" ht="21" customHeight="1"/>
    <row r="14526" ht="21" customHeight="1"/>
    <row r="14527" ht="21" customHeight="1"/>
    <row r="14528" ht="21" customHeight="1"/>
    <row r="14529" ht="21" customHeight="1"/>
    <row r="14530" ht="21" customHeight="1"/>
    <row r="14531" ht="21" customHeight="1"/>
    <row r="14532" ht="21" customHeight="1"/>
    <row r="14533" ht="21" customHeight="1"/>
    <row r="14534" ht="21" customHeight="1"/>
    <row r="14535" ht="21" customHeight="1"/>
    <row r="14536" ht="21" customHeight="1"/>
    <row r="14537" ht="21" customHeight="1"/>
    <row r="14538" ht="21" customHeight="1"/>
    <row r="14539" ht="21" customHeight="1"/>
    <row r="14540" ht="21" customHeight="1"/>
    <row r="14541" ht="21" customHeight="1"/>
    <row r="14542" ht="21" customHeight="1"/>
    <row r="14543" ht="21" customHeight="1"/>
    <row r="14544" ht="21" customHeight="1"/>
    <row r="14545" ht="21" customHeight="1"/>
    <row r="14546" ht="21" customHeight="1"/>
    <row r="14547" ht="21" customHeight="1"/>
    <row r="14548" ht="21" customHeight="1"/>
    <row r="14549" ht="21" customHeight="1"/>
    <row r="14550" ht="21" customHeight="1"/>
    <row r="14551" ht="21" customHeight="1"/>
    <row r="14552" ht="21" customHeight="1"/>
    <row r="14553" ht="21" customHeight="1"/>
    <row r="14554" ht="21" customHeight="1"/>
    <row r="14555" ht="21" customHeight="1"/>
    <row r="14556" ht="21" customHeight="1"/>
    <row r="14557" ht="21" customHeight="1"/>
    <row r="14558" ht="21" customHeight="1"/>
    <row r="14559" ht="21" customHeight="1"/>
    <row r="14560" ht="21" customHeight="1"/>
    <row r="14561" ht="21" customHeight="1"/>
    <row r="14562" ht="21" customHeight="1"/>
    <row r="14563" ht="21" customHeight="1"/>
    <row r="14564" ht="21" customHeight="1"/>
    <row r="14565" ht="21" customHeight="1"/>
    <row r="14566" ht="21" customHeight="1"/>
    <row r="14567" ht="21" customHeight="1"/>
    <row r="14568" ht="21" customHeight="1"/>
    <row r="14569" ht="21" customHeight="1"/>
    <row r="14570" ht="21" customHeight="1"/>
    <row r="14571" ht="21" customHeight="1"/>
    <row r="14572" ht="21" customHeight="1"/>
    <row r="14573" ht="21" customHeight="1"/>
    <row r="14574" ht="21" customHeight="1"/>
    <row r="14575" ht="21" customHeight="1"/>
    <row r="14576" ht="21" customHeight="1"/>
    <row r="14577" ht="21" customHeight="1"/>
    <row r="14578" ht="21" customHeight="1"/>
    <row r="14579" ht="21" customHeight="1"/>
    <row r="14580" ht="21" customHeight="1"/>
    <row r="14581" ht="21" customHeight="1"/>
    <row r="14582" ht="21" customHeight="1"/>
    <row r="14583" ht="21" customHeight="1"/>
    <row r="14584" ht="21" customHeight="1"/>
    <row r="14585" ht="21" customHeight="1"/>
    <row r="14586" ht="21" customHeight="1"/>
    <row r="14587" ht="21" customHeight="1"/>
    <row r="14588" ht="21" customHeight="1"/>
    <row r="14589" ht="21" customHeight="1"/>
    <row r="14590" ht="21" customHeight="1"/>
    <row r="14591" ht="21" customHeight="1"/>
    <row r="14592" ht="21" customHeight="1"/>
    <row r="14593" ht="21" customHeight="1"/>
    <row r="14594" ht="21" customHeight="1"/>
    <row r="14595" ht="21" customHeight="1"/>
    <row r="14596" ht="21" customHeight="1"/>
    <row r="14597" ht="21" customHeight="1"/>
    <row r="14598" ht="21" customHeight="1"/>
    <row r="14599" ht="21" customHeight="1"/>
    <row r="14600" ht="21" customHeight="1"/>
    <row r="14601" ht="21" customHeight="1"/>
    <row r="14602" ht="21" customHeight="1"/>
    <row r="14603" ht="21" customHeight="1"/>
    <row r="14604" ht="21" customHeight="1"/>
    <row r="14605" ht="21" customHeight="1"/>
    <row r="14606" ht="21" customHeight="1"/>
    <row r="14607" ht="21" customHeight="1"/>
    <row r="14608" ht="21" customHeight="1"/>
    <row r="14609" ht="21" customHeight="1"/>
    <row r="14610" ht="21" customHeight="1"/>
    <row r="14611" ht="21" customHeight="1"/>
    <row r="14612" ht="21" customHeight="1"/>
    <row r="14613" ht="21" customHeight="1"/>
    <row r="14614" ht="21" customHeight="1"/>
    <row r="14615" ht="21" customHeight="1"/>
    <row r="14616" ht="21" customHeight="1"/>
    <row r="14617" ht="21" customHeight="1"/>
    <row r="14618" ht="21" customHeight="1"/>
    <row r="14619" ht="21" customHeight="1"/>
    <row r="14620" ht="21" customHeight="1"/>
    <row r="14621" ht="21" customHeight="1"/>
    <row r="14622" ht="21" customHeight="1"/>
    <row r="14623" ht="21" customHeight="1"/>
    <row r="14624" ht="21" customHeight="1"/>
    <row r="14625" ht="21" customHeight="1"/>
    <row r="14626" ht="21" customHeight="1"/>
    <row r="14627" ht="21" customHeight="1"/>
    <row r="14628" ht="21" customHeight="1"/>
    <row r="14629" ht="21" customHeight="1"/>
    <row r="14630" ht="21" customHeight="1"/>
    <row r="14631" ht="21" customHeight="1"/>
    <row r="14632" ht="21" customHeight="1"/>
    <row r="14633" ht="21" customHeight="1"/>
    <row r="14634" ht="21" customHeight="1"/>
    <row r="14635" ht="21" customHeight="1"/>
    <row r="14636" ht="21" customHeight="1"/>
    <row r="14637" ht="21" customHeight="1"/>
    <row r="14638" ht="21" customHeight="1"/>
    <row r="14639" ht="21" customHeight="1"/>
    <row r="14640" ht="21" customHeight="1"/>
    <row r="14641" ht="21" customHeight="1"/>
    <row r="14642" ht="21" customHeight="1"/>
    <row r="14643" ht="21" customHeight="1"/>
    <row r="14644" ht="21" customHeight="1"/>
    <row r="14645" ht="21" customHeight="1"/>
    <row r="14646" ht="21" customHeight="1"/>
    <row r="14647" ht="21" customHeight="1"/>
    <row r="14648" ht="21" customHeight="1"/>
    <row r="14649" ht="21" customHeight="1"/>
    <row r="14650" ht="21" customHeight="1"/>
    <row r="14651" ht="21" customHeight="1"/>
    <row r="14652" ht="21" customHeight="1"/>
    <row r="14653" ht="21" customHeight="1"/>
    <row r="14654" ht="21" customHeight="1"/>
    <row r="14655" ht="21" customHeight="1"/>
    <row r="14656" ht="21" customHeight="1"/>
    <row r="14657" ht="21" customHeight="1"/>
    <row r="14658" ht="21" customHeight="1"/>
    <row r="14659" ht="21" customHeight="1"/>
    <row r="14660" ht="21" customHeight="1"/>
    <row r="14661" ht="21" customHeight="1"/>
    <row r="14662" ht="21" customHeight="1"/>
    <row r="14663" ht="21" customHeight="1"/>
    <row r="14664" ht="21" customHeight="1"/>
    <row r="14665" ht="21" customHeight="1"/>
    <row r="14666" ht="21" customHeight="1"/>
    <row r="14667" ht="21" customHeight="1"/>
    <row r="14668" ht="21" customHeight="1"/>
    <row r="14669" ht="21" customHeight="1"/>
    <row r="14670" ht="21" customHeight="1"/>
    <row r="14671" ht="21" customHeight="1"/>
    <row r="14672" ht="21" customHeight="1"/>
    <row r="14673" ht="21" customHeight="1"/>
    <row r="14674" ht="21" customHeight="1"/>
    <row r="14675" ht="21" customHeight="1"/>
    <row r="14676" ht="21" customHeight="1"/>
    <row r="14677" ht="21" customHeight="1"/>
    <row r="14678" ht="21" customHeight="1"/>
    <row r="14679" ht="21" customHeight="1"/>
    <row r="14680" ht="21" customHeight="1"/>
    <row r="14681" ht="21" customHeight="1"/>
    <row r="14682" ht="21" customHeight="1"/>
    <row r="14683" ht="21" customHeight="1"/>
    <row r="14684" ht="21" customHeight="1"/>
    <row r="14685" ht="21" customHeight="1"/>
    <row r="14686" ht="21" customHeight="1"/>
    <row r="14687" ht="21" customHeight="1"/>
    <row r="14688" ht="21" customHeight="1"/>
    <row r="14689" ht="21" customHeight="1"/>
    <row r="14690" ht="21" customHeight="1"/>
    <row r="14691" ht="21" customHeight="1"/>
    <row r="14692" ht="21" customHeight="1"/>
    <row r="14693" ht="21" customHeight="1"/>
    <row r="14694" ht="21" customHeight="1"/>
    <row r="14695" ht="21" customHeight="1"/>
    <row r="14696" ht="21" customHeight="1"/>
    <row r="14697" ht="21" customHeight="1"/>
    <row r="14698" ht="21" customHeight="1"/>
    <row r="14699" ht="21" customHeight="1"/>
    <row r="14700" ht="21" customHeight="1"/>
    <row r="14701" ht="21" customHeight="1"/>
    <row r="14702" ht="21" customHeight="1"/>
    <row r="14703" ht="21" customHeight="1"/>
    <row r="14704" ht="21" customHeight="1"/>
    <row r="14705" ht="21" customHeight="1"/>
    <row r="14706" ht="21" customHeight="1"/>
    <row r="14707" ht="21" customHeight="1"/>
    <row r="14708" ht="21" customHeight="1"/>
    <row r="14709" ht="21" customHeight="1"/>
    <row r="14710" ht="21" customHeight="1"/>
    <row r="14711" ht="21" customHeight="1"/>
    <row r="14712" ht="21" customHeight="1"/>
    <row r="14713" ht="21" customHeight="1"/>
    <row r="14714" ht="21" customHeight="1"/>
    <row r="14715" ht="21" customHeight="1"/>
    <row r="14716" ht="21" customHeight="1"/>
    <row r="14717" ht="21" customHeight="1"/>
    <row r="14718" ht="21" customHeight="1"/>
    <row r="14719" ht="21" customHeight="1"/>
    <row r="14720" ht="21" customHeight="1"/>
    <row r="14721" ht="21" customHeight="1"/>
    <row r="14722" ht="21" customHeight="1"/>
    <row r="14723" ht="21" customHeight="1"/>
    <row r="14724" ht="21" customHeight="1"/>
    <row r="14725" ht="21" customHeight="1"/>
    <row r="14726" ht="21" customHeight="1"/>
    <row r="14727" ht="21" customHeight="1"/>
    <row r="14728" ht="21" customHeight="1"/>
    <row r="14729" ht="21" customHeight="1"/>
    <row r="14730" ht="21" customHeight="1"/>
    <row r="14731" ht="21" customHeight="1"/>
    <row r="14732" ht="21" customHeight="1"/>
    <row r="14733" ht="21" customHeight="1"/>
    <row r="14734" ht="21" customHeight="1"/>
    <row r="14735" ht="21" customHeight="1"/>
    <row r="14736" ht="21" customHeight="1"/>
    <row r="14737" ht="21" customHeight="1"/>
    <row r="14738" ht="21" customHeight="1"/>
    <row r="14739" ht="21" customHeight="1"/>
    <row r="14740" ht="21" customHeight="1"/>
    <row r="14741" ht="21" customHeight="1"/>
    <row r="14742" ht="21" customHeight="1"/>
    <row r="14743" ht="21" customHeight="1"/>
    <row r="14744" ht="21" customHeight="1"/>
    <row r="14745" ht="21" customHeight="1"/>
    <row r="14746" ht="21" customHeight="1"/>
    <row r="14747" ht="21" customHeight="1"/>
    <row r="14748" ht="21" customHeight="1"/>
    <row r="14749" ht="21" customHeight="1"/>
    <row r="14750" ht="21" customHeight="1"/>
    <row r="14751" ht="21" customHeight="1"/>
    <row r="14752" ht="21" customHeight="1"/>
    <row r="14753" ht="21" customHeight="1"/>
    <row r="14754" ht="21" customHeight="1"/>
    <row r="14755" ht="21" customHeight="1"/>
    <row r="14756" ht="21" customHeight="1"/>
    <row r="14757" ht="21" customHeight="1"/>
    <row r="14758" ht="21" customHeight="1"/>
    <row r="14759" ht="21" customHeight="1"/>
    <row r="14760" ht="21" customHeight="1"/>
    <row r="14761" ht="21" customHeight="1"/>
    <row r="14762" ht="21" customHeight="1"/>
    <row r="14763" ht="21" customHeight="1"/>
    <row r="14764" ht="21" customHeight="1"/>
    <row r="14765" ht="21" customHeight="1"/>
    <row r="14766" ht="21" customHeight="1"/>
    <row r="14767" ht="21" customHeight="1"/>
    <row r="14768" ht="21" customHeight="1"/>
    <row r="14769" ht="21" customHeight="1"/>
    <row r="14770" ht="21" customHeight="1"/>
    <row r="14771" ht="21" customHeight="1"/>
    <row r="14772" ht="21" customHeight="1"/>
    <row r="14773" ht="21" customHeight="1"/>
    <row r="14774" ht="21" customHeight="1"/>
    <row r="14775" ht="21" customHeight="1"/>
    <row r="14776" ht="21" customHeight="1"/>
    <row r="14777" ht="21" customHeight="1"/>
    <row r="14778" ht="21" customHeight="1"/>
    <row r="14779" ht="21" customHeight="1"/>
    <row r="14780" ht="21" customHeight="1"/>
    <row r="14781" ht="21" customHeight="1"/>
    <row r="14782" ht="21" customHeight="1"/>
    <row r="14783" ht="21" customHeight="1"/>
    <row r="14784" ht="21" customHeight="1"/>
    <row r="14785" ht="21" customHeight="1"/>
    <row r="14786" ht="21" customHeight="1"/>
    <row r="14787" ht="21" customHeight="1"/>
    <row r="14788" ht="21" customHeight="1"/>
    <row r="14789" ht="21" customHeight="1"/>
    <row r="14790" ht="21" customHeight="1"/>
    <row r="14791" ht="21" customHeight="1"/>
    <row r="14792" ht="21" customHeight="1"/>
    <row r="14793" ht="21" customHeight="1"/>
    <row r="14794" ht="21" customHeight="1"/>
    <row r="14795" ht="21" customHeight="1"/>
    <row r="14796" ht="21" customHeight="1"/>
    <row r="14797" ht="21" customHeight="1"/>
    <row r="14798" ht="21" customHeight="1"/>
    <row r="14799" ht="21" customHeight="1"/>
    <row r="14800" ht="21" customHeight="1"/>
    <row r="14801" ht="21" customHeight="1"/>
    <row r="14802" ht="21" customHeight="1"/>
    <row r="14803" ht="21" customHeight="1"/>
    <row r="14804" ht="21" customHeight="1"/>
    <row r="14805" ht="21" customHeight="1"/>
    <row r="14806" ht="21" customHeight="1"/>
    <row r="14807" ht="21" customHeight="1"/>
    <row r="14808" ht="21" customHeight="1"/>
    <row r="14809" ht="21" customHeight="1"/>
    <row r="14810" ht="21" customHeight="1"/>
    <row r="14811" ht="21" customHeight="1"/>
    <row r="14812" ht="21" customHeight="1"/>
    <row r="14813" ht="21" customHeight="1"/>
    <row r="14814" ht="21" customHeight="1"/>
    <row r="14815" ht="21" customHeight="1"/>
    <row r="14816" ht="21" customHeight="1"/>
    <row r="14817" ht="21" customHeight="1"/>
    <row r="14818" ht="21" customHeight="1"/>
    <row r="14819" ht="21" customHeight="1"/>
    <row r="14820" ht="21" customHeight="1"/>
    <row r="14821" ht="21" customHeight="1"/>
    <row r="14822" ht="21" customHeight="1"/>
    <row r="14823" ht="21" customHeight="1"/>
    <row r="14824" ht="21" customHeight="1"/>
    <row r="14825" ht="21" customHeight="1"/>
    <row r="14826" ht="21" customHeight="1"/>
    <row r="14827" ht="21" customHeight="1"/>
    <row r="14828" ht="21" customHeight="1"/>
    <row r="14829" ht="21" customHeight="1"/>
    <row r="14830" ht="21" customHeight="1"/>
    <row r="14831" ht="21" customHeight="1"/>
    <row r="14832" ht="21" customHeight="1"/>
    <row r="14833" ht="21" customHeight="1"/>
    <row r="14834" ht="21" customHeight="1"/>
    <row r="14835" ht="21" customHeight="1"/>
    <row r="14836" ht="21" customHeight="1"/>
    <row r="14837" ht="21" customHeight="1"/>
    <row r="14838" ht="21" customHeight="1"/>
    <row r="14839" ht="21" customHeight="1"/>
    <row r="14840" ht="21" customHeight="1"/>
    <row r="14841" ht="21" customHeight="1"/>
    <row r="14842" ht="21" customHeight="1"/>
    <row r="14843" ht="21" customHeight="1"/>
    <row r="14844" ht="21" customHeight="1"/>
    <row r="14845" ht="21" customHeight="1"/>
    <row r="14846" ht="21" customHeight="1"/>
    <row r="14847" ht="21" customHeight="1"/>
    <row r="14848" ht="21" customHeight="1"/>
    <row r="14849" ht="21" customHeight="1"/>
    <row r="14850" ht="21" customHeight="1"/>
    <row r="14851" ht="21" customHeight="1"/>
    <row r="14852" ht="21" customHeight="1"/>
    <row r="14853" ht="21" customHeight="1"/>
    <row r="14854" ht="21" customHeight="1"/>
    <row r="14855" ht="21" customHeight="1"/>
    <row r="14856" ht="21" customHeight="1"/>
    <row r="14857" ht="21" customHeight="1"/>
    <row r="14858" ht="21" customHeight="1"/>
    <row r="14859" ht="21" customHeight="1"/>
    <row r="14860" ht="21" customHeight="1"/>
    <row r="14861" ht="21" customHeight="1"/>
    <row r="14862" ht="21" customHeight="1"/>
    <row r="14863" ht="21" customHeight="1"/>
    <row r="14864" ht="21" customHeight="1"/>
    <row r="14865" ht="21" customHeight="1"/>
    <row r="14866" ht="21" customHeight="1"/>
    <row r="14867" ht="21" customHeight="1"/>
    <row r="14868" ht="21" customHeight="1"/>
    <row r="14869" ht="21" customHeight="1"/>
    <row r="14870" ht="21" customHeight="1"/>
    <row r="14871" ht="21" customHeight="1"/>
    <row r="14872" ht="21" customHeight="1"/>
    <row r="14873" ht="21" customHeight="1"/>
    <row r="14874" ht="21" customHeight="1"/>
    <row r="14875" ht="21" customHeight="1"/>
    <row r="14876" ht="21" customHeight="1"/>
    <row r="14877" ht="21" customHeight="1"/>
    <row r="14878" ht="21" customHeight="1"/>
    <row r="14879" ht="21" customHeight="1"/>
    <row r="14880" ht="21" customHeight="1"/>
    <row r="14881" ht="21" customHeight="1"/>
    <row r="14882" ht="21" customHeight="1"/>
    <row r="14883" ht="21" customHeight="1"/>
    <row r="14884" ht="21" customHeight="1"/>
    <row r="14885" ht="21" customHeight="1"/>
    <row r="14886" ht="21" customHeight="1"/>
    <row r="14887" ht="21" customHeight="1"/>
    <row r="14888" ht="21" customHeight="1"/>
    <row r="14889" ht="21" customHeight="1"/>
    <row r="14890" ht="21" customHeight="1"/>
    <row r="14891" ht="21" customHeight="1"/>
    <row r="14892" ht="21" customHeight="1"/>
    <row r="14893" ht="21" customHeight="1"/>
    <row r="14894" ht="21" customHeight="1"/>
    <row r="14895" ht="21" customHeight="1"/>
    <row r="14896" ht="21" customHeight="1"/>
    <row r="14897" ht="21" customHeight="1"/>
    <row r="14898" ht="21" customHeight="1"/>
    <row r="14899" ht="21" customHeight="1"/>
    <row r="14900" ht="21" customHeight="1"/>
    <row r="14901" ht="21" customHeight="1"/>
    <row r="14902" ht="21" customHeight="1"/>
    <row r="14903" ht="21" customHeight="1"/>
    <row r="14904" ht="21" customHeight="1"/>
    <row r="14905" ht="21" customHeight="1"/>
    <row r="14906" ht="21" customHeight="1"/>
    <row r="14907" ht="21" customHeight="1"/>
    <row r="14908" ht="21" customHeight="1"/>
    <row r="14909" ht="21" customHeight="1"/>
    <row r="14910" ht="21" customHeight="1"/>
    <row r="14911" ht="21" customHeight="1"/>
    <row r="14912" ht="21" customHeight="1"/>
    <row r="14913" ht="21" customHeight="1"/>
    <row r="14914" ht="21" customHeight="1"/>
    <row r="14915" ht="21" customHeight="1"/>
    <row r="14916" ht="21" customHeight="1"/>
    <row r="14917" ht="21" customHeight="1"/>
    <row r="14918" ht="21" customHeight="1"/>
    <row r="14919" ht="21" customHeight="1"/>
    <row r="14920" ht="21" customHeight="1"/>
    <row r="14921" ht="21" customHeight="1"/>
    <row r="14922" ht="21" customHeight="1"/>
    <row r="14923" ht="21" customHeight="1"/>
    <row r="14924" ht="21" customHeight="1"/>
    <row r="14925" ht="21" customHeight="1"/>
    <row r="14926" ht="21" customHeight="1"/>
    <row r="14927" ht="21" customHeight="1"/>
    <row r="14928" ht="21" customHeight="1"/>
    <row r="14929" ht="21" customHeight="1"/>
    <row r="14930" ht="21" customHeight="1"/>
    <row r="14931" ht="21" customHeight="1"/>
    <row r="14932" ht="21" customHeight="1"/>
    <row r="14933" ht="21" customHeight="1"/>
    <row r="14934" ht="21" customHeight="1"/>
    <row r="14935" ht="21" customHeight="1"/>
    <row r="14936" ht="21" customHeight="1"/>
    <row r="14937" ht="21" customHeight="1"/>
    <row r="14938" ht="21" customHeight="1"/>
    <row r="14939" ht="21" customHeight="1"/>
    <row r="14940" ht="21" customHeight="1"/>
    <row r="14941" ht="21" customHeight="1"/>
    <row r="14942" ht="21" customHeight="1"/>
    <row r="14943" ht="21" customHeight="1"/>
    <row r="14944" ht="21" customHeight="1"/>
    <row r="14945" ht="21" customHeight="1"/>
    <row r="14946" ht="21" customHeight="1"/>
    <row r="14947" ht="21" customHeight="1"/>
    <row r="14948" ht="21" customHeight="1"/>
    <row r="14949" ht="21" customHeight="1"/>
    <row r="14950" ht="21" customHeight="1"/>
    <row r="14951" ht="21" customHeight="1"/>
    <row r="14952" ht="21" customHeight="1"/>
    <row r="14953" ht="21" customHeight="1"/>
    <row r="14954" ht="21" customHeight="1"/>
    <row r="14955" ht="21" customHeight="1"/>
    <row r="14956" ht="21" customHeight="1"/>
    <row r="14957" ht="21" customHeight="1"/>
    <row r="14958" ht="21" customHeight="1"/>
    <row r="14959" ht="21" customHeight="1"/>
    <row r="14960" ht="21" customHeight="1"/>
    <row r="14961" ht="21" customHeight="1"/>
    <row r="14962" ht="21" customHeight="1"/>
    <row r="14963" ht="21" customHeight="1"/>
    <row r="14964" ht="21" customHeight="1"/>
    <row r="14965" ht="21" customHeight="1"/>
    <row r="14966" ht="21" customHeight="1"/>
    <row r="14967" ht="21" customHeight="1"/>
    <row r="14968" ht="21" customHeight="1"/>
    <row r="14969" ht="21" customHeight="1"/>
    <row r="14970" ht="21" customHeight="1"/>
    <row r="14971" ht="21" customHeight="1"/>
    <row r="14972" ht="21" customHeight="1"/>
    <row r="14973" ht="21" customHeight="1"/>
    <row r="14974" ht="21" customHeight="1"/>
    <row r="14975" ht="21" customHeight="1"/>
    <row r="14976" ht="21" customHeight="1"/>
    <row r="14977" ht="21" customHeight="1"/>
    <row r="14978" ht="21" customHeight="1"/>
    <row r="14979" ht="21" customHeight="1"/>
    <row r="14980" ht="21" customHeight="1"/>
    <row r="14981" ht="21" customHeight="1"/>
    <row r="14982" ht="21" customHeight="1"/>
    <row r="14983" ht="21" customHeight="1"/>
    <row r="14984" ht="21" customHeight="1"/>
    <row r="14985" ht="21" customHeight="1"/>
    <row r="14986" ht="21" customHeight="1"/>
    <row r="14987" ht="21" customHeight="1"/>
    <row r="14988" ht="21" customHeight="1"/>
    <row r="14989" ht="21" customHeight="1"/>
    <row r="14990" ht="21" customHeight="1"/>
    <row r="14991" ht="21" customHeight="1"/>
    <row r="14992" ht="21" customHeight="1"/>
    <row r="14993" ht="21" customHeight="1"/>
    <row r="14994" ht="21" customHeight="1"/>
    <row r="14995" ht="21" customHeight="1"/>
    <row r="14996" ht="21" customHeight="1"/>
    <row r="14997" ht="21" customHeight="1"/>
    <row r="14998" ht="21" customHeight="1"/>
    <row r="14999" ht="21" customHeight="1"/>
    <row r="15000" ht="21" customHeight="1"/>
    <row r="15001" ht="21" customHeight="1"/>
    <row r="15002" ht="21" customHeight="1"/>
    <row r="15003" ht="21" customHeight="1"/>
    <row r="15004" ht="21" customHeight="1"/>
    <row r="15005" ht="21" customHeight="1"/>
    <row r="15006" ht="21" customHeight="1"/>
    <row r="15007" ht="21" customHeight="1"/>
    <row r="15008" ht="21" customHeight="1"/>
    <row r="15009" ht="21" customHeight="1"/>
    <row r="15010" ht="21" customHeight="1"/>
    <row r="15011" ht="21" customHeight="1"/>
    <row r="15012" ht="21" customHeight="1"/>
    <row r="15013" ht="21" customHeight="1"/>
    <row r="15014" ht="21" customHeight="1"/>
    <row r="15015" ht="21" customHeight="1"/>
    <row r="15016" ht="21" customHeight="1"/>
    <row r="15017" ht="21" customHeight="1"/>
    <row r="15018" ht="21" customHeight="1"/>
    <row r="15019" ht="21" customHeight="1"/>
    <row r="15020" ht="21" customHeight="1"/>
    <row r="15021" ht="21" customHeight="1"/>
    <row r="15022" ht="21" customHeight="1"/>
    <row r="15023" ht="21" customHeight="1"/>
    <row r="15024" ht="21" customHeight="1"/>
    <row r="15025" ht="21" customHeight="1"/>
    <row r="15026" ht="21" customHeight="1"/>
    <row r="15027" ht="21" customHeight="1"/>
    <row r="15028" ht="21" customHeight="1"/>
    <row r="15029" ht="21" customHeight="1"/>
    <row r="15030" ht="21" customHeight="1"/>
    <row r="15031" ht="21" customHeight="1"/>
    <row r="15032" ht="21" customHeight="1"/>
    <row r="15033" ht="21" customHeight="1"/>
    <row r="15034" ht="21" customHeight="1"/>
    <row r="15035" ht="21" customHeight="1"/>
    <row r="15036" ht="21" customHeight="1"/>
    <row r="15037" ht="21" customHeight="1"/>
    <row r="15038" ht="21" customHeight="1"/>
    <row r="15039" ht="21" customHeight="1"/>
    <row r="15040" ht="21" customHeight="1"/>
    <row r="15041" ht="21" customHeight="1"/>
    <row r="15042" ht="21" customHeight="1"/>
    <row r="15043" ht="21" customHeight="1"/>
    <row r="15044" ht="21" customHeight="1"/>
    <row r="15045" ht="21" customHeight="1"/>
    <row r="15046" ht="21" customHeight="1"/>
    <row r="15047" ht="21" customHeight="1"/>
    <row r="15048" ht="21" customHeight="1"/>
    <row r="15049" ht="21" customHeight="1"/>
    <row r="15050" ht="21" customHeight="1"/>
    <row r="15051" ht="21" customHeight="1"/>
    <row r="15052" ht="21" customHeight="1"/>
    <row r="15053" ht="21" customHeight="1"/>
    <row r="15054" ht="21" customHeight="1"/>
    <row r="15055" ht="21" customHeight="1"/>
    <row r="15056" ht="21" customHeight="1"/>
    <row r="15057" ht="21" customHeight="1"/>
    <row r="15058" ht="21" customHeight="1"/>
    <row r="15059" ht="21" customHeight="1"/>
    <row r="15060" ht="21" customHeight="1"/>
    <row r="15061" ht="21" customHeight="1"/>
    <row r="15062" ht="21" customHeight="1"/>
    <row r="15063" ht="21" customHeight="1"/>
    <row r="15064" ht="21" customHeight="1"/>
    <row r="15065" ht="21" customHeight="1"/>
    <row r="15066" ht="21" customHeight="1"/>
    <row r="15067" ht="21" customHeight="1"/>
    <row r="15068" ht="21" customHeight="1"/>
    <row r="15069" ht="21" customHeight="1"/>
    <row r="15070" ht="21" customHeight="1"/>
    <row r="15071" ht="21" customHeight="1"/>
    <row r="15072" ht="21" customHeight="1"/>
    <row r="15073" ht="21" customHeight="1"/>
    <row r="15074" ht="21" customHeight="1"/>
    <row r="15075" ht="21" customHeight="1"/>
    <row r="15076" ht="21" customHeight="1"/>
    <row r="15077" ht="21" customHeight="1"/>
    <row r="15078" ht="21" customHeight="1"/>
    <row r="15079" ht="21" customHeight="1"/>
    <row r="15080" ht="21" customHeight="1"/>
    <row r="15081" ht="21" customHeight="1"/>
    <row r="15082" ht="21" customHeight="1"/>
    <row r="15083" ht="21" customHeight="1"/>
    <row r="15084" ht="21" customHeight="1"/>
    <row r="15085" ht="21" customHeight="1"/>
    <row r="15086" ht="21" customHeight="1"/>
    <row r="15087" ht="21" customHeight="1"/>
    <row r="15088" ht="21" customHeight="1"/>
    <row r="15089" ht="21" customHeight="1"/>
    <row r="15090" ht="21" customHeight="1"/>
    <row r="15091" ht="21" customHeight="1"/>
    <row r="15092" ht="21" customHeight="1"/>
    <row r="15093" ht="21" customHeight="1"/>
    <row r="15094" ht="21" customHeight="1"/>
    <row r="15095" ht="21" customHeight="1"/>
    <row r="15096" ht="21" customHeight="1"/>
    <row r="15097" ht="21" customHeight="1"/>
    <row r="15098" ht="21" customHeight="1"/>
    <row r="15099" ht="21" customHeight="1"/>
    <row r="15100" ht="21" customHeight="1"/>
    <row r="15101" ht="21" customHeight="1"/>
    <row r="15102" ht="21" customHeight="1"/>
    <row r="15103" ht="21" customHeight="1"/>
    <row r="15104" ht="21" customHeight="1"/>
    <row r="15105" ht="21" customHeight="1"/>
    <row r="15106" ht="21" customHeight="1"/>
    <row r="15107" ht="21" customHeight="1"/>
    <row r="15108" ht="21" customHeight="1"/>
    <row r="15109" ht="21" customHeight="1"/>
    <row r="15110" ht="21" customHeight="1"/>
    <row r="15111" ht="21" customHeight="1"/>
    <row r="15112" ht="21" customHeight="1"/>
    <row r="15113" ht="21" customHeight="1"/>
    <row r="15114" ht="21" customHeight="1"/>
    <row r="15115" ht="21" customHeight="1"/>
    <row r="15116" ht="21" customHeight="1"/>
    <row r="15117" ht="21" customHeight="1"/>
    <row r="15118" ht="21" customHeight="1"/>
    <row r="15119" ht="21" customHeight="1"/>
    <row r="15120" ht="21" customHeight="1"/>
    <row r="15121" ht="21" customHeight="1"/>
    <row r="15122" ht="21" customHeight="1"/>
    <row r="15123" ht="21" customHeight="1"/>
    <row r="15124" ht="21" customHeight="1"/>
    <row r="15125" ht="21" customHeight="1"/>
    <row r="15126" ht="21" customHeight="1"/>
    <row r="15127" ht="21" customHeight="1"/>
    <row r="15128" ht="21" customHeight="1"/>
    <row r="15129" ht="21" customHeight="1"/>
    <row r="15130" ht="21" customHeight="1"/>
    <row r="15131" ht="21" customHeight="1"/>
    <row r="15132" ht="21" customHeight="1"/>
    <row r="15133" ht="21" customHeight="1"/>
    <row r="15134" ht="21" customHeight="1"/>
    <row r="15135" ht="21" customHeight="1"/>
    <row r="15136" ht="21" customHeight="1"/>
    <row r="15137" ht="21" customHeight="1"/>
    <row r="15138" ht="21" customHeight="1"/>
    <row r="15139" ht="21" customHeight="1"/>
    <row r="15140" ht="21" customHeight="1"/>
    <row r="15141" ht="21" customHeight="1"/>
    <row r="15142" ht="21" customHeight="1"/>
    <row r="15143" ht="21" customHeight="1"/>
    <row r="15144" ht="21" customHeight="1"/>
    <row r="15145" ht="21" customHeight="1"/>
    <row r="15146" ht="21" customHeight="1"/>
    <row r="15147" ht="21" customHeight="1"/>
    <row r="15148" ht="21" customHeight="1"/>
    <row r="15149" ht="21" customHeight="1"/>
    <row r="15150" ht="21" customHeight="1"/>
    <row r="15151" ht="21" customHeight="1"/>
    <row r="15152" ht="21" customHeight="1"/>
    <row r="15153" ht="21" customHeight="1"/>
    <row r="15154" ht="21" customHeight="1"/>
    <row r="15155" ht="21" customHeight="1"/>
    <row r="15156" ht="21" customHeight="1"/>
    <row r="15157" ht="21" customHeight="1"/>
    <row r="15158" ht="21" customHeight="1"/>
    <row r="15159" ht="21" customHeight="1"/>
    <row r="15160" ht="21" customHeight="1"/>
    <row r="15161" ht="21" customHeight="1"/>
    <row r="15162" ht="21" customHeight="1"/>
    <row r="15163" ht="21" customHeight="1"/>
    <row r="15164" ht="21" customHeight="1"/>
    <row r="15165" ht="21" customHeight="1"/>
    <row r="15166" ht="21" customHeight="1"/>
    <row r="15167" ht="21" customHeight="1"/>
    <row r="15168" ht="21" customHeight="1"/>
    <row r="15169" ht="21" customHeight="1"/>
    <row r="15170" ht="21" customHeight="1"/>
    <row r="15171" ht="21" customHeight="1"/>
    <row r="15172" ht="21" customHeight="1"/>
    <row r="15173" ht="21" customHeight="1"/>
    <row r="15174" ht="21" customHeight="1"/>
    <row r="15175" ht="21" customHeight="1"/>
    <row r="15176" ht="21" customHeight="1"/>
    <row r="15177" ht="21" customHeight="1"/>
    <row r="15178" ht="21" customHeight="1"/>
    <row r="15179" ht="21" customHeight="1"/>
    <row r="15180" ht="21" customHeight="1"/>
    <row r="15181" ht="21" customHeight="1"/>
    <row r="15182" ht="21" customHeight="1"/>
    <row r="15183" ht="21" customHeight="1"/>
    <row r="15184" ht="21" customHeight="1"/>
    <row r="15185" ht="21" customHeight="1"/>
    <row r="15186" ht="21" customHeight="1"/>
    <row r="15187" ht="21" customHeight="1"/>
    <row r="15188" ht="21" customHeight="1"/>
    <row r="15189" ht="21" customHeight="1"/>
    <row r="15190" ht="21" customHeight="1"/>
    <row r="15191" ht="21" customHeight="1"/>
    <row r="15192" ht="21" customHeight="1"/>
    <row r="15193" ht="21" customHeight="1"/>
    <row r="15194" ht="21" customHeight="1"/>
    <row r="15195" ht="21" customHeight="1"/>
    <row r="15196" ht="21" customHeight="1"/>
    <row r="15197" ht="21" customHeight="1"/>
    <row r="15198" ht="21" customHeight="1"/>
    <row r="15199" ht="21" customHeight="1"/>
    <row r="15200" ht="21" customHeight="1"/>
    <row r="15201" ht="21" customHeight="1"/>
    <row r="15202" ht="21" customHeight="1"/>
    <row r="15203" ht="21" customHeight="1"/>
    <row r="15204" ht="21" customHeight="1"/>
    <row r="15205" ht="21" customHeight="1"/>
    <row r="15206" ht="21" customHeight="1"/>
    <row r="15207" ht="21" customHeight="1"/>
    <row r="15208" ht="21" customHeight="1"/>
    <row r="15209" ht="21" customHeight="1"/>
    <row r="15210" ht="21" customHeight="1"/>
    <row r="15211" ht="21" customHeight="1"/>
    <row r="15212" ht="21" customHeight="1"/>
    <row r="15213" ht="21" customHeight="1"/>
    <row r="15214" ht="21" customHeight="1"/>
    <row r="15215" ht="21" customHeight="1"/>
    <row r="15216" ht="21" customHeight="1"/>
    <row r="15217" ht="21" customHeight="1"/>
    <row r="15218" ht="21" customHeight="1"/>
    <row r="15219" ht="21" customHeight="1"/>
    <row r="15220" ht="21" customHeight="1"/>
    <row r="15221" ht="21" customHeight="1"/>
    <row r="15222" ht="21" customHeight="1"/>
    <row r="15223" ht="21" customHeight="1"/>
    <row r="15224" ht="21" customHeight="1"/>
    <row r="15225" ht="21" customHeight="1"/>
    <row r="15226" ht="21" customHeight="1"/>
    <row r="15227" ht="21" customHeight="1"/>
    <row r="15228" ht="21" customHeight="1"/>
    <row r="15229" ht="21" customHeight="1"/>
    <row r="15230" ht="21" customHeight="1"/>
    <row r="15231" ht="21" customHeight="1"/>
    <row r="15232" ht="21" customHeight="1"/>
    <row r="15233" ht="21" customHeight="1"/>
    <row r="15234" ht="21" customHeight="1"/>
    <row r="15235" ht="21" customHeight="1"/>
    <row r="15236" ht="21" customHeight="1"/>
    <row r="15237" ht="21" customHeight="1"/>
    <row r="15238" ht="21" customHeight="1"/>
    <row r="15239" ht="21" customHeight="1"/>
    <row r="15240" ht="21" customHeight="1"/>
    <row r="15241" ht="21" customHeight="1"/>
    <row r="15242" ht="21" customHeight="1"/>
    <row r="15243" ht="21" customHeight="1"/>
    <row r="15244" ht="21" customHeight="1"/>
    <row r="15245" ht="21" customHeight="1"/>
    <row r="15246" ht="21" customHeight="1"/>
    <row r="15247" ht="21" customHeight="1"/>
    <row r="15248" ht="21" customHeight="1"/>
    <row r="15249" ht="21" customHeight="1"/>
    <row r="15250" ht="21" customHeight="1"/>
    <row r="15251" ht="21" customHeight="1"/>
    <row r="15252" ht="21" customHeight="1"/>
    <row r="15253" ht="21" customHeight="1"/>
    <row r="15254" ht="21" customHeight="1"/>
    <row r="15255" ht="21" customHeight="1"/>
    <row r="15256" ht="21" customHeight="1"/>
    <row r="15257" ht="21" customHeight="1"/>
    <row r="15258" ht="21" customHeight="1"/>
    <row r="15259" ht="21" customHeight="1"/>
    <row r="15260" ht="21" customHeight="1"/>
    <row r="15261" ht="21" customHeight="1"/>
    <row r="15262" ht="21" customHeight="1"/>
    <row r="15263" ht="21" customHeight="1"/>
    <row r="15264" ht="21" customHeight="1"/>
    <row r="15265" ht="21" customHeight="1"/>
    <row r="15266" ht="21" customHeight="1"/>
    <row r="15267" ht="21" customHeight="1"/>
    <row r="15268" ht="21" customHeight="1"/>
    <row r="15269" ht="21" customHeight="1"/>
    <row r="15270" ht="21" customHeight="1"/>
    <row r="15271" ht="21" customHeight="1"/>
    <row r="15272" ht="21" customHeight="1"/>
    <row r="15273" ht="21" customHeight="1"/>
    <row r="15274" ht="21" customHeight="1"/>
    <row r="15275" ht="21" customHeight="1"/>
    <row r="15276" ht="21" customHeight="1"/>
    <row r="15277" ht="21" customHeight="1"/>
    <row r="15278" ht="21" customHeight="1"/>
    <row r="15279" ht="21" customHeight="1"/>
    <row r="15280" ht="21" customHeight="1"/>
    <row r="15281" ht="21" customHeight="1"/>
    <row r="15282" ht="21" customHeight="1"/>
    <row r="15283" ht="21" customHeight="1"/>
    <row r="15284" ht="21" customHeight="1"/>
    <row r="15285" ht="21" customHeight="1"/>
    <row r="15286" ht="21" customHeight="1"/>
    <row r="15287" ht="21" customHeight="1"/>
    <row r="15288" ht="21" customHeight="1"/>
    <row r="15289" ht="21" customHeight="1"/>
    <row r="15290" ht="21" customHeight="1"/>
    <row r="15291" ht="21" customHeight="1"/>
    <row r="15292" ht="21" customHeight="1"/>
    <row r="15293" ht="21" customHeight="1"/>
    <row r="15294" ht="21" customHeight="1"/>
    <row r="15295" ht="21" customHeight="1"/>
    <row r="15296" ht="21" customHeight="1"/>
    <row r="15297" ht="21" customHeight="1"/>
    <row r="15298" ht="21" customHeight="1"/>
    <row r="15299" ht="21" customHeight="1"/>
    <row r="15300" ht="21" customHeight="1"/>
    <row r="15301" ht="21" customHeight="1"/>
    <row r="15302" ht="21" customHeight="1"/>
    <row r="15303" ht="21" customHeight="1"/>
    <row r="15304" ht="21" customHeight="1"/>
    <row r="15305" ht="21" customHeight="1"/>
    <row r="15306" ht="21" customHeight="1"/>
    <row r="15307" ht="21" customHeight="1"/>
    <row r="15308" ht="21" customHeight="1"/>
    <row r="15309" ht="21" customHeight="1"/>
    <row r="15310" ht="21" customHeight="1"/>
    <row r="15311" ht="21" customHeight="1"/>
    <row r="15312" ht="21" customHeight="1"/>
    <row r="15313" ht="21" customHeight="1"/>
    <row r="15314" ht="21" customHeight="1"/>
    <row r="15315" ht="21" customHeight="1"/>
    <row r="15316" ht="21" customHeight="1"/>
    <row r="15317" ht="21" customHeight="1"/>
    <row r="15318" ht="21" customHeight="1"/>
    <row r="15319" ht="21" customHeight="1"/>
    <row r="15320" ht="21" customHeight="1"/>
    <row r="15321" ht="21" customHeight="1"/>
    <row r="15322" ht="21" customHeight="1"/>
    <row r="15323" ht="21" customHeight="1"/>
    <row r="15324" ht="21" customHeight="1"/>
    <row r="15325" ht="21" customHeight="1"/>
    <row r="15326" ht="21" customHeight="1"/>
    <row r="15327" ht="21" customHeight="1"/>
    <row r="15328" ht="21" customHeight="1"/>
    <row r="15329" ht="21" customHeight="1"/>
    <row r="15330" ht="21" customHeight="1"/>
    <row r="15331" ht="21" customHeight="1"/>
    <row r="15332" ht="21" customHeight="1"/>
    <row r="15333" ht="21" customHeight="1"/>
    <row r="15334" ht="21" customHeight="1"/>
    <row r="15335" ht="21" customHeight="1"/>
    <row r="15336" ht="21" customHeight="1"/>
    <row r="15337" ht="21" customHeight="1"/>
    <row r="15338" ht="21" customHeight="1"/>
    <row r="15339" ht="21" customHeight="1"/>
    <row r="15340" ht="21" customHeight="1"/>
    <row r="15341" ht="21" customHeight="1"/>
    <row r="15342" ht="21" customHeight="1"/>
    <row r="15343" ht="21" customHeight="1"/>
    <row r="15344" ht="21" customHeight="1"/>
    <row r="15345" ht="21" customHeight="1"/>
    <row r="15346" ht="21" customHeight="1"/>
    <row r="15347" ht="21" customHeight="1"/>
    <row r="15348" ht="21" customHeight="1"/>
    <row r="15349" ht="21" customHeight="1"/>
    <row r="15350" ht="21" customHeight="1"/>
    <row r="15351" ht="21" customHeight="1"/>
    <row r="15352" ht="21" customHeight="1"/>
    <row r="15353" ht="21" customHeight="1"/>
    <row r="15354" ht="21" customHeight="1"/>
    <row r="15355" ht="21" customHeight="1"/>
    <row r="15356" ht="21" customHeight="1"/>
    <row r="15357" ht="21" customHeight="1"/>
    <row r="15358" ht="21" customHeight="1"/>
    <row r="15359" ht="21" customHeight="1"/>
    <row r="15360" ht="21" customHeight="1"/>
    <row r="15361" ht="21" customHeight="1"/>
    <row r="15362" ht="21" customHeight="1"/>
    <row r="15363" ht="21" customHeight="1"/>
    <row r="15364" ht="21" customHeight="1"/>
    <row r="15365" ht="21" customHeight="1"/>
    <row r="15366" ht="21" customHeight="1"/>
    <row r="15367" ht="21" customHeight="1"/>
    <row r="15368" ht="21" customHeight="1"/>
    <row r="15369" ht="21" customHeight="1"/>
    <row r="15370" ht="21" customHeight="1"/>
    <row r="15371" ht="21" customHeight="1"/>
    <row r="15372" ht="21" customHeight="1"/>
    <row r="15373" ht="21" customHeight="1"/>
    <row r="15374" ht="21" customHeight="1"/>
    <row r="15375" ht="21" customHeight="1"/>
    <row r="15376" ht="21" customHeight="1"/>
    <row r="15377" ht="21" customHeight="1"/>
    <row r="15378" ht="21" customHeight="1"/>
    <row r="15379" ht="21" customHeight="1"/>
    <row r="15380" ht="21" customHeight="1"/>
    <row r="15381" ht="21" customHeight="1"/>
    <row r="15382" ht="21" customHeight="1"/>
    <row r="15383" ht="21" customHeight="1"/>
    <row r="15384" ht="21" customHeight="1"/>
    <row r="15385" ht="21" customHeight="1"/>
    <row r="15386" ht="21" customHeight="1"/>
    <row r="15387" ht="21" customHeight="1"/>
    <row r="15388" ht="21" customHeight="1"/>
    <row r="15389" ht="21" customHeight="1"/>
    <row r="15390" ht="21" customHeight="1"/>
    <row r="15391" ht="21" customHeight="1"/>
    <row r="15392" ht="21" customHeight="1"/>
    <row r="15393" ht="21" customHeight="1"/>
    <row r="15394" ht="21" customHeight="1"/>
    <row r="15395" ht="21" customHeight="1"/>
    <row r="15396" ht="21" customHeight="1"/>
    <row r="15397" ht="21" customHeight="1"/>
    <row r="15398" ht="21" customHeight="1"/>
    <row r="15399" ht="21" customHeight="1"/>
    <row r="15400" ht="21" customHeight="1"/>
    <row r="15401" ht="21" customHeight="1"/>
    <row r="15402" ht="21" customHeight="1"/>
    <row r="15403" ht="21" customHeight="1"/>
    <row r="15404" ht="21" customHeight="1"/>
    <row r="15405" ht="21" customHeight="1"/>
    <row r="15406" ht="21" customHeight="1"/>
    <row r="15407" ht="21" customHeight="1"/>
    <row r="15408" ht="21" customHeight="1"/>
    <row r="15409" ht="21" customHeight="1"/>
    <row r="15410" ht="21" customHeight="1"/>
    <row r="15411" ht="21" customHeight="1"/>
    <row r="15412" ht="21" customHeight="1"/>
    <row r="15413" ht="21" customHeight="1"/>
    <row r="15414" ht="21" customHeight="1"/>
    <row r="15415" ht="21" customHeight="1"/>
    <row r="15416" ht="21" customHeight="1"/>
    <row r="15417" ht="21" customHeight="1"/>
    <row r="15418" ht="21" customHeight="1"/>
    <row r="15419" ht="21" customHeight="1"/>
    <row r="15420" ht="21" customHeight="1"/>
    <row r="15421" ht="21" customHeight="1"/>
    <row r="15422" ht="21" customHeight="1"/>
    <row r="15423" ht="21" customHeight="1"/>
    <row r="15424" ht="21" customHeight="1"/>
    <row r="15425" ht="21" customHeight="1"/>
    <row r="15426" ht="21" customHeight="1"/>
    <row r="15427" ht="21" customHeight="1"/>
    <row r="15428" ht="21" customHeight="1"/>
    <row r="15429" ht="21" customHeight="1"/>
    <row r="15430" ht="21" customHeight="1"/>
    <row r="15431" ht="21" customHeight="1"/>
    <row r="15432" ht="21" customHeight="1"/>
    <row r="15433" ht="21" customHeight="1"/>
    <row r="15434" ht="21" customHeight="1"/>
    <row r="15435" ht="21" customHeight="1"/>
    <row r="15436" ht="21" customHeight="1"/>
    <row r="15437" ht="21" customHeight="1"/>
    <row r="15438" ht="21" customHeight="1"/>
    <row r="15439" ht="21" customHeight="1"/>
    <row r="15440" ht="21" customHeight="1"/>
    <row r="15441" ht="21" customHeight="1"/>
    <row r="15442" ht="21" customHeight="1"/>
    <row r="15443" ht="21" customHeight="1"/>
    <row r="15444" ht="21" customHeight="1"/>
    <row r="15445" ht="21" customHeight="1"/>
    <row r="15446" ht="21" customHeight="1"/>
    <row r="15447" ht="21" customHeight="1"/>
    <row r="15448" ht="21" customHeight="1"/>
    <row r="15449" ht="21" customHeight="1"/>
    <row r="15450" ht="21" customHeight="1"/>
    <row r="15451" ht="21" customHeight="1"/>
    <row r="15452" ht="21" customHeight="1"/>
    <row r="15453" ht="21" customHeight="1"/>
    <row r="15454" ht="21" customHeight="1"/>
    <row r="15455" ht="21" customHeight="1"/>
    <row r="15456" ht="21" customHeight="1"/>
    <row r="15457" ht="21" customHeight="1"/>
    <row r="15458" ht="21" customHeight="1"/>
    <row r="15459" ht="21" customHeight="1"/>
    <row r="15460" ht="21" customHeight="1"/>
    <row r="15461" ht="21" customHeight="1"/>
    <row r="15462" ht="21" customHeight="1"/>
    <row r="15463" ht="21" customHeight="1"/>
    <row r="15464" ht="21" customHeight="1"/>
    <row r="15465" ht="21" customHeight="1"/>
    <row r="15466" ht="21" customHeight="1"/>
    <row r="15467" ht="21" customHeight="1"/>
    <row r="15468" ht="21" customHeight="1"/>
    <row r="15469" ht="21" customHeight="1"/>
    <row r="15470" ht="21" customHeight="1"/>
    <row r="15471" ht="21" customHeight="1"/>
    <row r="15472" ht="21" customHeight="1"/>
    <row r="15473" ht="21" customHeight="1"/>
    <row r="15474" ht="21" customHeight="1"/>
    <row r="15475" ht="21" customHeight="1"/>
    <row r="15476" ht="21" customHeight="1"/>
    <row r="15477" ht="21" customHeight="1"/>
    <row r="15478" ht="21" customHeight="1"/>
    <row r="15479" ht="21" customHeight="1"/>
    <row r="15480" ht="21" customHeight="1"/>
    <row r="15481" ht="21" customHeight="1"/>
    <row r="15482" ht="21" customHeight="1"/>
    <row r="15483" ht="21" customHeight="1"/>
    <row r="15484" ht="21" customHeight="1"/>
    <row r="15485" ht="21" customHeight="1"/>
    <row r="15486" ht="21" customHeight="1"/>
    <row r="15487" ht="21" customHeight="1"/>
    <row r="15488" ht="21" customHeight="1"/>
    <row r="15489" ht="21" customHeight="1"/>
    <row r="15490" ht="21" customHeight="1"/>
    <row r="15491" ht="21" customHeight="1"/>
    <row r="15492" ht="21" customHeight="1"/>
    <row r="15493" ht="21" customHeight="1"/>
    <row r="15494" ht="21" customHeight="1"/>
    <row r="15495" ht="21" customHeight="1"/>
    <row r="15496" ht="21" customHeight="1"/>
    <row r="15497" ht="21" customHeight="1"/>
    <row r="15498" ht="21" customHeight="1"/>
    <row r="15499" ht="21" customHeight="1"/>
    <row r="15500" ht="21" customHeight="1"/>
    <row r="15501" ht="21" customHeight="1"/>
    <row r="15502" ht="21" customHeight="1"/>
    <row r="15503" ht="21" customHeight="1"/>
    <row r="15504" ht="21" customHeight="1"/>
    <row r="15505" ht="21" customHeight="1"/>
    <row r="15506" ht="21" customHeight="1"/>
    <row r="15507" ht="21" customHeight="1"/>
    <row r="15508" ht="21" customHeight="1"/>
    <row r="15509" ht="21" customHeight="1"/>
    <row r="15510" ht="21" customHeight="1"/>
    <row r="15511" ht="21" customHeight="1"/>
    <row r="15512" ht="21" customHeight="1"/>
    <row r="15513" ht="21" customHeight="1"/>
    <row r="15514" ht="21" customHeight="1"/>
    <row r="15515" ht="21" customHeight="1"/>
    <row r="15516" ht="21" customHeight="1"/>
    <row r="15517" ht="21" customHeight="1"/>
    <row r="15518" ht="21" customHeight="1"/>
    <row r="15519" ht="21" customHeight="1"/>
    <row r="15520" ht="21" customHeight="1"/>
    <row r="15521" ht="21" customHeight="1"/>
    <row r="15522" ht="21" customHeight="1"/>
    <row r="15523" ht="21" customHeight="1"/>
    <row r="15524" ht="21" customHeight="1"/>
    <row r="15525" ht="21" customHeight="1"/>
    <row r="15526" ht="21" customHeight="1"/>
    <row r="15527" ht="21" customHeight="1"/>
    <row r="15528" ht="21" customHeight="1"/>
    <row r="15529" ht="21" customHeight="1"/>
    <row r="15530" ht="21" customHeight="1"/>
    <row r="15531" ht="21" customHeight="1"/>
    <row r="15532" ht="21" customHeight="1"/>
    <row r="15533" ht="21" customHeight="1"/>
    <row r="15534" ht="21" customHeight="1"/>
    <row r="15535" ht="21" customHeight="1"/>
    <row r="15536" ht="21" customHeight="1"/>
    <row r="15537" ht="21" customHeight="1"/>
    <row r="15538" ht="21" customHeight="1"/>
    <row r="15539" ht="21" customHeight="1"/>
    <row r="15540" ht="21" customHeight="1"/>
    <row r="15541" ht="21" customHeight="1"/>
    <row r="15542" ht="21" customHeight="1"/>
    <row r="15543" ht="21" customHeight="1"/>
    <row r="15544" ht="21" customHeight="1"/>
    <row r="15545" ht="21" customHeight="1"/>
    <row r="15546" ht="21" customHeight="1"/>
    <row r="15547" ht="21" customHeight="1"/>
    <row r="15548" ht="21" customHeight="1"/>
    <row r="15549" ht="21" customHeight="1"/>
    <row r="15550" ht="21" customHeight="1"/>
    <row r="15551" ht="21" customHeight="1"/>
    <row r="15552" ht="21" customHeight="1"/>
    <row r="15553" ht="21" customHeight="1"/>
    <row r="15554" ht="21" customHeight="1"/>
    <row r="15555" ht="21" customHeight="1"/>
    <row r="15556" ht="21" customHeight="1"/>
    <row r="15557" ht="21" customHeight="1"/>
    <row r="15558" ht="21" customHeight="1"/>
    <row r="15559" ht="21" customHeight="1"/>
    <row r="15560" ht="21" customHeight="1"/>
    <row r="15561" ht="21" customHeight="1"/>
    <row r="15562" ht="21" customHeight="1"/>
    <row r="15563" ht="21" customHeight="1"/>
    <row r="15564" ht="21" customHeight="1"/>
    <row r="15565" ht="21" customHeight="1"/>
    <row r="15566" ht="21" customHeight="1"/>
    <row r="15567" ht="21" customHeight="1"/>
    <row r="15568" ht="21" customHeight="1"/>
    <row r="15569" ht="21" customHeight="1"/>
    <row r="15570" ht="21" customHeight="1"/>
    <row r="15571" ht="21" customHeight="1"/>
    <row r="15572" ht="21" customHeight="1"/>
    <row r="15573" ht="21" customHeight="1"/>
    <row r="15574" ht="21" customHeight="1"/>
    <row r="15575" ht="21" customHeight="1"/>
    <row r="15576" ht="21" customHeight="1"/>
    <row r="15577" ht="21" customHeight="1"/>
    <row r="15578" ht="21" customHeight="1"/>
    <row r="15579" ht="21" customHeight="1"/>
    <row r="15580" ht="21" customHeight="1"/>
    <row r="15581" ht="21" customHeight="1"/>
    <row r="15582" ht="21" customHeight="1"/>
    <row r="15583" ht="21" customHeight="1"/>
    <row r="15584" ht="21" customHeight="1"/>
    <row r="15585" ht="21" customHeight="1"/>
    <row r="15586" ht="21" customHeight="1"/>
    <row r="15587" ht="21" customHeight="1"/>
    <row r="15588" ht="21" customHeight="1"/>
    <row r="15589" ht="21" customHeight="1"/>
    <row r="15590" ht="21" customHeight="1"/>
    <row r="15591" ht="21" customHeight="1"/>
    <row r="15592" ht="21" customHeight="1"/>
    <row r="15593" ht="21" customHeight="1"/>
    <row r="15594" ht="21" customHeight="1"/>
    <row r="15595" ht="21" customHeight="1"/>
    <row r="15596" ht="21" customHeight="1"/>
    <row r="15597" ht="21" customHeight="1"/>
    <row r="15598" ht="21" customHeight="1"/>
    <row r="15599" ht="21" customHeight="1"/>
    <row r="15600" ht="21" customHeight="1"/>
    <row r="15601" ht="21" customHeight="1"/>
    <row r="15602" ht="21" customHeight="1"/>
    <row r="15603" ht="21" customHeight="1"/>
    <row r="15604" ht="21" customHeight="1"/>
    <row r="15605" ht="21" customHeight="1"/>
    <row r="15606" ht="21" customHeight="1"/>
    <row r="15607" ht="21" customHeight="1"/>
    <row r="15608" ht="21" customHeight="1"/>
    <row r="15609" ht="21" customHeight="1"/>
    <row r="15610" ht="21" customHeight="1"/>
    <row r="15611" ht="21" customHeight="1"/>
    <row r="15612" ht="21" customHeight="1"/>
    <row r="15613" ht="21" customHeight="1"/>
    <row r="15614" ht="21" customHeight="1"/>
    <row r="15615" ht="21" customHeight="1"/>
    <row r="15616" ht="21" customHeight="1"/>
    <row r="15617" ht="21" customHeight="1"/>
    <row r="15618" ht="21" customHeight="1"/>
    <row r="15619" ht="21" customHeight="1"/>
    <row r="15620" ht="21" customHeight="1"/>
    <row r="15621" ht="21" customHeight="1"/>
    <row r="15622" ht="21" customHeight="1"/>
    <row r="15623" ht="21" customHeight="1"/>
    <row r="15624" ht="21" customHeight="1"/>
    <row r="15625" ht="21" customHeight="1"/>
    <row r="15626" ht="21" customHeight="1"/>
    <row r="15627" ht="21" customHeight="1"/>
    <row r="15628" ht="21" customHeight="1"/>
    <row r="15629" ht="21" customHeight="1"/>
    <row r="15630" ht="21" customHeight="1"/>
    <row r="15631" ht="21" customHeight="1"/>
    <row r="15632" ht="21" customHeight="1"/>
    <row r="15633" ht="21" customHeight="1"/>
    <row r="15634" ht="21" customHeight="1"/>
    <row r="15635" ht="21" customHeight="1"/>
    <row r="15636" ht="21" customHeight="1"/>
    <row r="15637" ht="21" customHeight="1"/>
    <row r="15638" ht="21" customHeight="1"/>
    <row r="15639" ht="21" customHeight="1"/>
    <row r="15640" ht="21" customHeight="1"/>
    <row r="15641" ht="21" customHeight="1"/>
    <row r="15642" ht="21" customHeight="1"/>
    <row r="15643" ht="21" customHeight="1"/>
    <row r="15644" ht="21" customHeight="1"/>
    <row r="15645" ht="21" customHeight="1"/>
    <row r="15646" ht="21" customHeight="1"/>
    <row r="15647" ht="21" customHeight="1"/>
    <row r="15648" ht="21" customHeight="1"/>
    <row r="15649" ht="21" customHeight="1"/>
    <row r="15650" ht="21" customHeight="1"/>
    <row r="15651" ht="21" customHeight="1"/>
    <row r="15652" ht="21" customHeight="1"/>
    <row r="15653" ht="21" customHeight="1"/>
    <row r="15654" ht="21" customHeight="1"/>
    <row r="15655" ht="21" customHeight="1"/>
    <row r="15656" ht="21" customHeight="1"/>
    <row r="15657" ht="21" customHeight="1"/>
    <row r="15658" ht="21" customHeight="1"/>
    <row r="15659" ht="21" customHeight="1"/>
    <row r="15660" ht="21" customHeight="1"/>
    <row r="15661" ht="21" customHeight="1"/>
    <row r="15662" ht="21" customHeight="1"/>
    <row r="15663" ht="21" customHeight="1"/>
    <row r="15664" ht="21" customHeight="1"/>
    <row r="15665" ht="21" customHeight="1"/>
    <row r="15666" ht="21" customHeight="1"/>
    <row r="15667" ht="21" customHeight="1"/>
    <row r="15668" ht="21" customHeight="1"/>
    <row r="15669" ht="21" customHeight="1"/>
    <row r="15670" ht="21" customHeight="1"/>
    <row r="15671" ht="21" customHeight="1"/>
    <row r="15672" ht="21" customHeight="1"/>
    <row r="15673" ht="21" customHeight="1"/>
    <row r="15674" ht="21" customHeight="1"/>
    <row r="15675" ht="21" customHeight="1"/>
    <row r="15676" ht="21" customHeight="1"/>
    <row r="15677" ht="21" customHeight="1"/>
    <row r="15678" ht="21" customHeight="1"/>
    <row r="15679" ht="21" customHeight="1"/>
    <row r="15680" ht="21" customHeight="1"/>
    <row r="15681" ht="21" customHeight="1"/>
    <row r="15682" ht="21" customHeight="1"/>
    <row r="15683" ht="21" customHeight="1"/>
    <row r="15684" ht="21" customHeight="1"/>
    <row r="15685" ht="21" customHeight="1"/>
    <row r="15686" ht="21" customHeight="1"/>
    <row r="15687" ht="21" customHeight="1"/>
    <row r="15688" ht="21" customHeight="1"/>
    <row r="15689" ht="21" customHeight="1"/>
    <row r="15690" ht="21" customHeight="1"/>
    <row r="15691" ht="21" customHeight="1"/>
    <row r="15692" ht="21" customHeight="1"/>
    <row r="15693" ht="21" customHeight="1"/>
    <row r="15694" ht="21" customHeight="1"/>
    <row r="15695" ht="21" customHeight="1"/>
    <row r="15696" ht="21" customHeight="1"/>
    <row r="15697" ht="21" customHeight="1"/>
    <row r="15698" ht="21" customHeight="1"/>
    <row r="15699" ht="21" customHeight="1"/>
    <row r="15700" ht="21" customHeight="1"/>
    <row r="15701" ht="21" customHeight="1"/>
    <row r="15702" ht="21" customHeight="1"/>
    <row r="15703" ht="21" customHeight="1"/>
    <row r="15704" ht="21" customHeight="1"/>
    <row r="15705" ht="21" customHeight="1"/>
    <row r="15706" ht="21" customHeight="1"/>
    <row r="15707" ht="21" customHeight="1"/>
    <row r="15708" ht="21" customHeight="1"/>
    <row r="15709" ht="21" customHeight="1"/>
    <row r="15710" ht="21" customHeight="1"/>
    <row r="15711" ht="21" customHeight="1"/>
    <row r="15712" ht="21" customHeight="1"/>
    <row r="15713" ht="21" customHeight="1"/>
    <row r="15714" ht="21" customHeight="1"/>
    <row r="15715" ht="21" customHeight="1"/>
    <row r="15716" ht="21" customHeight="1"/>
    <row r="15717" ht="21" customHeight="1"/>
    <row r="15718" ht="21" customHeight="1"/>
    <row r="15719" ht="21" customHeight="1"/>
    <row r="15720" ht="21" customHeight="1"/>
    <row r="15721" ht="21" customHeight="1"/>
    <row r="15722" ht="21" customHeight="1"/>
    <row r="15723" ht="21" customHeight="1"/>
    <row r="15724" ht="21" customHeight="1"/>
    <row r="15725" ht="21" customHeight="1"/>
    <row r="15726" ht="21" customHeight="1"/>
    <row r="15727" ht="21" customHeight="1"/>
    <row r="15728" ht="21" customHeight="1"/>
    <row r="15729" ht="21" customHeight="1"/>
    <row r="15730" ht="21" customHeight="1"/>
    <row r="15731" ht="21" customHeight="1"/>
    <row r="15732" ht="21" customHeight="1"/>
    <row r="15733" ht="21" customHeight="1"/>
    <row r="15734" ht="21" customHeight="1"/>
    <row r="15735" ht="21" customHeight="1"/>
    <row r="15736" ht="21" customHeight="1"/>
    <row r="15737" ht="21" customHeight="1"/>
    <row r="15738" ht="21" customHeight="1"/>
    <row r="15739" ht="21" customHeight="1"/>
    <row r="15740" ht="21" customHeight="1"/>
    <row r="15741" ht="21" customHeight="1"/>
    <row r="15742" ht="21" customHeight="1"/>
    <row r="15743" ht="21" customHeight="1"/>
    <row r="15744" ht="21" customHeight="1"/>
    <row r="15745" ht="21" customHeight="1"/>
    <row r="15746" ht="21" customHeight="1"/>
    <row r="15747" ht="21" customHeight="1"/>
    <row r="15748" ht="21" customHeight="1"/>
    <row r="15749" ht="21" customHeight="1"/>
    <row r="15750" ht="21" customHeight="1"/>
    <row r="15751" ht="21" customHeight="1"/>
    <row r="15752" ht="21" customHeight="1"/>
    <row r="15753" ht="21" customHeight="1"/>
    <row r="15754" ht="21" customHeight="1"/>
    <row r="15755" ht="21" customHeight="1"/>
    <row r="15756" ht="21" customHeight="1"/>
    <row r="15757" ht="21" customHeight="1"/>
    <row r="15758" ht="21" customHeight="1"/>
    <row r="15759" ht="21" customHeight="1"/>
    <row r="15760" ht="21" customHeight="1"/>
    <row r="15761" ht="21" customHeight="1"/>
    <row r="15762" ht="21" customHeight="1"/>
    <row r="15763" ht="21" customHeight="1"/>
    <row r="15764" ht="21" customHeight="1"/>
    <row r="15765" ht="21" customHeight="1"/>
    <row r="15766" ht="21" customHeight="1"/>
    <row r="15767" ht="21" customHeight="1"/>
    <row r="15768" ht="21" customHeight="1"/>
    <row r="15769" ht="21" customHeight="1"/>
    <row r="15770" ht="21" customHeight="1"/>
    <row r="15771" ht="21" customHeight="1"/>
    <row r="15772" ht="21" customHeight="1"/>
    <row r="15773" ht="21" customHeight="1"/>
    <row r="15774" ht="21" customHeight="1"/>
    <row r="15775" ht="21" customHeight="1"/>
    <row r="15776" ht="21" customHeight="1"/>
    <row r="15777" ht="21" customHeight="1"/>
    <row r="15778" ht="21" customHeight="1"/>
    <row r="15779" ht="21" customHeight="1"/>
    <row r="15780" ht="21" customHeight="1"/>
    <row r="15781" ht="21" customHeight="1"/>
    <row r="15782" ht="21" customHeight="1"/>
    <row r="15783" ht="21" customHeight="1"/>
    <row r="15784" ht="21" customHeight="1"/>
    <row r="15785" ht="21" customHeight="1"/>
    <row r="15786" ht="21" customHeight="1"/>
    <row r="15787" ht="21" customHeight="1"/>
    <row r="15788" ht="21" customHeight="1"/>
    <row r="15789" ht="21" customHeight="1"/>
    <row r="15790" ht="21" customHeight="1"/>
    <row r="15791" ht="21" customHeight="1"/>
    <row r="15792" ht="21" customHeight="1"/>
    <row r="15793" ht="21" customHeight="1"/>
    <row r="15794" ht="21" customHeight="1"/>
    <row r="15795" ht="21" customHeight="1"/>
    <row r="15796" ht="21" customHeight="1"/>
    <row r="15797" ht="21" customHeight="1"/>
    <row r="15798" ht="21" customHeight="1"/>
    <row r="15799" ht="21" customHeight="1"/>
    <row r="15800" ht="21" customHeight="1"/>
    <row r="15801" ht="21" customHeight="1"/>
    <row r="15802" ht="21" customHeight="1"/>
    <row r="15803" ht="21" customHeight="1"/>
    <row r="15804" ht="21" customHeight="1"/>
    <row r="15805" ht="21" customHeight="1"/>
    <row r="15806" ht="21" customHeight="1"/>
    <row r="15807" ht="21" customHeight="1"/>
    <row r="15808" ht="21" customHeight="1"/>
    <row r="15809" ht="21" customHeight="1"/>
    <row r="15810" ht="21" customHeight="1"/>
    <row r="15811" ht="21" customHeight="1"/>
    <row r="15812" ht="21" customHeight="1"/>
    <row r="15813" ht="21" customHeight="1"/>
    <row r="15814" ht="21" customHeight="1"/>
    <row r="15815" ht="21" customHeight="1"/>
    <row r="15816" ht="21" customHeight="1"/>
    <row r="15817" ht="21" customHeight="1"/>
    <row r="15818" ht="21" customHeight="1"/>
    <row r="15819" ht="21" customHeight="1"/>
    <row r="15820" ht="21" customHeight="1"/>
    <row r="15821" ht="21" customHeight="1"/>
    <row r="15822" ht="21" customHeight="1"/>
    <row r="15823" ht="21" customHeight="1"/>
    <row r="15824" ht="21" customHeight="1"/>
    <row r="15825" ht="21" customHeight="1"/>
    <row r="15826" ht="21" customHeight="1"/>
    <row r="15827" ht="21" customHeight="1"/>
    <row r="15828" ht="21" customHeight="1"/>
    <row r="15829" ht="21" customHeight="1"/>
    <row r="15830" ht="21" customHeight="1"/>
    <row r="15831" ht="21" customHeight="1"/>
    <row r="15832" ht="21" customHeight="1"/>
    <row r="15833" ht="21" customHeight="1"/>
    <row r="15834" ht="21" customHeight="1"/>
    <row r="15835" ht="21" customHeight="1"/>
    <row r="15836" ht="21" customHeight="1"/>
    <row r="15837" ht="21" customHeight="1"/>
    <row r="15838" ht="21" customHeight="1"/>
    <row r="15839" ht="21" customHeight="1"/>
    <row r="15840" ht="21" customHeight="1"/>
    <row r="15841" ht="21" customHeight="1"/>
    <row r="15842" ht="21" customHeight="1"/>
    <row r="15843" ht="21" customHeight="1"/>
    <row r="15844" ht="21" customHeight="1"/>
    <row r="15845" ht="21" customHeight="1"/>
    <row r="15846" ht="21" customHeight="1"/>
    <row r="15847" ht="21" customHeight="1"/>
    <row r="15848" ht="21" customHeight="1"/>
    <row r="15849" ht="21" customHeight="1"/>
    <row r="15850" ht="21" customHeight="1"/>
    <row r="15851" ht="21" customHeight="1"/>
    <row r="15852" ht="21" customHeight="1"/>
    <row r="15853" ht="21" customHeight="1"/>
    <row r="15854" ht="21" customHeight="1"/>
    <row r="15855" ht="21" customHeight="1"/>
    <row r="15856" ht="21" customHeight="1"/>
    <row r="15857" ht="21" customHeight="1"/>
    <row r="15858" ht="21" customHeight="1"/>
    <row r="15859" ht="21" customHeight="1"/>
    <row r="15860" ht="21" customHeight="1"/>
    <row r="15861" ht="21" customHeight="1"/>
    <row r="15862" ht="21" customHeight="1"/>
    <row r="15863" ht="21" customHeight="1"/>
    <row r="15864" ht="21" customHeight="1"/>
    <row r="15865" ht="21" customHeight="1"/>
    <row r="15866" ht="21" customHeight="1"/>
    <row r="15867" ht="21" customHeight="1"/>
    <row r="15868" ht="21" customHeight="1"/>
    <row r="15869" ht="21" customHeight="1"/>
    <row r="15870" ht="21" customHeight="1"/>
    <row r="15871" ht="21" customHeight="1"/>
    <row r="15872" ht="21" customHeight="1"/>
    <row r="15873" ht="21" customHeight="1"/>
    <row r="15874" ht="21" customHeight="1"/>
    <row r="15875" ht="21" customHeight="1"/>
    <row r="15876" ht="21" customHeight="1"/>
    <row r="15877" ht="21" customHeight="1"/>
    <row r="15878" ht="21" customHeight="1"/>
    <row r="15879" ht="21" customHeight="1"/>
    <row r="15880" ht="21" customHeight="1"/>
    <row r="15881" ht="21" customHeight="1"/>
    <row r="15882" ht="21" customHeight="1"/>
    <row r="15883" ht="21" customHeight="1"/>
    <row r="15884" ht="21" customHeight="1"/>
    <row r="15885" ht="21" customHeight="1"/>
    <row r="15886" ht="21" customHeight="1"/>
    <row r="15887" ht="21" customHeight="1"/>
    <row r="15888" ht="21" customHeight="1"/>
    <row r="15889" ht="21" customHeight="1"/>
    <row r="15890" ht="21" customHeight="1"/>
    <row r="15891" ht="21" customHeight="1"/>
    <row r="15892" ht="21" customHeight="1"/>
    <row r="15893" ht="21" customHeight="1"/>
    <row r="15894" ht="21" customHeight="1"/>
    <row r="15895" ht="21" customHeight="1"/>
    <row r="15896" ht="21" customHeight="1"/>
    <row r="15897" ht="21" customHeight="1"/>
    <row r="15898" ht="21" customHeight="1"/>
    <row r="15899" ht="21" customHeight="1"/>
    <row r="15900" ht="21" customHeight="1"/>
    <row r="15901" ht="21" customHeight="1"/>
    <row r="15902" ht="21" customHeight="1"/>
    <row r="15903" ht="21" customHeight="1"/>
    <row r="15904" ht="21" customHeight="1"/>
    <row r="15905" ht="21" customHeight="1"/>
    <row r="15906" ht="21" customHeight="1"/>
    <row r="15907" ht="21" customHeight="1"/>
    <row r="15908" ht="21" customHeight="1"/>
    <row r="15909" ht="21" customHeight="1"/>
    <row r="15910" ht="21" customHeight="1"/>
    <row r="15911" ht="21" customHeight="1"/>
    <row r="15912" ht="21" customHeight="1"/>
    <row r="15913" ht="21" customHeight="1"/>
    <row r="15914" ht="21" customHeight="1"/>
    <row r="15915" ht="21" customHeight="1"/>
    <row r="15916" ht="21" customHeight="1"/>
    <row r="15917" ht="21" customHeight="1"/>
    <row r="15918" ht="21" customHeight="1"/>
    <row r="15919" ht="21" customHeight="1"/>
    <row r="15920" ht="21" customHeight="1"/>
    <row r="15921" ht="21" customHeight="1"/>
    <row r="15922" ht="21" customHeight="1"/>
    <row r="15923" ht="21" customHeight="1"/>
    <row r="15924" ht="21" customHeight="1"/>
    <row r="15925" ht="21" customHeight="1"/>
    <row r="15926" ht="21" customHeight="1"/>
    <row r="15927" ht="21" customHeight="1"/>
    <row r="15928" ht="21" customHeight="1"/>
    <row r="15929" ht="21" customHeight="1"/>
    <row r="15930" ht="21" customHeight="1"/>
    <row r="15931" ht="21" customHeight="1"/>
    <row r="15932" ht="21" customHeight="1"/>
    <row r="15933" ht="21" customHeight="1"/>
    <row r="15934" ht="21" customHeight="1"/>
    <row r="15935" ht="21" customHeight="1"/>
    <row r="15936" ht="21" customHeight="1"/>
    <row r="15937" ht="21" customHeight="1"/>
    <row r="15938" ht="21" customHeight="1"/>
    <row r="15939" ht="21" customHeight="1"/>
    <row r="15940" ht="21" customHeight="1"/>
    <row r="15941" ht="21" customHeight="1"/>
    <row r="15942" ht="21" customHeight="1"/>
    <row r="15943" ht="21" customHeight="1"/>
    <row r="15944" ht="21" customHeight="1"/>
    <row r="15945" ht="21" customHeight="1"/>
    <row r="15946" ht="21" customHeight="1"/>
    <row r="15947" ht="21" customHeight="1"/>
    <row r="15948" ht="21" customHeight="1"/>
    <row r="15949" ht="21" customHeight="1"/>
    <row r="15950" ht="21" customHeight="1"/>
    <row r="15951" ht="21" customHeight="1"/>
    <row r="15952" ht="21" customHeight="1"/>
    <row r="15953" ht="21" customHeight="1"/>
    <row r="15954" ht="21" customHeight="1"/>
    <row r="15955" ht="21" customHeight="1"/>
    <row r="15956" ht="21" customHeight="1"/>
    <row r="15957" ht="21" customHeight="1"/>
    <row r="15958" ht="21" customHeight="1"/>
    <row r="15959" ht="21" customHeight="1"/>
    <row r="15960" ht="21" customHeight="1"/>
    <row r="15961" ht="21" customHeight="1"/>
    <row r="15962" ht="21" customHeight="1"/>
    <row r="15963" ht="21" customHeight="1"/>
    <row r="15964" ht="21" customHeight="1"/>
    <row r="15965" ht="21" customHeight="1"/>
    <row r="15966" ht="21" customHeight="1"/>
    <row r="15967" ht="21" customHeight="1"/>
    <row r="15968" ht="21" customHeight="1"/>
    <row r="15969" ht="21" customHeight="1"/>
    <row r="15970" ht="21" customHeight="1"/>
    <row r="15971" ht="21" customHeight="1"/>
    <row r="15972" ht="21" customHeight="1"/>
    <row r="15973" ht="21" customHeight="1"/>
    <row r="15974" ht="21" customHeight="1"/>
    <row r="15975" ht="21" customHeight="1"/>
    <row r="15976" ht="21" customHeight="1"/>
    <row r="15977" ht="21" customHeight="1"/>
    <row r="15978" ht="21" customHeight="1"/>
    <row r="15979" ht="21" customHeight="1"/>
    <row r="15980" ht="21" customHeight="1"/>
    <row r="15981" ht="21" customHeight="1"/>
    <row r="15982" ht="21" customHeight="1"/>
    <row r="15983" ht="21" customHeight="1"/>
    <row r="15984" ht="21" customHeight="1"/>
    <row r="15985" ht="21" customHeight="1"/>
    <row r="15986" ht="21" customHeight="1"/>
    <row r="15987" ht="21" customHeight="1"/>
    <row r="15988" ht="21" customHeight="1"/>
    <row r="15989" ht="21" customHeight="1"/>
    <row r="15990" ht="21" customHeight="1"/>
    <row r="15991" ht="21" customHeight="1"/>
    <row r="15992" ht="21" customHeight="1"/>
    <row r="15993" ht="21" customHeight="1"/>
    <row r="15994" ht="21" customHeight="1"/>
    <row r="15995" ht="21" customHeight="1"/>
    <row r="15996" ht="21" customHeight="1"/>
    <row r="15997" ht="21" customHeight="1"/>
    <row r="15998" ht="21" customHeight="1"/>
    <row r="15999" ht="21" customHeight="1"/>
    <row r="16000" ht="21" customHeight="1"/>
    <row r="16001" ht="21" customHeight="1"/>
    <row r="16002" ht="21" customHeight="1"/>
    <row r="16003" ht="21" customHeight="1"/>
    <row r="16004" ht="21" customHeight="1"/>
    <row r="16005" ht="21" customHeight="1"/>
    <row r="16006" ht="21" customHeight="1"/>
    <row r="16007" ht="21" customHeight="1"/>
    <row r="16008" ht="21" customHeight="1"/>
    <row r="16009" ht="21" customHeight="1"/>
    <row r="16010" ht="21" customHeight="1"/>
    <row r="16011" ht="21" customHeight="1"/>
    <row r="16012" ht="21" customHeight="1"/>
    <row r="16013" ht="21" customHeight="1"/>
    <row r="16014" ht="21" customHeight="1"/>
    <row r="16015" ht="21" customHeight="1"/>
    <row r="16016" ht="21" customHeight="1"/>
    <row r="16017" ht="21" customHeight="1"/>
    <row r="16018" ht="21" customHeight="1"/>
    <row r="16019" ht="21" customHeight="1"/>
    <row r="16020" ht="21" customHeight="1"/>
    <row r="16021" ht="21" customHeight="1"/>
    <row r="16022" ht="21" customHeight="1"/>
    <row r="16023" ht="21" customHeight="1"/>
    <row r="16024" ht="21" customHeight="1"/>
    <row r="16025" ht="21" customHeight="1"/>
    <row r="16026" ht="21" customHeight="1"/>
    <row r="16027" ht="21" customHeight="1"/>
    <row r="16028" ht="21" customHeight="1"/>
    <row r="16029" ht="21" customHeight="1"/>
    <row r="16030" ht="21" customHeight="1"/>
    <row r="16031" ht="21" customHeight="1"/>
    <row r="16032" ht="21" customHeight="1"/>
    <row r="16033" ht="21" customHeight="1"/>
    <row r="16034" ht="21" customHeight="1"/>
    <row r="16035" ht="21" customHeight="1"/>
    <row r="16036" ht="21" customHeight="1"/>
    <row r="16037" ht="21" customHeight="1"/>
    <row r="16038" ht="21" customHeight="1"/>
    <row r="16039" ht="21" customHeight="1"/>
    <row r="16040" ht="21" customHeight="1"/>
    <row r="16041" ht="21" customHeight="1"/>
    <row r="16042" ht="21" customHeight="1"/>
    <row r="16043" ht="21" customHeight="1"/>
    <row r="16044" ht="21" customHeight="1"/>
    <row r="16045" ht="21" customHeight="1"/>
    <row r="16046" ht="21" customHeight="1"/>
    <row r="16047" ht="21" customHeight="1"/>
    <row r="16048" ht="21" customHeight="1"/>
    <row r="16049" ht="21" customHeight="1"/>
    <row r="16050" ht="21" customHeight="1"/>
    <row r="16051" ht="21" customHeight="1"/>
    <row r="16052" ht="21" customHeight="1"/>
    <row r="16053" ht="21" customHeight="1"/>
    <row r="16054" ht="21" customHeight="1"/>
    <row r="16055" ht="21" customHeight="1"/>
    <row r="16056" ht="21" customHeight="1"/>
    <row r="16057" ht="21" customHeight="1"/>
    <row r="16058" ht="21" customHeight="1"/>
    <row r="16059" ht="21" customHeight="1"/>
    <row r="16060" ht="21" customHeight="1"/>
    <row r="16061" ht="21" customHeight="1"/>
    <row r="16062" ht="21" customHeight="1"/>
    <row r="16063" ht="21" customHeight="1"/>
    <row r="16064" ht="21" customHeight="1"/>
    <row r="16065" ht="21" customHeight="1"/>
    <row r="16066" ht="21" customHeight="1"/>
    <row r="16067" ht="21" customHeight="1"/>
    <row r="16068" ht="21" customHeight="1"/>
    <row r="16069" ht="21" customHeight="1"/>
    <row r="16070" ht="21" customHeight="1"/>
    <row r="16071" ht="21" customHeight="1"/>
    <row r="16072" ht="21" customHeight="1"/>
    <row r="16073" ht="21" customHeight="1"/>
    <row r="16074" ht="21" customHeight="1"/>
    <row r="16075" ht="21" customHeight="1"/>
    <row r="16076" ht="21" customHeight="1"/>
    <row r="16077" ht="21" customHeight="1"/>
    <row r="16078" ht="21" customHeight="1"/>
    <row r="16079" ht="21" customHeight="1"/>
    <row r="16080" ht="21" customHeight="1"/>
    <row r="16081" ht="21" customHeight="1"/>
    <row r="16082" ht="21" customHeight="1"/>
    <row r="16083" ht="21" customHeight="1"/>
    <row r="16084" ht="21" customHeight="1"/>
    <row r="16085" ht="21" customHeight="1"/>
    <row r="16086" ht="21" customHeight="1"/>
    <row r="16087" ht="21" customHeight="1"/>
    <row r="16088" ht="21" customHeight="1"/>
    <row r="16089" ht="21" customHeight="1"/>
    <row r="16090" ht="21" customHeight="1"/>
    <row r="16091" ht="21" customHeight="1"/>
    <row r="16092" ht="21" customHeight="1"/>
    <row r="16093" ht="21" customHeight="1"/>
    <row r="16094" ht="21" customHeight="1"/>
    <row r="16095" ht="21" customHeight="1"/>
    <row r="16096" ht="21" customHeight="1"/>
    <row r="16097" ht="21" customHeight="1"/>
    <row r="16098" ht="21" customHeight="1"/>
    <row r="16099" ht="21" customHeight="1"/>
    <row r="16100" ht="21" customHeight="1"/>
    <row r="16101" ht="21" customHeight="1"/>
    <row r="16102" ht="21" customHeight="1"/>
    <row r="16103" ht="21" customHeight="1"/>
    <row r="16104" ht="21" customHeight="1"/>
    <row r="16105" ht="21" customHeight="1"/>
    <row r="16106" ht="21" customHeight="1"/>
    <row r="16107" ht="21" customHeight="1"/>
    <row r="16108" ht="21" customHeight="1"/>
    <row r="16109" ht="21" customHeight="1"/>
    <row r="16110" ht="21" customHeight="1"/>
    <row r="16111" ht="21" customHeight="1"/>
    <row r="16112" ht="21" customHeight="1"/>
    <row r="16113" ht="21" customHeight="1"/>
    <row r="16114" ht="21" customHeight="1"/>
    <row r="16115" ht="21" customHeight="1"/>
    <row r="16116" ht="21" customHeight="1"/>
    <row r="16117" ht="21" customHeight="1"/>
    <row r="16118" ht="21" customHeight="1"/>
    <row r="16119" ht="21" customHeight="1"/>
    <row r="16120" ht="21" customHeight="1"/>
    <row r="16121" ht="21" customHeight="1"/>
    <row r="16122" ht="21" customHeight="1"/>
    <row r="16123" ht="21" customHeight="1"/>
    <row r="16124" ht="21" customHeight="1"/>
    <row r="16125" ht="21" customHeight="1"/>
    <row r="16126" ht="21" customHeight="1"/>
    <row r="16127" ht="21" customHeight="1"/>
    <row r="16128" ht="21" customHeight="1"/>
    <row r="16129" ht="21" customHeight="1"/>
    <row r="16130" ht="21" customHeight="1"/>
    <row r="16131" ht="21" customHeight="1"/>
    <row r="16132" ht="21" customHeight="1"/>
    <row r="16133" ht="21" customHeight="1"/>
    <row r="16134" ht="21" customHeight="1"/>
    <row r="16135" ht="21" customHeight="1"/>
    <row r="16136" ht="21" customHeight="1"/>
    <row r="16137" ht="21" customHeight="1"/>
    <row r="16138" ht="21" customHeight="1"/>
    <row r="16139" ht="21" customHeight="1"/>
    <row r="16140" ht="21" customHeight="1"/>
    <row r="16141" ht="21" customHeight="1"/>
    <row r="16142" ht="21" customHeight="1"/>
    <row r="16143" ht="21" customHeight="1"/>
    <row r="16144" ht="21" customHeight="1"/>
    <row r="16145" ht="21" customHeight="1"/>
    <row r="16146" ht="21" customHeight="1"/>
    <row r="16147" ht="21" customHeight="1"/>
    <row r="16148" ht="21" customHeight="1"/>
    <row r="16149" ht="21" customHeight="1"/>
    <row r="16150" ht="21" customHeight="1"/>
    <row r="16151" ht="21" customHeight="1"/>
    <row r="16152" ht="21" customHeight="1"/>
    <row r="16153" ht="21" customHeight="1"/>
    <row r="16154" ht="21" customHeight="1"/>
    <row r="16155" ht="21" customHeight="1"/>
    <row r="16156" ht="21" customHeight="1"/>
    <row r="16157" ht="21" customHeight="1"/>
    <row r="16158" ht="21" customHeight="1"/>
    <row r="16159" ht="21" customHeight="1"/>
    <row r="16160" ht="21" customHeight="1"/>
    <row r="16161" ht="21" customHeight="1"/>
    <row r="16162" ht="21" customHeight="1"/>
    <row r="16163" ht="21" customHeight="1"/>
    <row r="16164" ht="21" customHeight="1"/>
    <row r="16165" ht="21" customHeight="1"/>
    <row r="16166" ht="21" customHeight="1"/>
    <row r="16167" ht="21" customHeight="1"/>
    <row r="16168" ht="21" customHeight="1"/>
    <row r="16169" ht="21" customHeight="1"/>
    <row r="16170" ht="21" customHeight="1"/>
    <row r="16171" ht="21" customHeight="1"/>
    <row r="16172" ht="21" customHeight="1"/>
    <row r="16173" ht="21" customHeight="1"/>
    <row r="16174" ht="21" customHeight="1"/>
    <row r="16175" ht="21" customHeight="1"/>
    <row r="16176" ht="21" customHeight="1"/>
    <row r="16177" ht="21" customHeight="1"/>
    <row r="16178" ht="21" customHeight="1"/>
    <row r="16179" ht="21" customHeight="1"/>
    <row r="16180" ht="21" customHeight="1"/>
    <row r="16181" ht="21" customHeight="1"/>
    <row r="16182" ht="21" customHeight="1"/>
    <row r="16183" ht="21" customHeight="1"/>
    <row r="16184" ht="21" customHeight="1"/>
    <row r="16185" ht="21" customHeight="1"/>
    <row r="16186" ht="21" customHeight="1"/>
    <row r="16187" ht="21" customHeight="1"/>
    <row r="16188" ht="21" customHeight="1"/>
    <row r="16189" ht="21" customHeight="1"/>
    <row r="16190" ht="21" customHeight="1"/>
    <row r="16191" ht="21" customHeight="1"/>
    <row r="16192" ht="21" customHeight="1"/>
    <row r="16193" ht="21" customHeight="1"/>
    <row r="16194" ht="21" customHeight="1"/>
    <row r="16195" ht="21" customHeight="1"/>
    <row r="16196" ht="21" customHeight="1"/>
    <row r="16197" ht="21" customHeight="1"/>
    <row r="16198" ht="21" customHeight="1"/>
    <row r="16199" ht="21" customHeight="1"/>
    <row r="16200" ht="21" customHeight="1"/>
    <row r="16201" ht="21" customHeight="1"/>
    <row r="16202" ht="21" customHeight="1"/>
    <row r="16203" ht="21" customHeight="1"/>
    <row r="16204" ht="21" customHeight="1"/>
    <row r="16205" ht="21" customHeight="1"/>
    <row r="16206" ht="21" customHeight="1"/>
    <row r="16207" ht="21" customHeight="1"/>
    <row r="16208" ht="21" customHeight="1"/>
    <row r="16209" ht="21" customHeight="1"/>
    <row r="16210" ht="21" customHeight="1"/>
    <row r="16211" ht="21" customHeight="1"/>
    <row r="16212" ht="21" customHeight="1"/>
    <row r="16213" ht="21" customHeight="1"/>
    <row r="16214" ht="21" customHeight="1"/>
    <row r="16215" ht="21" customHeight="1"/>
    <row r="16216" ht="21" customHeight="1"/>
    <row r="16217" ht="21" customHeight="1"/>
    <row r="16218" ht="21" customHeight="1"/>
    <row r="16219" ht="21" customHeight="1"/>
    <row r="16220" ht="21" customHeight="1"/>
    <row r="16221" ht="21" customHeight="1"/>
    <row r="16222" ht="21" customHeight="1"/>
    <row r="16223" ht="21" customHeight="1"/>
    <row r="16224" ht="21" customHeight="1"/>
    <row r="16225" ht="21" customHeight="1"/>
    <row r="16226" ht="21" customHeight="1"/>
    <row r="16227" ht="21" customHeight="1"/>
    <row r="16228" ht="21" customHeight="1"/>
    <row r="16229" ht="21" customHeight="1"/>
    <row r="16230" ht="21" customHeight="1"/>
    <row r="16231" ht="21" customHeight="1"/>
    <row r="16232" ht="21" customHeight="1"/>
    <row r="16233" ht="21" customHeight="1"/>
    <row r="16234" ht="21" customHeight="1"/>
    <row r="16235" ht="21" customHeight="1"/>
    <row r="16236" ht="21" customHeight="1"/>
    <row r="16237" ht="21" customHeight="1"/>
    <row r="16238" ht="21" customHeight="1"/>
    <row r="16239" ht="21" customHeight="1"/>
    <row r="16240" ht="21" customHeight="1"/>
    <row r="16241" ht="21" customHeight="1"/>
    <row r="16242" ht="21" customHeight="1"/>
    <row r="16243" ht="21" customHeight="1"/>
    <row r="16244" ht="21" customHeight="1"/>
    <row r="16245" ht="21" customHeight="1"/>
    <row r="16246" ht="21" customHeight="1"/>
    <row r="16247" ht="21" customHeight="1"/>
    <row r="16248" ht="21" customHeight="1"/>
    <row r="16249" ht="21" customHeight="1"/>
    <row r="16250" ht="21" customHeight="1"/>
    <row r="16251" ht="21" customHeight="1"/>
    <row r="16252" ht="21" customHeight="1"/>
    <row r="16253" ht="21" customHeight="1"/>
    <row r="16254" ht="21" customHeight="1"/>
    <row r="16255" ht="21" customHeight="1"/>
    <row r="16256" ht="21" customHeight="1"/>
    <row r="16257" ht="21" customHeight="1"/>
    <row r="16258" ht="21" customHeight="1"/>
    <row r="16259" ht="21" customHeight="1"/>
    <row r="16260" ht="21" customHeight="1"/>
    <row r="16261" ht="21" customHeight="1"/>
    <row r="16262" ht="21" customHeight="1"/>
    <row r="16263" ht="21" customHeight="1"/>
    <row r="16264" ht="21" customHeight="1"/>
    <row r="16265" ht="21" customHeight="1"/>
    <row r="16266" ht="21" customHeight="1"/>
    <row r="16267" ht="21" customHeight="1"/>
    <row r="16268" ht="21" customHeight="1"/>
    <row r="16269" ht="21" customHeight="1"/>
    <row r="16270" ht="21" customHeight="1"/>
    <row r="16271" ht="21" customHeight="1"/>
    <row r="16272" ht="21" customHeight="1"/>
    <row r="16273" ht="21" customHeight="1"/>
    <row r="16274" ht="21" customHeight="1"/>
    <row r="16275" ht="21" customHeight="1"/>
    <row r="16276" ht="21" customHeight="1"/>
    <row r="16277" ht="21" customHeight="1"/>
    <row r="16278" ht="21" customHeight="1"/>
    <row r="16279" ht="21" customHeight="1"/>
    <row r="16280" ht="21" customHeight="1"/>
    <row r="16281" ht="21" customHeight="1"/>
    <row r="16282" ht="21" customHeight="1"/>
    <row r="16283" ht="21" customHeight="1"/>
    <row r="16284" ht="21" customHeight="1"/>
    <row r="16285" ht="21" customHeight="1"/>
    <row r="16286" ht="21" customHeight="1"/>
    <row r="16287" ht="21" customHeight="1"/>
    <row r="16288" ht="21" customHeight="1"/>
    <row r="16289" ht="21" customHeight="1"/>
    <row r="16290" ht="21" customHeight="1"/>
    <row r="16291" ht="21" customHeight="1"/>
    <row r="16292" ht="21" customHeight="1"/>
    <row r="16293" ht="21" customHeight="1"/>
    <row r="16294" ht="21" customHeight="1"/>
    <row r="16295" ht="21" customHeight="1"/>
    <row r="16296" ht="21" customHeight="1"/>
    <row r="16297" ht="21" customHeight="1"/>
    <row r="16298" ht="21" customHeight="1"/>
    <row r="16299" ht="21" customHeight="1"/>
    <row r="16300" ht="21" customHeight="1"/>
    <row r="16301" ht="21" customHeight="1"/>
    <row r="16302" ht="21" customHeight="1"/>
    <row r="16303" ht="21" customHeight="1"/>
    <row r="16304" ht="21" customHeight="1"/>
    <row r="16305" ht="21" customHeight="1"/>
    <row r="16306" ht="21" customHeight="1"/>
    <row r="16307" ht="21" customHeight="1"/>
    <row r="16308" ht="21" customHeight="1"/>
    <row r="16309" ht="21" customHeight="1"/>
    <row r="16310" ht="21" customHeight="1"/>
    <row r="16311" ht="21" customHeight="1"/>
    <row r="16312" ht="21" customHeight="1"/>
    <row r="16313" ht="21" customHeight="1"/>
    <row r="16314" ht="21" customHeight="1"/>
    <row r="16315" ht="21" customHeight="1"/>
    <row r="16316" ht="21" customHeight="1"/>
    <row r="16317" ht="21" customHeight="1"/>
    <row r="16318" ht="21" customHeight="1"/>
    <row r="16319" ht="21" customHeight="1"/>
    <row r="16320" ht="21" customHeight="1"/>
    <row r="16321" ht="21" customHeight="1"/>
    <row r="16322" ht="21" customHeight="1"/>
    <row r="16323" ht="21" customHeight="1"/>
    <row r="16324" ht="21" customHeight="1"/>
    <row r="16325" ht="21" customHeight="1"/>
    <row r="16326" ht="21" customHeight="1"/>
    <row r="16327" ht="21" customHeight="1"/>
    <row r="16328" ht="21" customHeight="1"/>
    <row r="16329" ht="21" customHeight="1"/>
    <row r="16330" ht="21" customHeight="1"/>
    <row r="16331" ht="21" customHeight="1"/>
    <row r="16332" ht="21" customHeight="1"/>
    <row r="16333" ht="21" customHeight="1"/>
    <row r="16334" ht="21" customHeight="1"/>
    <row r="16335" ht="21" customHeight="1"/>
    <row r="16336" ht="21" customHeight="1"/>
    <row r="16337" ht="21" customHeight="1"/>
    <row r="16338" ht="21" customHeight="1"/>
    <row r="16339" ht="21" customHeight="1"/>
    <row r="16340" ht="21" customHeight="1"/>
    <row r="16341" ht="21" customHeight="1"/>
    <row r="16342" ht="21" customHeight="1"/>
    <row r="16343" ht="21" customHeight="1"/>
    <row r="16344" ht="21" customHeight="1"/>
    <row r="16345" ht="21" customHeight="1"/>
    <row r="16346" ht="21" customHeight="1"/>
    <row r="16347" ht="21" customHeight="1"/>
    <row r="16348" ht="21" customHeight="1"/>
    <row r="16349" ht="21" customHeight="1"/>
    <row r="16350" ht="21" customHeight="1"/>
    <row r="16351" ht="21" customHeight="1"/>
    <row r="16352" ht="21" customHeight="1"/>
    <row r="16353" ht="21" customHeight="1"/>
    <row r="16354" ht="21" customHeight="1"/>
    <row r="16355" ht="21" customHeight="1"/>
    <row r="16356" ht="21" customHeight="1"/>
    <row r="16357" ht="21" customHeight="1"/>
    <row r="16358" ht="21" customHeight="1"/>
    <row r="16359" ht="21" customHeight="1"/>
    <row r="16360" ht="21" customHeight="1"/>
    <row r="16361" ht="21" customHeight="1"/>
    <row r="16362" ht="21" customHeight="1"/>
    <row r="16363" ht="21" customHeight="1"/>
    <row r="16364" ht="21" customHeight="1"/>
    <row r="16365" ht="21" customHeight="1"/>
    <row r="16366" ht="21" customHeight="1"/>
    <row r="16367" ht="21" customHeight="1"/>
    <row r="16368" ht="21" customHeight="1"/>
    <row r="16369" ht="21" customHeight="1"/>
    <row r="16370" ht="21" customHeight="1"/>
    <row r="16371" ht="21" customHeight="1"/>
    <row r="16372" ht="21" customHeight="1"/>
    <row r="16373" ht="21" customHeight="1"/>
    <row r="16374" ht="21" customHeight="1"/>
    <row r="16375" ht="21" customHeight="1"/>
    <row r="16376" ht="21" customHeight="1"/>
    <row r="16377" ht="21" customHeight="1"/>
    <row r="16378" ht="21" customHeight="1"/>
    <row r="16379" ht="21" customHeight="1"/>
    <row r="16380" ht="21" customHeight="1"/>
    <row r="16381" ht="21" customHeight="1"/>
    <row r="16382" ht="21" customHeight="1"/>
    <row r="16383" ht="21" customHeight="1"/>
    <row r="16384" ht="21" customHeight="1"/>
    <row r="16385" ht="21" customHeight="1"/>
    <row r="16386" ht="21" customHeight="1"/>
    <row r="16387" ht="21" customHeight="1"/>
    <row r="16388" ht="21" customHeight="1"/>
    <row r="16389" ht="21" customHeight="1"/>
    <row r="16390" ht="21" customHeight="1"/>
    <row r="16391" ht="21" customHeight="1"/>
    <row r="16392" ht="21" customHeight="1"/>
    <row r="16393" ht="21" customHeight="1"/>
    <row r="16394" ht="21" customHeight="1"/>
    <row r="16395" ht="21" customHeight="1"/>
    <row r="16396" ht="21" customHeight="1"/>
    <row r="16397" ht="21" customHeight="1"/>
    <row r="16398" ht="21" customHeight="1"/>
    <row r="16399" ht="21" customHeight="1"/>
    <row r="16400" ht="21" customHeight="1"/>
    <row r="16401" ht="21" customHeight="1"/>
    <row r="16402" ht="21" customHeight="1"/>
    <row r="16403" ht="21" customHeight="1"/>
    <row r="16404" ht="21" customHeight="1"/>
    <row r="16405" ht="21" customHeight="1"/>
    <row r="16406" ht="21" customHeight="1"/>
    <row r="16407" ht="21" customHeight="1"/>
    <row r="16408" ht="21" customHeight="1"/>
    <row r="16409" ht="21" customHeight="1"/>
    <row r="16410" ht="21" customHeight="1"/>
    <row r="16411" ht="21" customHeight="1"/>
    <row r="16412" ht="21" customHeight="1"/>
    <row r="16413" ht="21" customHeight="1"/>
    <row r="16414" ht="21" customHeight="1"/>
    <row r="16415" ht="21" customHeight="1"/>
    <row r="16416" ht="21" customHeight="1"/>
    <row r="16417" ht="21" customHeight="1"/>
    <row r="16418" ht="21" customHeight="1"/>
    <row r="16419" ht="21" customHeight="1"/>
    <row r="16420" ht="21" customHeight="1"/>
    <row r="16421" ht="21" customHeight="1"/>
    <row r="16422" ht="21" customHeight="1"/>
    <row r="16423" ht="21" customHeight="1"/>
    <row r="16424" ht="21" customHeight="1"/>
    <row r="16425" ht="21" customHeight="1"/>
    <row r="16426" ht="21" customHeight="1"/>
    <row r="16427" ht="21" customHeight="1"/>
    <row r="16428" ht="21" customHeight="1"/>
    <row r="16429" ht="21" customHeight="1"/>
    <row r="16430" ht="21" customHeight="1"/>
    <row r="16431" ht="21" customHeight="1"/>
    <row r="16432" ht="21" customHeight="1"/>
    <row r="16433" ht="21" customHeight="1"/>
    <row r="16434" ht="21" customHeight="1"/>
    <row r="16435" ht="21" customHeight="1"/>
    <row r="16436" ht="21" customHeight="1"/>
    <row r="16437" ht="21" customHeight="1"/>
    <row r="16438" ht="21" customHeight="1"/>
    <row r="16439" ht="21" customHeight="1"/>
    <row r="16440" ht="21" customHeight="1"/>
    <row r="16441" ht="21" customHeight="1"/>
    <row r="16442" ht="21" customHeight="1"/>
    <row r="16443" ht="21" customHeight="1"/>
    <row r="16444" ht="21" customHeight="1"/>
    <row r="16445" ht="21" customHeight="1"/>
    <row r="16446" ht="21" customHeight="1"/>
    <row r="16447" ht="21" customHeight="1"/>
    <row r="16448" ht="21" customHeight="1"/>
    <row r="16449" ht="21" customHeight="1"/>
    <row r="16450" ht="21" customHeight="1"/>
    <row r="16451" ht="21" customHeight="1"/>
    <row r="16452" ht="21" customHeight="1"/>
    <row r="16453" ht="21" customHeight="1"/>
    <row r="16454" ht="21" customHeight="1"/>
    <row r="16455" ht="21" customHeight="1"/>
    <row r="16456" ht="21" customHeight="1"/>
    <row r="16457" ht="21" customHeight="1"/>
    <row r="16458" ht="21" customHeight="1"/>
    <row r="16459" ht="21" customHeight="1"/>
    <row r="16460" ht="21" customHeight="1"/>
    <row r="16461" ht="21" customHeight="1"/>
    <row r="16462" ht="21" customHeight="1"/>
    <row r="16463" ht="21" customHeight="1"/>
    <row r="16464" ht="21" customHeight="1"/>
    <row r="16465" ht="21" customHeight="1"/>
    <row r="16466" ht="21" customHeight="1"/>
    <row r="16467" ht="21" customHeight="1"/>
    <row r="16468" ht="21" customHeight="1"/>
    <row r="16469" ht="21" customHeight="1"/>
    <row r="16470" ht="21" customHeight="1"/>
    <row r="16471" ht="21" customHeight="1"/>
    <row r="16472" ht="21" customHeight="1"/>
    <row r="16473" ht="21" customHeight="1"/>
    <row r="16474" ht="21" customHeight="1"/>
    <row r="16475" ht="21" customHeight="1"/>
    <row r="16476" ht="21" customHeight="1"/>
    <row r="16477" ht="21" customHeight="1"/>
    <row r="16478" ht="21" customHeight="1"/>
    <row r="16479" ht="21" customHeight="1"/>
    <row r="16480" ht="21" customHeight="1"/>
    <row r="16481" ht="21" customHeight="1"/>
    <row r="16482" ht="21" customHeight="1"/>
    <row r="16483" ht="21" customHeight="1"/>
    <row r="16484" ht="21" customHeight="1"/>
    <row r="16485" ht="21" customHeight="1"/>
    <row r="16486" ht="21" customHeight="1"/>
    <row r="16487" ht="21" customHeight="1"/>
    <row r="16488" ht="21" customHeight="1"/>
    <row r="16489" ht="21" customHeight="1"/>
    <row r="16490" ht="21" customHeight="1"/>
    <row r="16491" ht="21" customHeight="1"/>
    <row r="16492" ht="21" customHeight="1"/>
    <row r="16493" ht="21" customHeight="1"/>
    <row r="16494" ht="21" customHeight="1"/>
    <row r="16495" ht="21" customHeight="1"/>
    <row r="16496" ht="21" customHeight="1"/>
    <row r="16497" ht="21" customHeight="1"/>
    <row r="16498" ht="21" customHeight="1"/>
    <row r="16499" ht="21" customHeight="1"/>
    <row r="16500" ht="21" customHeight="1"/>
    <row r="16501" ht="21" customHeight="1"/>
    <row r="16502" ht="21" customHeight="1"/>
    <row r="16503" ht="21" customHeight="1"/>
    <row r="16504" ht="21" customHeight="1"/>
    <row r="16505" ht="21" customHeight="1"/>
    <row r="16506" ht="21" customHeight="1"/>
    <row r="16507" ht="21" customHeight="1"/>
    <row r="16508" ht="21" customHeight="1"/>
    <row r="16509" ht="21" customHeight="1"/>
    <row r="16510" ht="21" customHeight="1"/>
    <row r="16511" ht="21" customHeight="1"/>
    <row r="16512" ht="21" customHeight="1"/>
    <row r="16513" ht="21" customHeight="1"/>
    <row r="16514" ht="21" customHeight="1"/>
    <row r="16515" ht="21" customHeight="1"/>
    <row r="16516" ht="21" customHeight="1"/>
    <row r="16517" ht="21" customHeight="1"/>
    <row r="16518" ht="21" customHeight="1"/>
    <row r="16519" ht="21" customHeight="1"/>
    <row r="16520" ht="21" customHeight="1"/>
    <row r="16521" ht="21" customHeight="1"/>
    <row r="16522" ht="21" customHeight="1"/>
    <row r="16523" ht="21" customHeight="1"/>
    <row r="16524" ht="21" customHeight="1"/>
    <row r="16525" ht="21" customHeight="1"/>
    <row r="16526" ht="21" customHeight="1"/>
    <row r="16527" ht="21" customHeight="1"/>
    <row r="16528" ht="21" customHeight="1"/>
    <row r="16529" ht="21" customHeight="1"/>
    <row r="16530" ht="21" customHeight="1"/>
    <row r="16531" ht="21" customHeight="1"/>
    <row r="16532" ht="21" customHeight="1"/>
    <row r="16533" ht="21" customHeight="1"/>
    <row r="16534" ht="21" customHeight="1"/>
    <row r="16535" ht="21" customHeight="1"/>
    <row r="16536" ht="21" customHeight="1"/>
    <row r="16537" ht="21" customHeight="1"/>
    <row r="16538" ht="21" customHeight="1"/>
    <row r="16539" ht="21" customHeight="1"/>
    <row r="16540" ht="21" customHeight="1"/>
    <row r="16541" ht="21" customHeight="1"/>
    <row r="16542" ht="21" customHeight="1"/>
    <row r="16543" ht="21" customHeight="1"/>
    <row r="16544" ht="21" customHeight="1"/>
    <row r="16545" ht="21" customHeight="1"/>
    <row r="16546" ht="21" customHeight="1"/>
    <row r="16547" ht="21" customHeight="1"/>
    <row r="16548" ht="21" customHeight="1"/>
    <row r="16549" ht="21" customHeight="1"/>
    <row r="16550" ht="21" customHeight="1"/>
    <row r="16551" ht="21" customHeight="1"/>
    <row r="16552" ht="21" customHeight="1"/>
    <row r="16553" ht="21" customHeight="1"/>
    <row r="16554" ht="21" customHeight="1"/>
    <row r="16555" ht="21" customHeight="1"/>
    <row r="16556" ht="21" customHeight="1"/>
    <row r="16557" ht="21" customHeight="1"/>
    <row r="16558" ht="21" customHeight="1"/>
    <row r="16559" ht="21" customHeight="1"/>
    <row r="16560" ht="21" customHeight="1"/>
    <row r="16561" ht="21" customHeight="1"/>
    <row r="16562" ht="21" customHeight="1"/>
    <row r="16563" ht="21" customHeight="1"/>
    <row r="16564" ht="21" customHeight="1"/>
    <row r="16565" ht="21" customHeight="1"/>
    <row r="16566" ht="21" customHeight="1"/>
    <row r="16567" ht="21" customHeight="1"/>
    <row r="16568" ht="21" customHeight="1"/>
    <row r="16569" ht="21" customHeight="1"/>
    <row r="16570" ht="21" customHeight="1"/>
    <row r="16571" ht="21" customHeight="1"/>
    <row r="16572" ht="21" customHeight="1"/>
    <row r="16573" ht="21" customHeight="1"/>
    <row r="16574" ht="21" customHeight="1"/>
    <row r="16575" ht="21" customHeight="1"/>
    <row r="16576" ht="21" customHeight="1"/>
    <row r="16577" ht="21" customHeight="1"/>
    <row r="16578" ht="21" customHeight="1"/>
    <row r="16579" ht="21" customHeight="1"/>
    <row r="16580" ht="21" customHeight="1"/>
    <row r="16581" ht="21" customHeight="1"/>
    <row r="16582" ht="21" customHeight="1"/>
    <row r="16583" ht="21" customHeight="1"/>
    <row r="16584" ht="21" customHeight="1"/>
    <row r="16585" ht="21" customHeight="1"/>
    <row r="16586" ht="21" customHeight="1"/>
    <row r="16587" ht="21" customHeight="1"/>
    <row r="16588" ht="21" customHeight="1"/>
    <row r="16589" ht="21" customHeight="1"/>
    <row r="16590" ht="21" customHeight="1"/>
    <row r="16591" ht="21" customHeight="1"/>
    <row r="16592" ht="21" customHeight="1"/>
    <row r="16593" ht="21" customHeight="1"/>
    <row r="16594" ht="21" customHeight="1"/>
    <row r="16595" ht="21" customHeight="1"/>
    <row r="16596" ht="21" customHeight="1"/>
    <row r="16597" ht="21" customHeight="1"/>
    <row r="16598" ht="21" customHeight="1"/>
    <row r="16599" ht="21" customHeight="1"/>
    <row r="16600" ht="21" customHeight="1"/>
    <row r="16601" ht="21" customHeight="1"/>
    <row r="16602" ht="21" customHeight="1"/>
    <row r="16603" ht="21" customHeight="1"/>
    <row r="16604" ht="21" customHeight="1"/>
    <row r="16605" ht="21" customHeight="1"/>
    <row r="16606" ht="21" customHeight="1"/>
    <row r="16607" ht="21" customHeight="1"/>
    <row r="16608" ht="21" customHeight="1"/>
    <row r="16609" ht="21" customHeight="1"/>
    <row r="16610" ht="21" customHeight="1"/>
    <row r="16611" ht="21" customHeight="1"/>
    <row r="16612" ht="21" customHeight="1"/>
    <row r="16613" ht="21" customHeight="1"/>
    <row r="16614" ht="21" customHeight="1"/>
    <row r="16615" ht="21" customHeight="1"/>
    <row r="16616" ht="21" customHeight="1"/>
    <row r="16617" ht="21" customHeight="1"/>
    <row r="16618" ht="21" customHeight="1"/>
    <row r="16619" ht="21" customHeight="1"/>
    <row r="16620" ht="21" customHeight="1"/>
    <row r="16621" ht="21" customHeight="1"/>
    <row r="16622" ht="21" customHeight="1"/>
    <row r="16623" ht="21" customHeight="1"/>
    <row r="16624" ht="21" customHeight="1"/>
    <row r="16625" ht="21" customHeight="1"/>
    <row r="16626" ht="21" customHeight="1"/>
    <row r="16627" ht="21" customHeight="1"/>
    <row r="16628" ht="21" customHeight="1"/>
    <row r="16629" ht="21" customHeight="1"/>
    <row r="16630" ht="21" customHeight="1"/>
    <row r="16631" ht="21" customHeight="1"/>
    <row r="16632" ht="21" customHeight="1"/>
    <row r="16633" ht="21" customHeight="1"/>
    <row r="16634" ht="21" customHeight="1"/>
    <row r="16635" ht="21" customHeight="1"/>
    <row r="16636" ht="21" customHeight="1"/>
    <row r="16637" ht="21" customHeight="1"/>
    <row r="16638" ht="21" customHeight="1"/>
    <row r="16639" ht="21" customHeight="1"/>
    <row r="16640" ht="21" customHeight="1"/>
    <row r="16641" ht="21" customHeight="1"/>
    <row r="16642" ht="21" customHeight="1"/>
    <row r="16643" ht="21" customHeight="1"/>
    <row r="16644" ht="21" customHeight="1"/>
    <row r="16645" ht="21" customHeight="1"/>
    <row r="16646" ht="21" customHeight="1"/>
    <row r="16647" ht="21" customHeight="1"/>
    <row r="16648" ht="21" customHeight="1"/>
    <row r="16649" ht="21" customHeight="1"/>
    <row r="16650" ht="21" customHeight="1"/>
    <row r="16651" ht="21" customHeight="1"/>
    <row r="16652" ht="21" customHeight="1"/>
    <row r="16653" ht="21" customHeight="1"/>
    <row r="16654" ht="21" customHeight="1"/>
    <row r="16655" ht="21" customHeight="1"/>
    <row r="16656" ht="21" customHeight="1"/>
    <row r="16657" ht="21" customHeight="1"/>
    <row r="16658" ht="21" customHeight="1"/>
    <row r="16659" ht="21" customHeight="1"/>
    <row r="16660" ht="21" customHeight="1"/>
    <row r="16661" ht="21" customHeight="1"/>
    <row r="16662" ht="21" customHeight="1"/>
    <row r="16663" ht="21" customHeight="1"/>
    <row r="16664" ht="21" customHeight="1"/>
    <row r="16665" ht="21" customHeight="1"/>
    <row r="16666" ht="21" customHeight="1"/>
    <row r="16667" ht="21" customHeight="1"/>
    <row r="16668" ht="21" customHeight="1"/>
    <row r="16669" ht="21" customHeight="1"/>
    <row r="16670" ht="21" customHeight="1"/>
    <row r="16671" ht="21" customHeight="1"/>
    <row r="16672" ht="21" customHeight="1"/>
    <row r="16673" ht="21" customHeight="1"/>
    <row r="16674" ht="21" customHeight="1"/>
    <row r="16675" ht="21" customHeight="1"/>
    <row r="16676" ht="21" customHeight="1"/>
    <row r="16677" ht="21" customHeight="1"/>
    <row r="16678" ht="21" customHeight="1"/>
    <row r="16679" ht="21" customHeight="1"/>
    <row r="16680" ht="21" customHeight="1"/>
    <row r="16681" ht="21" customHeight="1"/>
    <row r="16682" ht="21" customHeight="1"/>
    <row r="16683" ht="21" customHeight="1"/>
    <row r="16684" ht="21" customHeight="1"/>
    <row r="16685" ht="21" customHeight="1"/>
    <row r="16686" ht="21" customHeight="1"/>
    <row r="16687" ht="21" customHeight="1"/>
    <row r="16688" ht="21" customHeight="1"/>
    <row r="16689" ht="21" customHeight="1"/>
    <row r="16690" ht="21" customHeight="1"/>
    <row r="16691" ht="21" customHeight="1"/>
    <row r="16692" ht="21" customHeight="1"/>
    <row r="16693" ht="21" customHeight="1"/>
    <row r="16694" ht="21" customHeight="1"/>
    <row r="16695" ht="21" customHeight="1"/>
    <row r="16696" ht="21" customHeight="1"/>
    <row r="16697" ht="21" customHeight="1"/>
    <row r="16698" ht="21" customHeight="1"/>
    <row r="16699" ht="21" customHeight="1"/>
    <row r="16700" ht="21" customHeight="1"/>
    <row r="16701" ht="21" customHeight="1"/>
    <row r="16702" ht="21" customHeight="1"/>
    <row r="16703" ht="21" customHeight="1"/>
    <row r="16704" ht="21" customHeight="1"/>
    <row r="16705" ht="21" customHeight="1"/>
    <row r="16706" ht="21" customHeight="1"/>
    <row r="16707" ht="21" customHeight="1"/>
    <row r="16708" ht="21" customHeight="1"/>
    <row r="16709" ht="21" customHeight="1"/>
    <row r="16710" ht="21" customHeight="1"/>
    <row r="16711" ht="21" customHeight="1"/>
    <row r="16712" ht="21" customHeight="1"/>
    <row r="16713" ht="21" customHeight="1"/>
    <row r="16714" ht="21" customHeight="1"/>
    <row r="16715" ht="21" customHeight="1"/>
    <row r="16716" ht="21" customHeight="1"/>
    <row r="16717" ht="21" customHeight="1"/>
    <row r="16718" ht="21" customHeight="1"/>
    <row r="16719" ht="21" customHeight="1"/>
    <row r="16720" ht="21" customHeight="1"/>
    <row r="16721" ht="21" customHeight="1"/>
    <row r="16722" ht="21" customHeight="1"/>
    <row r="16723" ht="21" customHeight="1"/>
    <row r="16724" ht="21" customHeight="1"/>
    <row r="16725" ht="21" customHeight="1"/>
    <row r="16726" ht="21" customHeight="1"/>
    <row r="16727" ht="21" customHeight="1"/>
    <row r="16728" ht="21" customHeight="1"/>
    <row r="16729" ht="21" customHeight="1"/>
    <row r="16730" ht="21" customHeight="1"/>
    <row r="16731" ht="21" customHeight="1"/>
    <row r="16732" ht="21" customHeight="1"/>
    <row r="16733" ht="21" customHeight="1"/>
    <row r="16734" ht="21" customHeight="1"/>
    <row r="16735" ht="21" customHeight="1"/>
    <row r="16736" ht="21" customHeight="1"/>
    <row r="16737" ht="21" customHeight="1"/>
    <row r="16738" ht="21" customHeight="1"/>
    <row r="16739" ht="21" customHeight="1"/>
    <row r="16740" ht="21" customHeight="1"/>
    <row r="16741" ht="21" customHeight="1"/>
    <row r="16742" ht="21" customHeight="1"/>
    <row r="16743" ht="21" customHeight="1"/>
    <row r="16744" ht="21" customHeight="1"/>
    <row r="16745" ht="21" customHeight="1"/>
    <row r="16746" ht="21" customHeight="1"/>
    <row r="16747" ht="21" customHeight="1"/>
    <row r="16748" ht="21" customHeight="1"/>
    <row r="16749" ht="21" customHeight="1"/>
    <row r="16750" ht="21" customHeight="1"/>
    <row r="16751" ht="21" customHeight="1"/>
    <row r="16752" ht="21" customHeight="1"/>
    <row r="16753" ht="21" customHeight="1"/>
    <row r="16754" ht="21" customHeight="1"/>
    <row r="16755" ht="21" customHeight="1"/>
    <row r="16756" ht="21" customHeight="1"/>
    <row r="16757" ht="21" customHeight="1"/>
    <row r="16758" ht="21" customHeight="1"/>
    <row r="16759" ht="21" customHeight="1"/>
    <row r="16760" ht="21" customHeight="1"/>
    <row r="16761" ht="21" customHeight="1"/>
    <row r="16762" ht="21" customHeight="1"/>
    <row r="16763" ht="21" customHeight="1"/>
    <row r="16764" ht="21" customHeight="1"/>
    <row r="16765" ht="21" customHeight="1"/>
    <row r="16766" ht="21" customHeight="1"/>
    <row r="16767" ht="21" customHeight="1"/>
    <row r="16768" ht="21" customHeight="1"/>
    <row r="16769" ht="21" customHeight="1"/>
    <row r="16770" ht="21" customHeight="1"/>
    <row r="16771" ht="21" customHeight="1"/>
    <row r="16772" ht="21" customHeight="1"/>
    <row r="16773" ht="21" customHeight="1"/>
    <row r="16774" ht="21" customHeight="1"/>
    <row r="16775" ht="21" customHeight="1"/>
    <row r="16776" ht="21" customHeight="1"/>
    <row r="16777" ht="21" customHeight="1"/>
    <row r="16778" ht="21" customHeight="1"/>
    <row r="16779" ht="21" customHeight="1"/>
    <row r="16780" ht="21" customHeight="1"/>
    <row r="16781" ht="21" customHeight="1"/>
    <row r="16782" ht="21" customHeight="1"/>
    <row r="16783" ht="21" customHeight="1"/>
    <row r="16784" ht="21" customHeight="1"/>
    <row r="16785" ht="21" customHeight="1"/>
    <row r="16786" ht="21" customHeight="1"/>
    <row r="16787" ht="21" customHeight="1"/>
    <row r="16788" ht="21" customHeight="1"/>
    <row r="16789" ht="21" customHeight="1"/>
    <row r="16790" ht="21" customHeight="1"/>
    <row r="16791" ht="21" customHeight="1"/>
    <row r="16792" ht="21" customHeight="1"/>
    <row r="16793" ht="21" customHeight="1"/>
    <row r="16794" ht="21" customHeight="1"/>
    <row r="16795" ht="21" customHeight="1"/>
    <row r="16796" ht="21" customHeight="1"/>
    <row r="16797" ht="21" customHeight="1"/>
    <row r="16798" ht="21" customHeight="1"/>
    <row r="16799" ht="21" customHeight="1"/>
    <row r="16800" ht="21" customHeight="1"/>
    <row r="16801" ht="21" customHeight="1"/>
    <row r="16802" ht="21" customHeight="1"/>
    <row r="16803" ht="21" customHeight="1"/>
    <row r="16804" ht="21" customHeight="1"/>
    <row r="16805" ht="21" customHeight="1"/>
    <row r="16806" ht="21" customHeight="1"/>
    <row r="16807" ht="21" customHeight="1"/>
    <row r="16808" ht="21" customHeight="1"/>
    <row r="16809" ht="21" customHeight="1"/>
    <row r="16810" ht="21" customHeight="1"/>
    <row r="16811" ht="21" customHeight="1"/>
    <row r="16812" ht="21" customHeight="1"/>
    <row r="16813" ht="21" customHeight="1"/>
    <row r="16814" ht="21" customHeight="1"/>
    <row r="16815" ht="21" customHeight="1"/>
    <row r="16816" ht="21" customHeight="1"/>
    <row r="16817" ht="21" customHeight="1"/>
    <row r="16818" ht="21" customHeight="1"/>
    <row r="16819" ht="21" customHeight="1"/>
    <row r="16820" ht="21" customHeight="1"/>
    <row r="16821" ht="21" customHeight="1"/>
    <row r="16822" ht="21" customHeight="1"/>
    <row r="16823" ht="21" customHeight="1"/>
    <row r="16824" ht="21" customHeight="1"/>
    <row r="16825" ht="21" customHeight="1"/>
    <row r="16826" ht="21" customHeight="1"/>
    <row r="16827" ht="21" customHeight="1"/>
    <row r="16828" ht="21" customHeight="1"/>
    <row r="16829" ht="21" customHeight="1"/>
    <row r="16830" ht="21" customHeight="1"/>
    <row r="16831" ht="21" customHeight="1"/>
    <row r="16832" ht="21" customHeight="1"/>
    <row r="16833" ht="21" customHeight="1"/>
    <row r="16834" ht="21" customHeight="1"/>
    <row r="16835" ht="21" customHeight="1"/>
    <row r="16836" ht="21" customHeight="1"/>
    <row r="16837" ht="21" customHeight="1"/>
    <row r="16838" ht="21" customHeight="1"/>
    <row r="16839" ht="21" customHeight="1"/>
    <row r="16840" ht="21" customHeight="1"/>
    <row r="16841" ht="21" customHeight="1"/>
    <row r="16842" ht="21" customHeight="1"/>
    <row r="16843" ht="21" customHeight="1"/>
    <row r="16844" ht="21" customHeight="1"/>
    <row r="16845" ht="21" customHeight="1"/>
    <row r="16846" ht="21" customHeight="1"/>
    <row r="16847" ht="21" customHeight="1"/>
    <row r="16848" ht="21" customHeight="1"/>
    <row r="16849" ht="21" customHeight="1"/>
    <row r="16850" ht="21" customHeight="1"/>
    <row r="16851" ht="21" customHeight="1"/>
    <row r="16852" ht="21" customHeight="1"/>
    <row r="16853" ht="21" customHeight="1"/>
    <row r="16854" ht="21" customHeight="1"/>
    <row r="16855" ht="21" customHeight="1"/>
    <row r="16856" ht="21" customHeight="1"/>
    <row r="16857" ht="21" customHeight="1"/>
    <row r="16858" ht="21" customHeight="1"/>
    <row r="16859" ht="21" customHeight="1"/>
    <row r="16860" ht="21" customHeight="1"/>
    <row r="16861" ht="21" customHeight="1"/>
    <row r="16862" ht="21" customHeight="1"/>
    <row r="16863" ht="21" customHeight="1"/>
    <row r="16864" ht="21" customHeight="1"/>
    <row r="16865" ht="21" customHeight="1"/>
    <row r="16866" ht="21" customHeight="1"/>
    <row r="16867" ht="21" customHeight="1"/>
    <row r="16868" ht="21" customHeight="1"/>
    <row r="16869" ht="21" customHeight="1"/>
    <row r="16870" ht="21" customHeight="1"/>
    <row r="16871" ht="21" customHeight="1"/>
    <row r="16872" ht="21" customHeight="1"/>
    <row r="16873" ht="21" customHeight="1"/>
    <row r="16874" ht="21" customHeight="1"/>
    <row r="16875" ht="21" customHeight="1"/>
    <row r="16876" ht="21" customHeight="1"/>
    <row r="16877" ht="21" customHeight="1"/>
    <row r="16878" ht="21" customHeight="1"/>
    <row r="16879" ht="21" customHeight="1"/>
    <row r="16880" ht="21" customHeight="1"/>
    <row r="16881" ht="21" customHeight="1"/>
    <row r="16882" ht="21" customHeight="1"/>
    <row r="16883" ht="21" customHeight="1"/>
    <row r="16884" ht="21" customHeight="1"/>
    <row r="16885" ht="21" customHeight="1"/>
    <row r="16886" ht="21" customHeight="1"/>
    <row r="16887" ht="21" customHeight="1"/>
    <row r="16888" ht="21" customHeight="1"/>
    <row r="16889" ht="21" customHeight="1"/>
    <row r="16890" ht="21" customHeight="1"/>
    <row r="16891" ht="21" customHeight="1"/>
    <row r="16892" ht="21" customHeight="1"/>
    <row r="16893" ht="21" customHeight="1"/>
    <row r="16894" ht="21" customHeight="1"/>
    <row r="16895" ht="21" customHeight="1"/>
    <row r="16896" ht="21" customHeight="1"/>
    <row r="16897" ht="21" customHeight="1"/>
    <row r="16898" ht="21" customHeight="1"/>
    <row r="16899" ht="21" customHeight="1"/>
    <row r="16900" ht="21" customHeight="1"/>
    <row r="16901" ht="21" customHeight="1"/>
    <row r="16902" ht="21" customHeight="1"/>
    <row r="16903" ht="21" customHeight="1"/>
    <row r="16904" ht="21" customHeight="1"/>
    <row r="16905" ht="21" customHeight="1"/>
    <row r="16906" ht="21" customHeight="1"/>
    <row r="16907" ht="21" customHeight="1"/>
    <row r="16908" ht="21" customHeight="1"/>
    <row r="16909" ht="21" customHeight="1"/>
    <row r="16910" ht="21" customHeight="1"/>
    <row r="16911" ht="21" customHeight="1"/>
    <row r="16912" ht="21" customHeight="1"/>
    <row r="16913" ht="21" customHeight="1"/>
    <row r="16914" ht="21" customHeight="1"/>
    <row r="16915" ht="21" customHeight="1"/>
    <row r="16916" ht="21" customHeight="1"/>
    <row r="16917" ht="21" customHeight="1"/>
    <row r="16918" ht="21" customHeight="1"/>
    <row r="16919" ht="21" customHeight="1"/>
    <row r="16920" ht="21" customHeight="1"/>
    <row r="16921" ht="21" customHeight="1"/>
    <row r="16922" ht="21" customHeight="1"/>
    <row r="16923" ht="21" customHeight="1"/>
    <row r="16924" ht="21" customHeight="1"/>
    <row r="16925" ht="21" customHeight="1"/>
    <row r="16926" ht="21" customHeight="1"/>
    <row r="16927" ht="21" customHeight="1"/>
    <row r="16928" ht="21" customHeight="1"/>
    <row r="16929" ht="21" customHeight="1"/>
    <row r="16930" ht="21" customHeight="1"/>
    <row r="16931" ht="21" customHeight="1"/>
    <row r="16932" ht="21" customHeight="1"/>
    <row r="16933" ht="21" customHeight="1"/>
    <row r="16934" ht="21" customHeight="1"/>
    <row r="16935" ht="21" customHeight="1"/>
    <row r="16936" ht="21" customHeight="1"/>
    <row r="16937" ht="21" customHeight="1"/>
    <row r="16938" ht="21" customHeight="1"/>
    <row r="16939" ht="21" customHeight="1"/>
    <row r="16940" ht="21" customHeight="1"/>
    <row r="16941" ht="21" customHeight="1"/>
    <row r="16942" ht="21" customHeight="1"/>
    <row r="16943" ht="21" customHeight="1"/>
    <row r="16944" ht="21" customHeight="1"/>
    <row r="16945" ht="21" customHeight="1"/>
    <row r="16946" ht="21" customHeight="1"/>
    <row r="16947" ht="21" customHeight="1"/>
    <row r="16948" ht="21" customHeight="1"/>
    <row r="16949" ht="21" customHeight="1"/>
    <row r="16950" ht="21" customHeight="1"/>
    <row r="16951" ht="21" customHeight="1"/>
    <row r="16952" ht="21" customHeight="1"/>
    <row r="16953" ht="21" customHeight="1"/>
    <row r="16954" ht="21" customHeight="1"/>
    <row r="16955" ht="21" customHeight="1"/>
    <row r="16956" ht="21" customHeight="1"/>
    <row r="16957" ht="21" customHeight="1"/>
    <row r="16958" ht="21" customHeight="1"/>
    <row r="16959" ht="21" customHeight="1"/>
    <row r="16960" ht="21" customHeight="1"/>
    <row r="16961" ht="21" customHeight="1"/>
    <row r="16962" ht="21" customHeight="1"/>
    <row r="16963" ht="21" customHeight="1"/>
    <row r="16964" ht="21" customHeight="1"/>
    <row r="16965" ht="21" customHeight="1"/>
    <row r="16966" ht="21" customHeight="1"/>
    <row r="16967" ht="21" customHeight="1"/>
    <row r="16968" ht="21" customHeight="1"/>
    <row r="16969" ht="21" customHeight="1"/>
    <row r="16970" ht="21" customHeight="1"/>
    <row r="16971" ht="21" customHeight="1"/>
    <row r="16972" ht="21" customHeight="1"/>
    <row r="16973" ht="21" customHeight="1"/>
    <row r="16974" ht="21" customHeight="1"/>
    <row r="16975" ht="21" customHeight="1"/>
    <row r="16976" ht="21" customHeight="1"/>
    <row r="16977" ht="21" customHeight="1"/>
    <row r="16978" ht="21" customHeight="1"/>
    <row r="16979" ht="21" customHeight="1"/>
    <row r="16980" ht="21" customHeight="1"/>
    <row r="16981" ht="21" customHeight="1"/>
    <row r="16982" ht="21" customHeight="1"/>
    <row r="16983" ht="21" customHeight="1"/>
    <row r="16984" ht="21" customHeight="1"/>
    <row r="16985" ht="21" customHeight="1"/>
    <row r="16986" ht="21" customHeight="1"/>
    <row r="16987" ht="21" customHeight="1"/>
    <row r="16988" ht="21" customHeight="1"/>
    <row r="16989" ht="21" customHeight="1"/>
    <row r="16990" ht="21" customHeight="1"/>
    <row r="16991" ht="21" customHeight="1"/>
    <row r="16992" ht="21" customHeight="1"/>
    <row r="16993" ht="21" customHeight="1"/>
    <row r="16994" ht="21" customHeight="1"/>
    <row r="16995" ht="21" customHeight="1"/>
    <row r="16996" ht="21" customHeight="1"/>
    <row r="16997" ht="21" customHeight="1"/>
    <row r="16998" ht="21" customHeight="1"/>
    <row r="16999" ht="21" customHeight="1"/>
    <row r="17000" ht="21" customHeight="1"/>
    <row r="17001" ht="21" customHeight="1"/>
    <row r="17002" ht="21" customHeight="1"/>
    <row r="17003" ht="21" customHeight="1"/>
    <row r="17004" ht="21" customHeight="1"/>
    <row r="17005" ht="21" customHeight="1"/>
    <row r="17006" ht="21" customHeight="1"/>
    <row r="17007" ht="21" customHeight="1"/>
    <row r="17008" ht="21" customHeight="1"/>
    <row r="17009" ht="21" customHeight="1"/>
    <row r="17010" ht="21" customHeight="1"/>
    <row r="17011" ht="21" customHeight="1"/>
    <row r="17012" ht="21" customHeight="1"/>
    <row r="17013" ht="21" customHeight="1"/>
    <row r="17014" ht="21" customHeight="1"/>
    <row r="17015" ht="21" customHeight="1"/>
    <row r="17016" ht="21" customHeight="1"/>
    <row r="17017" ht="21" customHeight="1"/>
    <row r="17018" ht="21" customHeight="1"/>
    <row r="17019" ht="21" customHeight="1"/>
    <row r="17020" ht="21" customHeight="1"/>
    <row r="17021" ht="21" customHeight="1"/>
    <row r="17022" ht="21" customHeight="1"/>
    <row r="17023" ht="21" customHeight="1"/>
    <row r="17024" ht="21" customHeight="1"/>
    <row r="17025" ht="21" customHeight="1"/>
    <row r="17026" ht="21" customHeight="1"/>
    <row r="17027" ht="21" customHeight="1"/>
    <row r="17028" ht="21" customHeight="1"/>
    <row r="17029" ht="21" customHeight="1"/>
    <row r="17030" ht="21" customHeight="1"/>
    <row r="17031" ht="21" customHeight="1"/>
    <row r="17032" ht="21" customHeight="1"/>
    <row r="17033" ht="21" customHeight="1"/>
    <row r="17034" ht="21" customHeight="1"/>
    <row r="17035" ht="21" customHeight="1"/>
    <row r="17036" ht="21" customHeight="1"/>
    <row r="17037" ht="21" customHeight="1"/>
    <row r="17038" ht="21" customHeight="1"/>
    <row r="17039" ht="21" customHeight="1"/>
    <row r="17040" ht="21" customHeight="1"/>
    <row r="17041" ht="21" customHeight="1"/>
    <row r="17042" ht="21" customHeight="1"/>
    <row r="17043" ht="21" customHeight="1"/>
    <row r="17044" ht="21" customHeight="1"/>
    <row r="17045" ht="21" customHeight="1"/>
    <row r="17046" ht="21" customHeight="1"/>
    <row r="17047" ht="21" customHeight="1"/>
    <row r="17048" ht="21" customHeight="1"/>
    <row r="17049" ht="21" customHeight="1"/>
    <row r="17050" ht="21" customHeight="1"/>
    <row r="17051" ht="21" customHeight="1"/>
    <row r="17052" ht="21" customHeight="1"/>
    <row r="17053" ht="21" customHeight="1"/>
    <row r="17054" ht="21" customHeight="1"/>
    <row r="17055" ht="21" customHeight="1"/>
    <row r="17056" ht="21" customHeight="1"/>
    <row r="17057" ht="21" customHeight="1"/>
    <row r="17058" ht="21" customHeight="1"/>
    <row r="17059" ht="21" customHeight="1"/>
    <row r="17060" ht="21" customHeight="1"/>
    <row r="17061" ht="21" customHeight="1"/>
    <row r="17062" ht="21" customHeight="1"/>
    <row r="17063" ht="21" customHeight="1"/>
    <row r="17064" ht="21" customHeight="1"/>
    <row r="17065" ht="21" customHeight="1"/>
    <row r="17066" ht="21" customHeight="1"/>
    <row r="17067" ht="21" customHeight="1"/>
    <row r="17068" ht="21" customHeight="1"/>
    <row r="17069" ht="21" customHeight="1"/>
    <row r="17070" ht="21" customHeight="1"/>
    <row r="17071" ht="21" customHeight="1"/>
    <row r="17072" ht="21" customHeight="1"/>
    <row r="17073" ht="21" customHeight="1"/>
    <row r="17074" ht="21" customHeight="1"/>
    <row r="17075" ht="21" customHeight="1"/>
    <row r="17076" ht="21" customHeight="1"/>
    <row r="17077" ht="21" customHeight="1"/>
    <row r="17078" ht="21" customHeight="1"/>
    <row r="17079" ht="21" customHeight="1"/>
    <row r="17080" ht="21" customHeight="1"/>
    <row r="17081" ht="21" customHeight="1"/>
    <row r="17082" ht="21" customHeight="1"/>
    <row r="17083" ht="21" customHeight="1"/>
    <row r="17084" ht="21" customHeight="1"/>
    <row r="17085" ht="21" customHeight="1"/>
    <row r="17086" ht="21" customHeight="1"/>
    <row r="17087" ht="21" customHeight="1"/>
    <row r="17088" ht="21" customHeight="1"/>
    <row r="17089" ht="21" customHeight="1"/>
    <row r="17090" ht="21" customHeight="1"/>
    <row r="17091" ht="21" customHeight="1"/>
    <row r="17092" ht="21" customHeight="1"/>
    <row r="17093" ht="21" customHeight="1"/>
    <row r="17094" ht="21" customHeight="1"/>
    <row r="17095" ht="21" customHeight="1"/>
    <row r="17096" ht="21" customHeight="1"/>
    <row r="17097" ht="21" customHeight="1"/>
    <row r="17098" ht="21" customHeight="1"/>
    <row r="17099" ht="21" customHeight="1"/>
    <row r="17100" ht="21" customHeight="1"/>
    <row r="17101" ht="21" customHeight="1"/>
    <row r="17102" ht="21" customHeight="1"/>
    <row r="17103" ht="21" customHeight="1"/>
    <row r="17104" ht="21" customHeight="1"/>
    <row r="17105" ht="21" customHeight="1"/>
    <row r="17106" ht="21" customHeight="1"/>
    <row r="17107" ht="21" customHeight="1"/>
    <row r="17108" ht="21" customHeight="1"/>
    <row r="17109" ht="21" customHeight="1"/>
    <row r="17110" ht="21" customHeight="1"/>
    <row r="17111" ht="21" customHeight="1"/>
    <row r="17112" ht="21" customHeight="1"/>
    <row r="17113" ht="21" customHeight="1"/>
    <row r="17114" ht="21" customHeight="1"/>
    <row r="17115" ht="21" customHeight="1"/>
    <row r="17116" ht="21" customHeight="1"/>
    <row r="17117" ht="21" customHeight="1"/>
    <row r="17118" ht="21" customHeight="1"/>
    <row r="17119" ht="21" customHeight="1"/>
    <row r="17120" ht="21" customHeight="1"/>
    <row r="17121" ht="21" customHeight="1"/>
    <row r="17122" ht="21" customHeight="1"/>
    <row r="17123" ht="21" customHeight="1"/>
    <row r="17124" ht="21" customHeight="1"/>
    <row r="17125" ht="21" customHeight="1"/>
    <row r="17126" ht="21" customHeight="1"/>
    <row r="17127" ht="21" customHeight="1"/>
    <row r="17128" ht="21" customHeight="1"/>
    <row r="17129" ht="21" customHeight="1"/>
    <row r="17130" ht="21" customHeight="1"/>
    <row r="17131" ht="21" customHeight="1"/>
    <row r="17132" ht="21" customHeight="1"/>
    <row r="17133" ht="21" customHeight="1"/>
    <row r="17134" ht="21" customHeight="1"/>
    <row r="17135" ht="21" customHeight="1"/>
    <row r="17136" ht="21" customHeight="1"/>
    <row r="17137" ht="21" customHeight="1"/>
    <row r="17138" ht="21" customHeight="1"/>
    <row r="17139" ht="21" customHeight="1"/>
    <row r="17140" ht="21" customHeight="1"/>
    <row r="17141" ht="21" customHeight="1"/>
    <row r="17142" ht="21" customHeight="1"/>
    <row r="17143" ht="21" customHeight="1"/>
    <row r="17144" ht="21" customHeight="1"/>
    <row r="17145" ht="21" customHeight="1"/>
    <row r="17146" ht="21" customHeight="1"/>
    <row r="17147" ht="21" customHeight="1"/>
    <row r="17148" ht="21" customHeight="1"/>
    <row r="17149" ht="21" customHeight="1"/>
    <row r="17150" ht="21" customHeight="1"/>
    <row r="17151" ht="21" customHeight="1"/>
    <row r="17152" ht="21" customHeight="1"/>
    <row r="17153" ht="21" customHeight="1"/>
    <row r="17154" ht="21" customHeight="1"/>
    <row r="17155" ht="21" customHeight="1"/>
    <row r="17156" ht="21" customHeight="1"/>
    <row r="17157" ht="21" customHeight="1"/>
    <row r="17158" ht="21" customHeight="1"/>
    <row r="17159" ht="21" customHeight="1"/>
    <row r="17160" ht="21" customHeight="1"/>
    <row r="17161" ht="21" customHeight="1"/>
    <row r="17162" ht="21" customHeight="1"/>
    <row r="17163" ht="21" customHeight="1"/>
    <row r="17164" ht="21" customHeight="1"/>
    <row r="17165" ht="21" customHeight="1"/>
    <row r="17166" ht="21" customHeight="1"/>
    <row r="17167" ht="21" customHeight="1"/>
    <row r="17168" ht="21" customHeight="1"/>
    <row r="17169" ht="21" customHeight="1"/>
    <row r="17170" ht="21" customHeight="1"/>
    <row r="17171" ht="21" customHeight="1"/>
    <row r="17172" ht="21" customHeight="1"/>
    <row r="17173" ht="21" customHeight="1"/>
    <row r="17174" ht="21" customHeight="1"/>
    <row r="17175" ht="21" customHeight="1"/>
    <row r="17176" ht="21" customHeight="1"/>
    <row r="17177" ht="21" customHeight="1"/>
    <row r="17178" ht="21" customHeight="1"/>
    <row r="17179" ht="21" customHeight="1"/>
    <row r="17180" ht="21" customHeight="1"/>
    <row r="17181" ht="21" customHeight="1"/>
    <row r="17182" ht="21" customHeight="1"/>
    <row r="17183" ht="21" customHeight="1"/>
    <row r="17184" ht="21" customHeight="1"/>
    <row r="17185" ht="21" customHeight="1"/>
    <row r="17186" ht="21" customHeight="1"/>
    <row r="17187" ht="21" customHeight="1"/>
    <row r="17188" ht="21" customHeight="1"/>
    <row r="17189" ht="21" customHeight="1"/>
    <row r="17190" ht="21" customHeight="1"/>
    <row r="17191" ht="21" customHeight="1"/>
    <row r="17192" ht="21" customHeight="1"/>
    <row r="17193" ht="21" customHeight="1"/>
    <row r="17194" ht="21" customHeight="1"/>
    <row r="17195" ht="21" customHeight="1"/>
    <row r="17196" ht="21" customHeight="1"/>
    <row r="17197" ht="21" customHeight="1"/>
    <row r="17198" ht="21" customHeight="1"/>
    <row r="17199" ht="21" customHeight="1"/>
    <row r="17200" ht="21" customHeight="1"/>
    <row r="17201" ht="21" customHeight="1"/>
    <row r="17202" ht="21" customHeight="1"/>
    <row r="17203" ht="21" customHeight="1"/>
    <row r="17204" ht="21" customHeight="1"/>
    <row r="17205" ht="21" customHeight="1"/>
    <row r="17206" ht="21" customHeight="1"/>
    <row r="17207" ht="21" customHeight="1"/>
    <row r="17208" ht="21" customHeight="1"/>
    <row r="17209" ht="21" customHeight="1"/>
    <row r="17210" ht="21" customHeight="1"/>
    <row r="17211" ht="21" customHeight="1"/>
    <row r="17212" ht="21" customHeight="1"/>
    <row r="17213" ht="21" customHeight="1"/>
    <row r="17214" ht="21" customHeight="1"/>
    <row r="17215" ht="21" customHeight="1"/>
    <row r="17216" ht="21" customHeight="1"/>
    <row r="17217" ht="21" customHeight="1"/>
    <row r="17218" ht="21" customHeight="1"/>
    <row r="17219" ht="21" customHeight="1"/>
    <row r="17220" ht="21" customHeight="1"/>
    <row r="17221" ht="21" customHeight="1"/>
    <row r="17222" ht="21" customHeight="1"/>
    <row r="17223" ht="21" customHeight="1"/>
    <row r="17224" ht="21" customHeight="1"/>
    <row r="17225" ht="21" customHeight="1"/>
    <row r="17226" ht="21" customHeight="1"/>
    <row r="17227" ht="21" customHeight="1"/>
    <row r="17228" ht="21" customHeight="1"/>
    <row r="17229" ht="21" customHeight="1"/>
    <row r="17230" ht="21" customHeight="1"/>
    <row r="17231" ht="21" customHeight="1"/>
    <row r="17232" ht="21" customHeight="1"/>
    <row r="17233" ht="21" customHeight="1"/>
    <row r="17234" ht="21" customHeight="1"/>
    <row r="17235" ht="21" customHeight="1"/>
    <row r="17236" ht="21" customHeight="1"/>
    <row r="17237" ht="21" customHeight="1"/>
    <row r="17238" ht="21" customHeight="1"/>
    <row r="17239" ht="21" customHeight="1"/>
    <row r="17240" ht="21" customHeight="1"/>
    <row r="17241" ht="21" customHeight="1"/>
    <row r="17242" ht="21" customHeight="1"/>
    <row r="17243" ht="21" customHeight="1"/>
    <row r="17244" ht="21" customHeight="1"/>
    <row r="17245" ht="21" customHeight="1"/>
    <row r="17246" ht="21" customHeight="1"/>
    <row r="17247" ht="21" customHeight="1"/>
    <row r="17248" ht="21" customHeight="1"/>
    <row r="17249" ht="21" customHeight="1"/>
    <row r="17250" ht="21" customHeight="1"/>
    <row r="17251" ht="21" customHeight="1"/>
    <row r="17252" ht="21" customHeight="1"/>
    <row r="17253" ht="21" customHeight="1"/>
    <row r="17254" ht="21" customHeight="1"/>
    <row r="17255" ht="21" customHeight="1"/>
    <row r="17256" ht="21" customHeight="1"/>
    <row r="17257" ht="21" customHeight="1"/>
    <row r="17258" ht="21" customHeight="1"/>
    <row r="17259" ht="21" customHeight="1"/>
    <row r="17260" ht="21" customHeight="1"/>
    <row r="17261" ht="21" customHeight="1"/>
    <row r="17262" ht="21" customHeight="1"/>
    <row r="17263" ht="21" customHeight="1"/>
    <row r="17264" ht="21" customHeight="1"/>
    <row r="17265" ht="21" customHeight="1"/>
    <row r="17266" ht="21" customHeight="1"/>
    <row r="17267" ht="21" customHeight="1"/>
    <row r="17268" ht="21" customHeight="1"/>
    <row r="17269" ht="21" customHeight="1"/>
    <row r="17270" ht="21" customHeight="1"/>
    <row r="17271" ht="21" customHeight="1"/>
    <row r="17272" ht="21" customHeight="1"/>
    <row r="17273" ht="21" customHeight="1"/>
    <row r="17274" ht="21" customHeight="1"/>
    <row r="17275" ht="21" customHeight="1"/>
    <row r="17276" ht="21" customHeight="1"/>
    <row r="17277" ht="21" customHeight="1"/>
    <row r="17278" ht="21" customHeight="1"/>
    <row r="17279" ht="21" customHeight="1"/>
    <row r="17280" ht="21" customHeight="1"/>
    <row r="17281" ht="21" customHeight="1"/>
    <row r="17282" ht="21" customHeight="1"/>
    <row r="17283" ht="21" customHeight="1"/>
    <row r="17284" ht="21" customHeight="1"/>
    <row r="17285" ht="21" customHeight="1"/>
    <row r="17286" ht="21" customHeight="1"/>
    <row r="17287" ht="21" customHeight="1"/>
    <row r="17288" ht="21" customHeight="1"/>
    <row r="17289" ht="21" customHeight="1"/>
    <row r="17290" ht="21" customHeight="1"/>
    <row r="17291" ht="21" customHeight="1"/>
    <row r="17292" ht="21" customHeight="1"/>
    <row r="17293" ht="21" customHeight="1"/>
    <row r="17294" ht="21" customHeight="1"/>
    <row r="17295" ht="21" customHeight="1"/>
    <row r="17296" ht="21" customHeight="1"/>
    <row r="17297" ht="21" customHeight="1"/>
    <row r="17298" ht="21" customHeight="1"/>
    <row r="17299" ht="21" customHeight="1"/>
    <row r="17300" ht="21" customHeight="1"/>
    <row r="17301" ht="21" customHeight="1"/>
    <row r="17302" ht="21" customHeight="1"/>
    <row r="17303" ht="21" customHeight="1"/>
    <row r="17304" ht="21" customHeight="1"/>
    <row r="17305" ht="21" customHeight="1"/>
    <row r="17306" ht="21" customHeight="1"/>
    <row r="17307" ht="21" customHeight="1"/>
    <row r="17308" ht="21" customHeight="1"/>
    <row r="17309" ht="21" customHeight="1"/>
    <row r="17310" ht="21" customHeight="1"/>
    <row r="17311" ht="21" customHeight="1"/>
    <row r="17312" ht="21" customHeight="1"/>
    <row r="17313" ht="21" customHeight="1"/>
    <row r="17314" ht="21" customHeight="1"/>
    <row r="17315" ht="21" customHeight="1"/>
    <row r="17316" ht="21" customHeight="1"/>
    <row r="17317" ht="21" customHeight="1"/>
    <row r="17318" ht="21" customHeight="1"/>
    <row r="17319" ht="21" customHeight="1"/>
    <row r="17320" ht="21" customHeight="1"/>
    <row r="17321" ht="21" customHeight="1"/>
    <row r="17322" ht="21" customHeight="1"/>
    <row r="17323" ht="21" customHeight="1"/>
    <row r="17324" ht="21" customHeight="1"/>
    <row r="17325" ht="21" customHeight="1"/>
    <row r="17326" ht="21" customHeight="1"/>
    <row r="17327" ht="21" customHeight="1"/>
    <row r="17328" ht="21" customHeight="1"/>
    <row r="17329" ht="21" customHeight="1"/>
    <row r="17330" ht="21" customHeight="1"/>
    <row r="17331" ht="21" customHeight="1"/>
    <row r="17332" ht="21" customHeight="1"/>
    <row r="17333" ht="21" customHeight="1"/>
    <row r="17334" ht="21" customHeight="1"/>
    <row r="17335" ht="21" customHeight="1"/>
    <row r="17336" ht="21" customHeight="1"/>
    <row r="17337" ht="21" customHeight="1"/>
    <row r="17338" ht="21" customHeight="1"/>
    <row r="17339" ht="21" customHeight="1"/>
    <row r="17340" ht="21" customHeight="1"/>
    <row r="17341" ht="21" customHeight="1"/>
    <row r="17342" ht="21" customHeight="1"/>
    <row r="17343" ht="21" customHeight="1"/>
    <row r="17344" ht="21" customHeight="1"/>
    <row r="17345" ht="21" customHeight="1"/>
    <row r="17346" ht="21" customHeight="1"/>
    <row r="17347" ht="21" customHeight="1"/>
    <row r="17348" ht="21" customHeight="1"/>
    <row r="17349" ht="21" customHeight="1"/>
    <row r="17350" ht="21" customHeight="1"/>
    <row r="17351" ht="21" customHeight="1"/>
    <row r="17352" ht="21" customHeight="1"/>
    <row r="17353" ht="21" customHeight="1"/>
    <row r="17354" ht="21" customHeight="1"/>
    <row r="17355" ht="21" customHeight="1"/>
    <row r="17356" ht="21" customHeight="1"/>
    <row r="17357" ht="21" customHeight="1"/>
    <row r="17358" ht="21" customHeight="1"/>
    <row r="17359" ht="21" customHeight="1"/>
    <row r="17360" ht="21" customHeight="1"/>
    <row r="17361" ht="21" customHeight="1"/>
    <row r="17362" ht="21" customHeight="1"/>
    <row r="17363" ht="21" customHeight="1"/>
    <row r="17364" ht="21" customHeight="1"/>
    <row r="17365" ht="21" customHeight="1"/>
    <row r="17366" ht="21" customHeight="1"/>
    <row r="17367" ht="21" customHeight="1"/>
    <row r="17368" ht="21" customHeight="1"/>
    <row r="17369" ht="21" customHeight="1"/>
    <row r="17370" ht="21" customHeight="1"/>
    <row r="17371" ht="21" customHeight="1"/>
    <row r="17372" ht="21" customHeight="1"/>
    <row r="17373" ht="21" customHeight="1"/>
    <row r="17374" ht="21" customHeight="1"/>
    <row r="17375" ht="21" customHeight="1"/>
    <row r="17376" ht="21" customHeight="1"/>
    <row r="17377" ht="21" customHeight="1"/>
    <row r="17378" ht="21" customHeight="1"/>
    <row r="17379" ht="21" customHeight="1"/>
    <row r="17380" ht="21" customHeight="1"/>
    <row r="17381" ht="21" customHeight="1"/>
    <row r="17382" ht="21" customHeight="1"/>
    <row r="17383" ht="21" customHeight="1"/>
    <row r="17384" ht="21" customHeight="1"/>
    <row r="17385" ht="21" customHeight="1"/>
    <row r="17386" ht="21" customHeight="1"/>
    <row r="17387" ht="21" customHeight="1"/>
    <row r="17388" ht="21" customHeight="1"/>
    <row r="17389" ht="21" customHeight="1"/>
    <row r="17390" ht="21" customHeight="1"/>
    <row r="17391" ht="21" customHeight="1"/>
    <row r="17392" ht="21" customHeight="1"/>
    <row r="17393" ht="21" customHeight="1"/>
    <row r="17394" ht="21" customHeight="1"/>
    <row r="17395" ht="21" customHeight="1"/>
    <row r="17396" ht="21" customHeight="1"/>
    <row r="17397" ht="21" customHeight="1"/>
    <row r="17398" ht="21" customHeight="1"/>
    <row r="17399" ht="21" customHeight="1"/>
    <row r="17400" ht="21" customHeight="1"/>
    <row r="17401" ht="21" customHeight="1"/>
    <row r="17402" ht="21" customHeight="1"/>
    <row r="17403" ht="21" customHeight="1"/>
    <row r="17404" ht="21" customHeight="1"/>
    <row r="17405" ht="21" customHeight="1"/>
    <row r="17406" ht="21" customHeight="1"/>
    <row r="17407" ht="21" customHeight="1"/>
    <row r="17408" ht="21" customHeight="1"/>
    <row r="17409" ht="21" customHeight="1"/>
    <row r="17410" ht="21" customHeight="1"/>
    <row r="17411" ht="21" customHeight="1"/>
    <row r="17412" ht="21" customHeight="1"/>
    <row r="17413" ht="21" customHeight="1"/>
    <row r="17414" ht="21" customHeight="1"/>
    <row r="17415" ht="21" customHeight="1"/>
    <row r="17416" ht="21" customHeight="1"/>
    <row r="17417" ht="21" customHeight="1"/>
    <row r="17418" ht="21" customHeight="1"/>
    <row r="17419" ht="21" customHeight="1"/>
    <row r="17420" ht="21" customHeight="1"/>
    <row r="17421" ht="21" customHeight="1"/>
    <row r="17422" ht="21" customHeight="1"/>
    <row r="17423" ht="21" customHeight="1"/>
    <row r="17424" ht="21" customHeight="1"/>
    <row r="17425" ht="21" customHeight="1"/>
    <row r="17426" ht="21" customHeight="1"/>
    <row r="17427" ht="21" customHeight="1"/>
    <row r="17428" ht="21" customHeight="1"/>
    <row r="17429" ht="21" customHeight="1"/>
    <row r="17430" ht="21" customHeight="1"/>
    <row r="17431" ht="21" customHeight="1"/>
    <row r="17432" ht="21" customHeight="1"/>
    <row r="17433" ht="21" customHeight="1"/>
    <row r="17434" ht="21" customHeight="1"/>
    <row r="17435" ht="21" customHeight="1"/>
    <row r="17436" ht="21" customHeight="1"/>
    <row r="17437" ht="21" customHeight="1"/>
    <row r="17438" ht="21" customHeight="1"/>
    <row r="17439" ht="21" customHeight="1"/>
    <row r="17440" ht="21" customHeight="1"/>
    <row r="17441" ht="21" customHeight="1"/>
    <row r="17442" ht="21" customHeight="1"/>
    <row r="17443" ht="21" customHeight="1"/>
    <row r="17444" ht="21" customHeight="1"/>
    <row r="17445" ht="21" customHeight="1"/>
    <row r="17446" ht="21" customHeight="1"/>
    <row r="17447" ht="21" customHeight="1"/>
    <row r="17448" ht="21" customHeight="1"/>
    <row r="17449" ht="21" customHeight="1"/>
    <row r="17450" ht="21" customHeight="1"/>
    <row r="17451" ht="21" customHeight="1"/>
    <row r="17452" ht="21" customHeight="1"/>
    <row r="17453" ht="21" customHeight="1"/>
    <row r="17454" ht="21" customHeight="1"/>
    <row r="17455" ht="21" customHeight="1"/>
    <row r="17456" ht="21" customHeight="1"/>
    <row r="17457" ht="21" customHeight="1"/>
    <row r="17458" ht="21" customHeight="1"/>
    <row r="17459" ht="21" customHeight="1"/>
    <row r="17460" ht="21" customHeight="1"/>
    <row r="17461" ht="21" customHeight="1"/>
    <row r="17462" ht="21" customHeight="1"/>
    <row r="17463" ht="21" customHeight="1"/>
    <row r="17464" ht="21" customHeight="1"/>
    <row r="17465" ht="21" customHeight="1"/>
    <row r="17466" ht="21" customHeight="1"/>
    <row r="17467" ht="21" customHeight="1"/>
    <row r="17468" ht="21" customHeight="1"/>
    <row r="17469" ht="21" customHeight="1"/>
    <row r="17470" ht="21" customHeight="1"/>
    <row r="17471" ht="21" customHeight="1"/>
    <row r="17472" ht="21" customHeight="1"/>
    <row r="17473" ht="21" customHeight="1"/>
    <row r="17474" ht="21" customHeight="1"/>
    <row r="17475" ht="21" customHeight="1"/>
    <row r="17476" ht="21" customHeight="1"/>
    <row r="17477" ht="21" customHeight="1"/>
    <row r="17478" ht="21" customHeight="1"/>
    <row r="17479" ht="21" customHeight="1"/>
    <row r="17480" ht="21" customHeight="1"/>
    <row r="17481" ht="21" customHeight="1"/>
    <row r="17482" ht="21" customHeight="1"/>
    <row r="17483" ht="21" customHeight="1"/>
    <row r="17484" ht="21" customHeight="1"/>
    <row r="17485" ht="21" customHeight="1"/>
    <row r="17486" ht="21" customHeight="1"/>
    <row r="17487" ht="21" customHeight="1"/>
    <row r="17488" ht="21" customHeight="1"/>
    <row r="17489" ht="21" customHeight="1"/>
    <row r="17490" ht="21" customHeight="1"/>
    <row r="17491" ht="21" customHeight="1"/>
    <row r="17492" ht="21" customHeight="1"/>
    <row r="17493" ht="21" customHeight="1"/>
    <row r="17494" ht="21" customHeight="1"/>
    <row r="17495" ht="21" customHeight="1"/>
    <row r="17496" ht="21" customHeight="1"/>
    <row r="17497" ht="21" customHeight="1"/>
    <row r="17498" ht="21" customHeight="1"/>
    <row r="17499" ht="21" customHeight="1"/>
    <row r="17500" ht="21" customHeight="1"/>
    <row r="17501" ht="21" customHeight="1"/>
    <row r="17502" ht="21" customHeight="1"/>
    <row r="17503" ht="21" customHeight="1"/>
    <row r="17504" ht="21" customHeight="1"/>
    <row r="17505" ht="21" customHeight="1"/>
    <row r="17506" ht="21" customHeight="1"/>
    <row r="17507" ht="21" customHeight="1"/>
    <row r="17508" ht="21" customHeight="1"/>
    <row r="17509" ht="21" customHeight="1"/>
    <row r="17510" ht="21" customHeight="1"/>
    <row r="17511" ht="21" customHeight="1"/>
    <row r="17512" ht="21" customHeight="1"/>
    <row r="17513" ht="21" customHeight="1"/>
    <row r="17514" ht="21" customHeight="1"/>
    <row r="17515" ht="21" customHeight="1"/>
    <row r="17516" ht="21" customHeight="1"/>
    <row r="17517" ht="21" customHeight="1"/>
    <row r="17518" ht="21" customHeight="1"/>
    <row r="17519" ht="21" customHeight="1"/>
    <row r="17520" ht="21" customHeight="1"/>
    <row r="17521" ht="21" customHeight="1"/>
    <row r="17522" ht="21" customHeight="1"/>
    <row r="17523" ht="21" customHeight="1"/>
    <row r="17524" ht="21" customHeight="1"/>
    <row r="17525" ht="21" customHeight="1"/>
    <row r="17526" ht="21" customHeight="1"/>
    <row r="17527" ht="21" customHeight="1"/>
    <row r="17528" ht="21" customHeight="1"/>
    <row r="17529" ht="21" customHeight="1"/>
    <row r="17530" ht="21" customHeight="1"/>
    <row r="17531" ht="21" customHeight="1"/>
    <row r="17532" ht="21" customHeight="1"/>
    <row r="17533" ht="21" customHeight="1"/>
    <row r="17534" ht="21" customHeight="1"/>
    <row r="17535" ht="21" customHeight="1"/>
    <row r="17536" ht="21" customHeight="1"/>
    <row r="17537" ht="21" customHeight="1"/>
    <row r="17538" ht="21" customHeight="1"/>
    <row r="17539" ht="21" customHeight="1"/>
    <row r="17540" ht="21" customHeight="1"/>
    <row r="17541" ht="21" customHeight="1"/>
    <row r="17542" ht="21" customHeight="1"/>
    <row r="17543" ht="21" customHeight="1"/>
    <row r="17544" ht="21" customHeight="1"/>
    <row r="17545" ht="21" customHeight="1"/>
    <row r="17546" ht="21" customHeight="1"/>
    <row r="17547" ht="21" customHeight="1"/>
    <row r="17548" ht="21" customHeight="1"/>
    <row r="17549" ht="21" customHeight="1"/>
    <row r="17550" ht="21" customHeight="1"/>
    <row r="17551" ht="21" customHeight="1"/>
    <row r="17552" ht="21" customHeight="1"/>
    <row r="17553" ht="21" customHeight="1"/>
    <row r="17554" ht="21" customHeight="1"/>
    <row r="17555" ht="21" customHeight="1"/>
    <row r="17556" ht="21" customHeight="1"/>
    <row r="17557" ht="21" customHeight="1"/>
    <row r="17558" ht="21" customHeight="1"/>
    <row r="17559" ht="21" customHeight="1"/>
    <row r="17560" ht="21" customHeight="1"/>
    <row r="17561" ht="21" customHeight="1"/>
    <row r="17562" ht="21" customHeight="1"/>
    <row r="17563" ht="21" customHeight="1"/>
    <row r="17564" ht="21" customHeight="1"/>
    <row r="17565" ht="21" customHeight="1"/>
    <row r="17566" ht="21" customHeight="1"/>
    <row r="17567" ht="21" customHeight="1"/>
    <row r="17568" ht="21" customHeight="1"/>
    <row r="17569" ht="21" customHeight="1"/>
    <row r="17570" ht="21" customHeight="1"/>
    <row r="17571" ht="21" customHeight="1"/>
    <row r="17572" ht="21" customHeight="1"/>
    <row r="17573" ht="21" customHeight="1"/>
    <row r="17574" ht="21" customHeight="1"/>
    <row r="17575" ht="21" customHeight="1"/>
    <row r="17576" ht="21" customHeight="1"/>
    <row r="17577" ht="21" customHeight="1"/>
    <row r="17578" ht="21" customHeight="1"/>
    <row r="17579" ht="21" customHeight="1"/>
    <row r="17580" ht="21" customHeight="1"/>
    <row r="17581" ht="21" customHeight="1"/>
    <row r="17582" ht="21" customHeight="1"/>
    <row r="17583" ht="21" customHeight="1"/>
    <row r="17584" ht="21" customHeight="1"/>
    <row r="17585" ht="21" customHeight="1"/>
    <row r="17586" ht="21" customHeight="1"/>
    <row r="17587" ht="21" customHeight="1"/>
    <row r="17588" ht="21" customHeight="1"/>
    <row r="17589" ht="21" customHeight="1"/>
    <row r="17590" ht="21" customHeight="1"/>
    <row r="17591" ht="21" customHeight="1"/>
    <row r="17592" ht="21" customHeight="1"/>
    <row r="17593" ht="21" customHeight="1"/>
    <row r="17594" ht="21" customHeight="1"/>
    <row r="17595" ht="21" customHeight="1"/>
    <row r="17596" ht="21" customHeight="1"/>
    <row r="17597" ht="21" customHeight="1"/>
    <row r="17598" ht="21" customHeight="1"/>
    <row r="17599" ht="21" customHeight="1"/>
    <row r="17600" ht="21" customHeight="1"/>
    <row r="17601" ht="21" customHeight="1"/>
    <row r="17602" ht="21" customHeight="1"/>
    <row r="17603" ht="21" customHeight="1"/>
    <row r="17604" ht="21" customHeight="1"/>
    <row r="17605" ht="21" customHeight="1"/>
    <row r="17606" ht="21" customHeight="1"/>
    <row r="17607" ht="21" customHeight="1"/>
    <row r="17608" ht="21" customHeight="1"/>
    <row r="17609" ht="21" customHeight="1"/>
    <row r="17610" ht="21" customHeight="1"/>
    <row r="17611" ht="21" customHeight="1"/>
    <row r="17612" ht="21" customHeight="1"/>
    <row r="17613" ht="21" customHeight="1"/>
    <row r="17614" ht="21" customHeight="1"/>
    <row r="17615" ht="21" customHeight="1"/>
    <row r="17616" ht="21" customHeight="1"/>
    <row r="17617" ht="21" customHeight="1"/>
    <row r="17618" ht="21" customHeight="1"/>
    <row r="17619" ht="21" customHeight="1"/>
    <row r="17620" ht="21" customHeight="1"/>
    <row r="17621" ht="21" customHeight="1"/>
    <row r="17622" ht="21" customHeight="1"/>
    <row r="17623" ht="21" customHeight="1"/>
    <row r="17624" ht="21" customHeight="1"/>
    <row r="17625" ht="21" customHeight="1"/>
    <row r="17626" ht="21" customHeight="1"/>
    <row r="17627" ht="21" customHeight="1"/>
    <row r="17628" ht="21" customHeight="1"/>
    <row r="17629" ht="21" customHeight="1"/>
    <row r="17630" ht="21" customHeight="1"/>
    <row r="17631" ht="21" customHeight="1"/>
    <row r="17632" ht="21" customHeight="1"/>
    <row r="17633" ht="21" customHeight="1"/>
    <row r="17634" ht="21" customHeight="1"/>
    <row r="17635" ht="21" customHeight="1"/>
    <row r="17636" ht="21" customHeight="1"/>
    <row r="17637" ht="21" customHeight="1"/>
    <row r="17638" ht="21" customHeight="1"/>
    <row r="17639" ht="21" customHeight="1"/>
    <row r="17640" ht="21" customHeight="1"/>
    <row r="17641" ht="21" customHeight="1"/>
    <row r="17642" ht="21" customHeight="1"/>
    <row r="17643" ht="21" customHeight="1"/>
    <row r="17644" ht="21" customHeight="1"/>
    <row r="17645" ht="21" customHeight="1"/>
    <row r="17646" ht="21" customHeight="1"/>
    <row r="17647" ht="21" customHeight="1"/>
    <row r="17648" ht="21" customHeight="1"/>
    <row r="17649" ht="21" customHeight="1"/>
    <row r="17650" ht="21" customHeight="1"/>
    <row r="17651" ht="21" customHeight="1"/>
    <row r="17652" ht="21" customHeight="1"/>
    <row r="17653" ht="21" customHeight="1"/>
    <row r="17654" ht="21" customHeight="1"/>
    <row r="17655" ht="21" customHeight="1"/>
    <row r="17656" ht="21" customHeight="1"/>
    <row r="17657" ht="21" customHeight="1"/>
    <row r="17658" ht="21" customHeight="1"/>
    <row r="17659" ht="21" customHeight="1"/>
    <row r="17660" ht="21" customHeight="1"/>
    <row r="17661" ht="21" customHeight="1"/>
    <row r="17662" ht="21" customHeight="1"/>
    <row r="17663" ht="21" customHeight="1"/>
    <row r="17664" ht="21" customHeight="1"/>
    <row r="17665" ht="21" customHeight="1"/>
    <row r="17666" ht="21" customHeight="1"/>
    <row r="17667" ht="21" customHeight="1"/>
    <row r="17668" ht="21" customHeight="1"/>
    <row r="17669" ht="21" customHeight="1"/>
    <row r="17670" ht="21" customHeight="1"/>
    <row r="17671" ht="21" customHeight="1"/>
    <row r="17672" ht="21" customHeight="1"/>
    <row r="17673" ht="21" customHeight="1"/>
    <row r="17674" ht="21" customHeight="1"/>
    <row r="17675" ht="21" customHeight="1"/>
    <row r="17676" ht="21" customHeight="1"/>
    <row r="17677" ht="21" customHeight="1"/>
    <row r="17678" ht="21" customHeight="1"/>
    <row r="17679" ht="21" customHeight="1"/>
    <row r="17680" ht="21" customHeight="1"/>
    <row r="17681" ht="21" customHeight="1"/>
    <row r="17682" ht="21" customHeight="1"/>
    <row r="17683" ht="21" customHeight="1"/>
    <row r="17684" ht="21" customHeight="1"/>
    <row r="17685" ht="21" customHeight="1"/>
    <row r="17686" ht="21" customHeight="1"/>
    <row r="17687" ht="21" customHeight="1"/>
    <row r="17688" ht="21" customHeight="1"/>
    <row r="17689" ht="21" customHeight="1"/>
    <row r="17690" ht="21" customHeight="1"/>
    <row r="17691" ht="21" customHeight="1"/>
    <row r="17692" ht="21" customHeight="1"/>
    <row r="17693" ht="21" customHeight="1"/>
    <row r="17694" ht="21" customHeight="1"/>
    <row r="17695" ht="21" customHeight="1"/>
    <row r="17696" ht="21" customHeight="1"/>
    <row r="17697" ht="21" customHeight="1"/>
    <row r="17698" ht="21" customHeight="1"/>
    <row r="17699" ht="21" customHeight="1"/>
    <row r="17700" ht="21" customHeight="1"/>
    <row r="17701" ht="21" customHeight="1"/>
    <row r="17702" ht="21" customHeight="1"/>
    <row r="17703" ht="21" customHeight="1"/>
    <row r="17704" ht="21" customHeight="1"/>
    <row r="17705" ht="21" customHeight="1"/>
    <row r="17706" ht="21" customHeight="1"/>
    <row r="17707" ht="21" customHeight="1"/>
    <row r="17708" ht="21" customHeight="1"/>
    <row r="17709" ht="21" customHeight="1"/>
    <row r="17710" ht="21" customHeight="1"/>
    <row r="17711" ht="21" customHeight="1"/>
    <row r="17712" ht="21" customHeight="1"/>
    <row r="17713" ht="21" customHeight="1"/>
    <row r="17714" ht="21" customHeight="1"/>
    <row r="17715" ht="21" customHeight="1"/>
    <row r="17716" ht="21" customHeight="1"/>
    <row r="17717" ht="21" customHeight="1"/>
    <row r="17718" ht="21" customHeight="1"/>
    <row r="17719" ht="21" customHeight="1"/>
    <row r="17720" ht="21" customHeight="1"/>
    <row r="17721" ht="21" customHeight="1"/>
    <row r="17722" ht="21" customHeight="1"/>
    <row r="17723" ht="21" customHeight="1"/>
    <row r="17724" ht="21" customHeight="1"/>
    <row r="17725" ht="21" customHeight="1"/>
    <row r="17726" ht="21" customHeight="1"/>
    <row r="17727" ht="21" customHeight="1"/>
    <row r="17728" ht="21" customHeight="1"/>
    <row r="17729" ht="21" customHeight="1"/>
    <row r="17730" ht="21" customHeight="1"/>
    <row r="17731" ht="21" customHeight="1"/>
    <row r="17732" ht="21" customHeight="1"/>
    <row r="17733" ht="21" customHeight="1"/>
    <row r="17734" ht="21" customHeight="1"/>
    <row r="17735" ht="21" customHeight="1"/>
    <row r="17736" ht="21" customHeight="1"/>
    <row r="17737" ht="21" customHeight="1"/>
    <row r="17738" ht="21" customHeight="1"/>
    <row r="17739" ht="21" customHeight="1"/>
    <row r="17740" ht="21" customHeight="1"/>
    <row r="17741" ht="21" customHeight="1"/>
    <row r="17742" ht="21" customHeight="1"/>
    <row r="17743" ht="21" customHeight="1"/>
    <row r="17744" ht="21" customHeight="1"/>
    <row r="17745" ht="21" customHeight="1"/>
    <row r="17746" ht="21" customHeight="1"/>
    <row r="17747" ht="21" customHeight="1"/>
    <row r="17748" ht="21" customHeight="1"/>
    <row r="17749" ht="21" customHeight="1"/>
    <row r="17750" ht="21" customHeight="1"/>
    <row r="17751" ht="21" customHeight="1"/>
    <row r="17752" ht="21" customHeight="1"/>
    <row r="17753" ht="21" customHeight="1"/>
    <row r="17754" ht="21" customHeight="1"/>
    <row r="17755" ht="21" customHeight="1"/>
    <row r="17756" ht="21" customHeight="1"/>
    <row r="17757" ht="21" customHeight="1"/>
    <row r="17758" ht="21" customHeight="1"/>
    <row r="17759" ht="21" customHeight="1"/>
    <row r="17760" ht="21" customHeight="1"/>
    <row r="17761" ht="21" customHeight="1"/>
    <row r="17762" ht="21" customHeight="1"/>
    <row r="17763" ht="21" customHeight="1"/>
    <row r="17764" ht="21" customHeight="1"/>
    <row r="17765" ht="21" customHeight="1"/>
    <row r="17766" ht="21" customHeight="1"/>
    <row r="17767" ht="21" customHeight="1"/>
    <row r="17768" ht="21" customHeight="1"/>
    <row r="17769" ht="21" customHeight="1"/>
    <row r="17770" ht="21" customHeight="1"/>
    <row r="17771" ht="21" customHeight="1"/>
    <row r="17772" ht="21" customHeight="1"/>
    <row r="17773" ht="21" customHeight="1"/>
    <row r="17774" ht="21" customHeight="1"/>
    <row r="17775" ht="21" customHeight="1"/>
    <row r="17776" ht="21" customHeight="1"/>
    <row r="17777" ht="21" customHeight="1"/>
    <row r="17778" ht="21" customHeight="1"/>
    <row r="17779" ht="21" customHeight="1"/>
    <row r="17780" ht="21" customHeight="1"/>
    <row r="17781" ht="21" customHeight="1"/>
    <row r="17782" ht="21" customHeight="1"/>
    <row r="17783" ht="21" customHeight="1"/>
    <row r="17784" ht="21" customHeight="1"/>
    <row r="17785" ht="21" customHeight="1"/>
    <row r="17786" ht="21" customHeight="1"/>
    <row r="17787" ht="21" customHeight="1"/>
    <row r="17788" ht="21" customHeight="1"/>
    <row r="17789" ht="21" customHeight="1"/>
    <row r="17790" ht="21" customHeight="1"/>
    <row r="17791" ht="21" customHeight="1"/>
    <row r="17792" ht="21" customHeight="1"/>
    <row r="17793" ht="21" customHeight="1"/>
    <row r="17794" ht="21" customHeight="1"/>
    <row r="17795" ht="21" customHeight="1"/>
    <row r="17796" ht="21" customHeight="1"/>
    <row r="17797" ht="21" customHeight="1"/>
    <row r="17798" ht="21" customHeight="1"/>
    <row r="17799" ht="21" customHeight="1"/>
    <row r="17800" ht="21" customHeight="1"/>
    <row r="17801" ht="21" customHeight="1"/>
    <row r="17802" ht="21" customHeight="1"/>
    <row r="17803" ht="21" customHeight="1"/>
    <row r="17804" ht="21" customHeight="1"/>
    <row r="17805" ht="21" customHeight="1"/>
    <row r="17806" ht="21" customHeight="1"/>
    <row r="17807" ht="21" customHeight="1"/>
    <row r="17808" ht="21" customHeight="1"/>
    <row r="17809" ht="21" customHeight="1"/>
    <row r="17810" ht="21" customHeight="1"/>
    <row r="17811" ht="21" customHeight="1"/>
    <row r="17812" ht="21" customHeight="1"/>
    <row r="17813" ht="21" customHeight="1"/>
    <row r="17814" ht="21" customHeight="1"/>
    <row r="17815" ht="21" customHeight="1"/>
    <row r="17816" ht="21" customHeight="1"/>
    <row r="17817" ht="21" customHeight="1"/>
    <row r="17818" ht="21" customHeight="1"/>
    <row r="17819" ht="21" customHeight="1"/>
    <row r="17820" ht="21" customHeight="1"/>
    <row r="17821" ht="21" customHeight="1"/>
    <row r="17822" ht="21" customHeight="1"/>
    <row r="17823" ht="21" customHeight="1"/>
    <row r="17824" ht="21" customHeight="1"/>
    <row r="17825" ht="21" customHeight="1"/>
    <row r="17826" ht="21" customHeight="1"/>
    <row r="17827" ht="21" customHeight="1"/>
    <row r="17828" ht="21" customHeight="1"/>
    <row r="17829" ht="21" customHeight="1"/>
    <row r="17830" ht="21" customHeight="1"/>
    <row r="17831" ht="21" customHeight="1"/>
    <row r="17832" ht="21" customHeight="1"/>
    <row r="17833" ht="21" customHeight="1"/>
    <row r="17834" ht="21" customHeight="1"/>
    <row r="17835" ht="21" customHeight="1"/>
    <row r="17836" ht="21" customHeight="1"/>
    <row r="17837" ht="21" customHeight="1"/>
    <row r="17838" ht="21" customHeight="1"/>
    <row r="17839" ht="21" customHeight="1"/>
    <row r="17840" ht="21" customHeight="1"/>
    <row r="17841" ht="21" customHeight="1"/>
    <row r="17842" ht="21" customHeight="1"/>
    <row r="17843" ht="21" customHeight="1"/>
    <row r="17844" ht="21" customHeight="1"/>
    <row r="17845" ht="21" customHeight="1"/>
    <row r="17846" ht="21" customHeight="1"/>
    <row r="17847" ht="21" customHeight="1"/>
    <row r="17848" ht="21" customHeight="1"/>
    <row r="17849" ht="21" customHeight="1"/>
    <row r="17850" ht="21" customHeight="1"/>
    <row r="17851" ht="21" customHeight="1"/>
    <row r="17852" ht="21" customHeight="1"/>
    <row r="17853" ht="21" customHeight="1"/>
    <row r="17854" ht="21" customHeight="1"/>
    <row r="17855" ht="21" customHeight="1"/>
    <row r="17856" ht="21" customHeight="1"/>
    <row r="17857" ht="21" customHeight="1"/>
    <row r="17858" ht="21" customHeight="1"/>
    <row r="17859" ht="21" customHeight="1"/>
    <row r="17860" ht="21" customHeight="1"/>
    <row r="17861" ht="21" customHeight="1"/>
    <row r="17862" ht="21" customHeight="1"/>
    <row r="17863" ht="21" customHeight="1"/>
    <row r="17864" ht="21" customHeight="1"/>
    <row r="17865" ht="21" customHeight="1"/>
    <row r="17866" ht="21" customHeight="1"/>
    <row r="17867" ht="21" customHeight="1"/>
    <row r="17868" ht="21" customHeight="1"/>
    <row r="17869" ht="21" customHeight="1"/>
    <row r="17870" ht="21" customHeight="1"/>
    <row r="17871" ht="21" customHeight="1"/>
    <row r="17872" ht="21" customHeight="1"/>
    <row r="17873" ht="21" customHeight="1"/>
    <row r="17874" ht="21" customHeight="1"/>
    <row r="17875" ht="21" customHeight="1"/>
    <row r="17876" ht="21" customHeight="1"/>
    <row r="17877" ht="21" customHeight="1"/>
    <row r="17878" ht="21" customHeight="1"/>
    <row r="17879" ht="21" customHeight="1"/>
    <row r="17880" ht="21" customHeight="1"/>
    <row r="17881" ht="21" customHeight="1"/>
    <row r="17882" ht="21" customHeight="1"/>
    <row r="17883" ht="21" customHeight="1"/>
    <row r="17884" ht="21" customHeight="1"/>
    <row r="17885" ht="21" customHeight="1"/>
    <row r="17886" ht="21" customHeight="1"/>
    <row r="17887" ht="21" customHeight="1"/>
    <row r="17888" ht="21" customHeight="1"/>
    <row r="17889" ht="21" customHeight="1"/>
    <row r="17890" ht="21" customHeight="1"/>
    <row r="17891" ht="21" customHeight="1"/>
    <row r="17892" ht="21" customHeight="1"/>
    <row r="17893" ht="21" customHeight="1"/>
    <row r="17894" ht="21" customHeight="1"/>
    <row r="17895" ht="21" customHeight="1"/>
    <row r="17896" ht="21" customHeight="1"/>
    <row r="17897" ht="21" customHeight="1"/>
    <row r="17898" ht="21" customHeight="1"/>
    <row r="17899" ht="21" customHeight="1"/>
    <row r="17900" ht="21" customHeight="1"/>
    <row r="17901" ht="21" customHeight="1"/>
    <row r="17902" ht="21" customHeight="1"/>
    <row r="17903" ht="21" customHeight="1"/>
    <row r="17904" ht="21" customHeight="1"/>
    <row r="17905" ht="21" customHeight="1"/>
    <row r="17906" ht="21" customHeight="1"/>
    <row r="17907" ht="21" customHeight="1"/>
    <row r="17908" ht="21" customHeight="1"/>
    <row r="17909" ht="21" customHeight="1"/>
    <row r="17910" ht="21" customHeight="1"/>
    <row r="17911" ht="21" customHeight="1"/>
    <row r="17912" ht="21" customHeight="1"/>
    <row r="17913" ht="21" customHeight="1"/>
    <row r="17914" ht="21" customHeight="1"/>
    <row r="17915" ht="21" customHeight="1"/>
    <row r="17916" ht="21" customHeight="1"/>
    <row r="17917" ht="21" customHeight="1"/>
    <row r="17918" ht="21" customHeight="1"/>
    <row r="17919" ht="21" customHeight="1"/>
    <row r="17920" ht="21" customHeight="1"/>
    <row r="17921" ht="21" customHeight="1"/>
    <row r="17922" ht="21" customHeight="1"/>
    <row r="17923" ht="21" customHeight="1"/>
    <row r="17924" ht="21" customHeight="1"/>
    <row r="17925" ht="21" customHeight="1"/>
    <row r="17926" ht="21" customHeight="1"/>
    <row r="17927" ht="21" customHeight="1"/>
    <row r="17928" ht="21" customHeight="1"/>
    <row r="17929" ht="21" customHeight="1"/>
    <row r="17930" ht="21" customHeight="1"/>
    <row r="17931" ht="21" customHeight="1"/>
    <row r="17932" ht="21" customHeight="1"/>
    <row r="17933" ht="21" customHeight="1"/>
    <row r="17934" ht="21" customHeight="1"/>
    <row r="17935" ht="21" customHeight="1"/>
    <row r="17936" ht="21" customHeight="1"/>
    <row r="17937" ht="21" customHeight="1"/>
    <row r="17938" ht="21" customHeight="1"/>
    <row r="17939" ht="21" customHeight="1"/>
    <row r="17940" ht="21" customHeight="1"/>
    <row r="17941" ht="21" customHeight="1"/>
    <row r="17942" ht="21" customHeight="1"/>
    <row r="17943" ht="21" customHeight="1"/>
    <row r="17944" ht="21" customHeight="1"/>
    <row r="17945" ht="21" customHeight="1"/>
    <row r="17946" ht="21" customHeight="1"/>
    <row r="17947" ht="21" customHeight="1"/>
    <row r="17948" ht="21" customHeight="1"/>
    <row r="17949" ht="21" customHeight="1"/>
    <row r="17950" ht="21" customHeight="1"/>
    <row r="17951" ht="21" customHeight="1"/>
    <row r="17952" ht="21" customHeight="1"/>
    <row r="17953" ht="21" customHeight="1"/>
    <row r="17954" ht="21" customHeight="1"/>
    <row r="17955" ht="21" customHeight="1"/>
    <row r="17956" ht="21" customHeight="1"/>
    <row r="17957" ht="21" customHeight="1"/>
    <row r="17958" ht="21" customHeight="1"/>
    <row r="17959" ht="21" customHeight="1"/>
    <row r="17960" ht="21" customHeight="1"/>
    <row r="17961" ht="21" customHeight="1"/>
    <row r="17962" ht="21" customHeight="1"/>
    <row r="17963" ht="21" customHeight="1"/>
    <row r="17964" ht="21" customHeight="1"/>
    <row r="17965" ht="21" customHeight="1"/>
    <row r="17966" ht="21" customHeight="1"/>
    <row r="17967" ht="21" customHeight="1"/>
    <row r="17968" ht="21" customHeight="1"/>
    <row r="17969" ht="21" customHeight="1"/>
    <row r="17970" ht="21" customHeight="1"/>
    <row r="17971" ht="21" customHeight="1"/>
    <row r="17972" ht="21" customHeight="1"/>
    <row r="17973" ht="21" customHeight="1"/>
    <row r="17974" ht="21" customHeight="1"/>
    <row r="17975" ht="21" customHeight="1"/>
    <row r="17976" ht="21" customHeight="1"/>
    <row r="17977" ht="21" customHeight="1"/>
    <row r="17978" ht="21" customHeight="1"/>
    <row r="17979" ht="21" customHeight="1"/>
    <row r="17980" ht="21" customHeight="1"/>
    <row r="17981" ht="21" customHeight="1"/>
    <row r="17982" ht="21" customHeight="1"/>
    <row r="17983" ht="21" customHeight="1"/>
    <row r="17984" ht="21" customHeight="1"/>
    <row r="17985" ht="21" customHeight="1"/>
    <row r="17986" ht="21" customHeight="1"/>
    <row r="17987" ht="21" customHeight="1"/>
    <row r="17988" ht="21" customHeight="1"/>
    <row r="17989" ht="21" customHeight="1"/>
    <row r="17990" ht="21" customHeight="1"/>
    <row r="17991" ht="21" customHeight="1"/>
    <row r="17992" ht="21" customHeight="1"/>
    <row r="17993" ht="21" customHeight="1"/>
    <row r="17994" ht="21" customHeight="1"/>
    <row r="17995" ht="21" customHeight="1"/>
    <row r="17996" ht="21" customHeight="1"/>
    <row r="17997" ht="21" customHeight="1"/>
    <row r="17998" ht="21" customHeight="1"/>
    <row r="17999" ht="21" customHeight="1"/>
    <row r="18000" ht="21" customHeight="1"/>
    <row r="18001" ht="21" customHeight="1"/>
    <row r="18002" ht="21" customHeight="1"/>
    <row r="18003" ht="21" customHeight="1"/>
    <row r="18004" ht="21" customHeight="1"/>
    <row r="18005" ht="21" customHeight="1"/>
    <row r="18006" ht="21" customHeight="1"/>
    <row r="18007" ht="21" customHeight="1"/>
    <row r="18008" ht="21" customHeight="1"/>
    <row r="18009" ht="21" customHeight="1"/>
    <row r="18010" ht="21" customHeight="1"/>
    <row r="18011" ht="21" customHeight="1"/>
    <row r="18012" ht="21" customHeight="1"/>
    <row r="18013" ht="21" customHeight="1"/>
    <row r="18014" ht="21" customHeight="1"/>
    <row r="18015" ht="21" customHeight="1"/>
    <row r="18016" ht="21" customHeight="1"/>
    <row r="18017" ht="21" customHeight="1"/>
    <row r="18018" ht="21" customHeight="1"/>
    <row r="18019" ht="21" customHeight="1"/>
    <row r="18020" ht="21" customHeight="1"/>
    <row r="18021" ht="21" customHeight="1"/>
    <row r="18022" ht="21" customHeight="1"/>
    <row r="18023" ht="21" customHeight="1"/>
    <row r="18024" ht="21" customHeight="1"/>
    <row r="18025" ht="21" customHeight="1"/>
    <row r="18026" ht="21" customHeight="1"/>
    <row r="18027" ht="21" customHeight="1"/>
    <row r="18028" ht="21" customHeight="1"/>
    <row r="18029" ht="21" customHeight="1"/>
    <row r="18030" ht="21" customHeight="1"/>
    <row r="18031" ht="21" customHeight="1"/>
    <row r="18032" ht="21" customHeight="1"/>
    <row r="18033" ht="21" customHeight="1"/>
    <row r="18034" ht="21" customHeight="1"/>
    <row r="18035" ht="21" customHeight="1"/>
    <row r="18036" ht="21" customHeight="1"/>
    <row r="18037" ht="21" customHeight="1"/>
    <row r="18038" ht="21" customHeight="1"/>
    <row r="18039" ht="21" customHeight="1"/>
    <row r="18040" ht="21" customHeight="1"/>
    <row r="18041" ht="21" customHeight="1"/>
    <row r="18042" ht="21" customHeight="1"/>
    <row r="18043" ht="21" customHeight="1"/>
    <row r="18044" ht="21" customHeight="1"/>
    <row r="18045" ht="21" customHeight="1"/>
    <row r="18046" ht="21" customHeight="1"/>
    <row r="18047" ht="21" customHeight="1"/>
    <row r="18048" ht="21" customHeight="1"/>
    <row r="18049" ht="21" customHeight="1"/>
    <row r="18050" ht="21" customHeight="1"/>
    <row r="18051" ht="21" customHeight="1"/>
    <row r="18052" ht="21" customHeight="1"/>
    <row r="18053" ht="21" customHeight="1"/>
    <row r="18054" ht="21" customHeight="1"/>
    <row r="18055" ht="21" customHeight="1"/>
    <row r="18056" ht="21" customHeight="1"/>
    <row r="18057" ht="21" customHeight="1"/>
    <row r="18058" ht="21" customHeight="1"/>
    <row r="18059" ht="21" customHeight="1"/>
    <row r="18060" ht="21" customHeight="1"/>
    <row r="18061" ht="21" customHeight="1"/>
    <row r="18062" ht="21" customHeight="1"/>
    <row r="18063" ht="21" customHeight="1"/>
    <row r="18064" ht="21" customHeight="1"/>
    <row r="18065" ht="21" customHeight="1"/>
    <row r="18066" ht="21" customHeight="1"/>
    <row r="18067" ht="21" customHeight="1"/>
    <row r="18068" ht="21" customHeight="1"/>
    <row r="18069" ht="21" customHeight="1"/>
    <row r="18070" ht="21" customHeight="1"/>
    <row r="18071" ht="21" customHeight="1"/>
    <row r="18072" ht="21" customHeight="1"/>
    <row r="18073" ht="21" customHeight="1"/>
    <row r="18074" ht="21" customHeight="1"/>
    <row r="18075" ht="21" customHeight="1"/>
    <row r="18076" ht="21" customHeight="1"/>
    <row r="18077" ht="21" customHeight="1"/>
    <row r="18078" ht="21" customHeight="1"/>
    <row r="18079" ht="21" customHeight="1"/>
    <row r="18080" ht="21" customHeight="1"/>
    <row r="18081" ht="21" customHeight="1"/>
    <row r="18082" ht="21" customHeight="1"/>
    <row r="18083" ht="21" customHeight="1"/>
    <row r="18084" ht="21" customHeight="1"/>
    <row r="18085" ht="21" customHeight="1"/>
    <row r="18086" ht="21" customHeight="1"/>
    <row r="18087" ht="21" customHeight="1"/>
    <row r="18088" ht="21" customHeight="1"/>
    <row r="18089" ht="21" customHeight="1"/>
    <row r="18090" ht="21" customHeight="1"/>
    <row r="18091" ht="21" customHeight="1"/>
    <row r="18092" ht="21" customHeight="1"/>
    <row r="18093" ht="21" customHeight="1"/>
    <row r="18094" ht="21" customHeight="1"/>
    <row r="18095" ht="21" customHeight="1"/>
    <row r="18096" ht="21" customHeight="1"/>
    <row r="18097" ht="21" customHeight="1"/>
    <row r="18098" ht="21" customHeight="1"/>
    <row r="18099" ht="21" customHeight="1"/>
    <row r="18100" ht="21" customHeight="1"/>
    <row r="18101" ht="21" customHeight="1"/>
    <row r="18102" ht="21" customHeight="1"/>
    <row r="18103" ht="21" customHeight="1"/>
    <row r="18104" ht="21" customHeight="1"/>
    <row r="18105" ht="21" customHeight="1"/>
    <row r="18106" ht="21" customHeight="1"/>
    <row r="18107" ht="21" customHeight="1"/>
    <row r="18108" ht="21" customHeight="1"/>
    <row r="18109" ht="21" customHeight="1"/>
    <row r="18110" ht="21" customHeight="1"/>
    <row r="18111" ht="21" customHeight="1"/>
    <row r="18112" ht="21" customHeight="1"/>
    <row r="18113" ht="21" customHeight="1"/>
    <row r="18114" ht="21" customHeight="1"/>
    <row r="18115" ht="21" customHeight="1"/>
    <row r="18116" ht="21" customHeight="1"/>
    <row r="18117" ht="21" customHeight="1"/>
    <row r="18118" ht="21" customHeight="1"/>
    <row r="18119" ht="21" customHeight="1"/>
    <row r="18120" ht="21" customHeight="1"/>
    <row r="18121" ht="21" customHeight="1"/>
    <row r="18122" ht="21" customHeight="1"/>
    <row r="18123" ht="21" customHeight="1"/>
    <row r="18124" ht="21" customHeight="1"/>
    <row r="18125" ht="21" customHeight="1"/>
    <row r="18126" ht="21" customHeight="1"/>
    <row r="18127" ht="21" customHeight="1"/>
    <row r="18128" ht="21" customHeight="1"/>
    <row r="18129" ht="21" customHeight="1"/>
    <row r="18130" ht="21" customHeight="1"/>
    <row r="18131" ht="21" customHeight="1"/>
    <row r="18132" ht="21" customHeight="1"/>
    <row r="18133" ht="21" customHeight="1"/>
    <row r="18134" ht="21" customHeight="1"/>
    <row r="18135" ht="21" customHeight="1"/>
    <row r="18136" ht="21" customHeight="1"/>
    <row r="18137" ht="21" customHeight="1"/>
    <row r="18138" ht="21" customHeight="1"/>
    <row r="18139" ht="21" customHeight="1"/>
    <row r="18140" ht="21" customHeight="1"/>
    <row r="18141" ht="21" customHeight="1"/>
    <row r="18142" ht="21" customHeight="1"/>
    <row r="18143" ht="21" customHeight="1"/>
    <row r="18144" ht="21" customHeight="1"/>
    <row r="18145" ht="21" customHeight="1"/>
    <row r="18146" ht="21" customHeight="1"/>
    <row r="18147" ht="21" customHeight="1"/>
    <row r="18148" ht="21" customHeight="1"/>
    <row r="18149" ht="21" customHeight="1"/>
    <row r="18150" ht="21" customHeight="1"/>
    <row r="18151" ht="21" customHeight="1"/>
    <row r="18152" ht="21" customHeight="1"/>
    <row r="18153" ht="21" customHeight="1"/>
    <row r="18154" ht="21" customHeight="1"/>
    <row r="18155" ht="21" customHeight="1"/>
    <row r="18156" ht="21" customHeight="1"/>
    <row r="18157" ht="21" customHeight="1"/>
    <row r="18158" ht="21" customHeight="1"/>
    <row r="18159" ht="21" customHeight="1"/>
    <row r="18160" ht="21" customHeight="1"/>
    <row r="18161" ht="21" customHeight="1"/>
    <row r="18162" ht="21" customHeight="1"/>
    <row r="18163" ht="21" customHeight="1"/>
    <row r="18164" ht="21" customHeight="1"/>
    <row r="18165" ht="21" customHeight="1"/>
    <row r="18166" ht="21" customHeight="1"/>
    <row r="18167" ht="21" customHeight="1"/>
    <row r="18168" ht="21" customHeight="1"/>
    <row r="18169" ht="21" customHeight="1"/>
    <row r="18170" ht="21" customHeight="1"/>
    <row r="18171" ht="21" customHeight="1"/>
    <row r="18172" ht="21" customHeight="1"/>
    <row r="18173" ht="21" customHeight="1"/>
    <row r="18174" ht="21" customHeight="1"/>
    <row r="18175" ht="21" customHeight="1"/>
    <row r="18176" ht="21" customHeight="1"/>
    <row r="18177" ht="21" customHeight="1"/>
    <row r="18178" ht="21" customHeight="1"/>
    <row r="18179" ht="21" customHeight="1"/>
    <row r="18180" ht="21" customHeight="1"/>
    <row r="18181" ht="21" customHeight="1"/>
    <row r="18182" ht="21" customHeight="1"/>
    <row r="18183" ht="21" customHeight="1"/>
    <row r="18184" ht="21" customHeight="1"/>
    <row r="18185" ht="21" customHeight="1"/>
    <row r="18186" ht="21" customHeight="1"/>
    <row r="18187" ht="21" customHeight="1"/>
    <row r="18188" ht="21" customHeight="1"/>
    <row r="18189" ht="21" customHeight="1"/>
    <row r="18190" ht="21" customHeight="1"/>
    <row r="18191" ht="21" customHeight="1"/>
    <row r="18192" ht="21" customHeight="1"/>
    <row r="18193" ht="21" customHeight="1"/>
    <row r="18194" ht="21" customHeight="1"/>
    <row r="18195" ht="21" customHeight="1"/>
    <row r="18196" ht="21" customHeight="1"/>
    <row r="18197" ht="21" customHeight="1"/>
    <row r="18198" ht="21" customHeight="1"/>
    <row r="18199" ht="21" customHeight="1"/>
    <row r="18200" ht="21" customHeight="1"/>
    <row r="18201" ht="21" customHeight="1"/>
    <row r="18202" ht="21" customHeight="1"/>
    <row r="18203" ht="21" customHeight="1"/>
    <row r="18204" ht="21" customHeight="1"/>
    <row r="18205" ht="21" customHeight="1"/>
    <row r="18206" ht="21" customHeight="1"/>
    <row r="18207" ht="21" customHeight="1"/>
    <row r="18208" ht="21" customHeight="1"/>
    <row r="18209" ht="21" customHeight="1"/>
    <row r="18210" ht="21" customHeight="1"/>
    <row r="18211" ht="21" customHeight="1"/>
    <row r="18212" ht="21" customHeight="1"/>
    <row r="18213" ht="21" customHeight="1"/>
    <row r="18214" ht="21" customHeight="1"/>
    <row r="18215" ht="21" customHeight="1"/>
    <row r="18216" ht="21" customHeight="1"/>
    <row r="18217" ht="21" customHeight="1"/>
    <row r="18218" ht="21" customHeight="1"/>
    <row r="18219" ht="21" customHeight="1"/>
    <row r="18220" ht="21" customHeight="1"/>
    <row r="18221" ht="21" customHeight="1"/>
    <row r="18222" ht="21" customHeight="1"/>
    <row r="18223" ht="21" customHeight="1"/>
    <row r="18224" ht="21" customHeight="1"/>
    <row r="18225" ht="21" customHeight="1"/>
    <row r="18226" ht="21" customHeight="1"/>
    <row r="18227" ht="21" customHeight="1"/>
    <row r="18228" ht="21" customHeight="1"/>
    <row r="18229" ht="21" customHeight="1"/>
    <row r="18230" ht="21" customHeight="1"/>
    <row r="18231" ht="21" customHeight="1"/>
    <row r="18232" ht="21" customHeight="1"/>
    <row r="18233" ht="21" customHeight="1"/>
    <row r="18234" ht="21" customHeight="1"/>
    <row r="18235" ht="21" customHeight="1"/>
    <row r="18236" ht="21" customHeight="1"/>
    <row r="18237" ht="21" customHeight="1"/>
    <row r="18238" ht="21" customHeight="1"/>
    <row r="18239" ht="21" customHeight="1"/>
    <row r="18240" ht="21" customHeight="1"/>
    <row r="18241" ht="21" customHeight="1"/>
    <row r="18242" ht="21" customHeight="1"/>
    <row r="18243" ht="21" customHeight="1"/>
    <row r="18244" ht="21" customHeight="1"/>
    <row r="18245" ht="21" customHeight="1"/>
    <row r="18246" ht="21" customHeight="1"/>
    <row r="18247" ht="21" customHeight="1"/>
    <row r="18248" ht="21" customHeight="1"/>
    <row r="18249" ht="21" customHeight="1"/>
    <row r="18250" ht="21" customHeight="1"/>
    <row r="18251" ht="21" customHeight="1"/>
    <row r="18252" ht="21" customHeight="1"/>
    <row r="18253" ht="21" customHeight="1"/>
    <row r="18254" ht="21" customHeight="1"/>
    <row r="18255" ht="21" customHeight="1"/>
    <row r="18256" ht="21" customHeight="1"/>
    <row r="18257" ht="21" customHeight="1"/>
    <row r="18258" ht="21" customHeight="1"/>
    <row r="18259" ht="21" customHeight="1"/>
    <row r="18260" ht="21" customHeight="1"/>
    <row r="18261" ht="21" customHeight="1"/>
    <row r="18262" ht="21" customHeight="1"/>
    <row r="18263" ht="21" customHeight="1"/>
    <row r="18264" ht="21" customHeight="1"/>
    <row r="18265" ht="21" customHeight="1"/>
    <row r="18266" ht="21" customHeight="1"/>
    <row r="18267" ht="21" customHeight="1"/>
    <row r="18268" ht="21" customHeight="1"/>
    <row r="18269" ht="21" customHeight="1"/>
    <row r="18270" ht="21" customHeight="1"/>
    <row r="18271" ht="21" customHeight="1"/>
    <row r="18272" ht="21" customHeight="1"/>
    <row r="18273" ht="21" customHeight="1"/>
    <row r="18274" ht="21" customHeight="1"/>
    <row r="18275" ht="21" customHeight="1"/>
    <row r="18276" ht="21" customHeight="1"/>
    <row r="18277" ht="21" customHeight="1"/>
    <row r="18278" ht="21" customHeight="1"/>
    <row r="18279" ht="21" customHeight="1"/>
    <row r="18280" ht="21" customHeight="1"/>
    <row r="18281" ht="21" customHeight="1"/>
    <row r="18282" ht="21" customHeight="1"/>
    <row r="18283" ht="21" customHeight="1"/>
    <row r="18284" ht="21" customHeight="1"/>
    <row r="18285" ht="21" customHeight="1"/>
    <row r="18286" ht="21" customHeight="1"/>
    <row r="18287" ht="21" customHeight="1"/>
    <row r="18288" ht="21" customHeight="1"/>
    <row r="18289" ht="21" customHeight="1"/>
    <row r="18290" ht="21" customHeight="1"/>
    <row r="18291" ht="21" customHeight="1"/>
    <row r="18292" ht="21" customHeight="1"/>
    <row r="18293" ht="21" customHeight="1"/>
    <row r="18294" ht="21" customHeight="1"/>
    <row r="18295" ht="21" customHeight="1"/>
    <row r="18296" ht="21" customHeight="1"/>
    <row r="18297" ht="21" customHeight="1"/>
    <row r="18298" ht="21" customHeight="1"/>
    <row r="18299" ht="21" customHeight="1"/>
    <row r="18300" ht="21" customHeight="1"/>
    <row r="18301" ht="21" customHeight="1"/>
    <row r="18302" ht="21" customHeight="1"/>
    <row r="18303" ht="21" customHeight="1"/>
    <row r="18304" ht="21" customHeight="1"/>
    <row r="18305" ht="21" customHeight="1"/>
    <row r="18306" ht="21" customHeight="1"/>
    <row r="18307" ht="21" customHeight="1"/>
    <row r="18308" ht="21" customHeight="1"/>
    <row r="18309" ht="21" customHeight="1"/>
    <row r="18310" ht="21" customHeight="1"/>
    <row r="18311" ht="21" customHeight="1"/>
    <row r="18312" ht="21" customHeight="1"/>
    <row r="18313" ht="21" customHeight="1"/>
    <row r="18314" ht="21" customHeight="1"/>
    <row r="18315" ht="21" customHeight="1"/>
    <row r="18316" ht="21" customHeight="1"/>
    <row r="18317" ht="21" customHeight="1"/>
    <row r="18318" ht="21" customHeight="1"/>
    <row r="18319" ht="21" customHeight="1"/>
    <row r="18320" ht="21" customHeight="1"/>
    <row r="18321" ht="21" customHeight="1"/>
    <row r="18322" ht="21" customHeight="1"/>
    <row r="18323" ht="21" customHeight="1"/>
    <row r="18324" ht="21" customHeight="1"/>
    <row r="18325" ht="21" customHeight="1"/>
    <row r="18326" ht="21" customHeight="1"/>
    <row r="18327" ht="21" customHeight="1"/>
    <row r="18328" ht="21" customHeight="1"/>
    <row r="18329" ht="21" customHeight="1"/>
    <row r="18330" ht="21" customHeight="1"/>
    <row r="18331" ht="21" customHeight="1"/>
    <row r="18332" ht="21" customHeight="1"/>
    <row r="18333" ht="21" customHeight="1"/>
    <row r="18334" ht="21" customHeight="1"/>
    <row r="18335" ht="21" customHeight="1"/>
    <row r="18336" ht="21" customHeight="1"/>
    <row r="18337" ht="21" customHeight="1"/>
    <row r="18338" ht="21" customHeight="1"/>
    <row r="18339" ht="21" customHeight="1"/>
    <row r="18340" ht="21" customHeight="1"/>
    <row r="18341" ht="21" customHeight="1"/>
    <row r="18342" ht="21" customHeight="1"/>
    <row r="18343" ht="21" customHeight="1"/>
    <row r="18344" ht="21" customHeight="1"/>
    <row r="18345" ht="21" customHeight="1"/>
    <row r="18346" ht="21" customHeight="1"/>
    <row r="18347" ht="21" customHeight="1"/>
    <row r="18348" ht="21" customHeight="1"/>
    <row r="18349" ht="21" customHeight="1"/>
    <row r="18350" ht="21" customHeight="1"/>
    <row r="18351" ht="21" customHeight="1"/>
    <row r="18352" ht="21" customHeight="1"/>
    <row r="18353" ht="21" customHeight="1"/>
    <row r="18354" ht="21" customHeight="1"/>
    <row r="18355" ht="21" customHeight="1"/>
    <row r="18356" ht="21" customHeight="1"/>
    <row r="18357" ht="21" customHeight="1"/>
    <row r="18358" ht="21" customHeight="1"/>
    <row r="18359" ht="21" customHeight="1"/>
    <row r="18360" ht="21" customHeight="1"/>
    <row r="18361" ht="21" customHeight="1"/>
    <row r="18362" ht="21" customHeight="1"/>
    <row r="18363" ht="21" customHeight="1"/>
    <row r="18364" ht="21" customHeight="1"/>
    <row r="18365" ht="21" customHeight="1"/>
    <row r="18366" ht="21" customHeight="1"/>
    <row r="18367" ht="21" customHeight="1"/>
    <row r="18368" ht="21" customHeight="1"/>
    <row r="18369" ht="21" customHeight="1"/>
    <row r="18370" ht="21" customHeight="1"/>
    <row r="18371" ht="21" customHeight="1"/>
    <row r="18372" ht="21" customHeight="1"/>
    <row r="18373" ht="21" customHeight="1"/>
    <row r="18374" ht="21" customHeight="1"/>
    <row r="18375" ht="21" customHeight="1"/>
    <row r="18376" ht="21" customHeight="1"/>
    <row r="18377" ht="21" customHeight="1"/>
    <row r="18378" ht="21" customHeight="1"/>
    <row r="18379" ht="21" customHeight="1"/>
    <row r="18380" ht="21" customHeight="1"/>
    <row r="18381" ht="21" customHeight="1"/>
    <row r="18382" ht="21" customHeight="1"/>
    <row r="18383" ht="21" customHeight="1"/>
    <row r="18384" ht="21" customHeight="1"/>
    <row r="18385" ht="21" customHeight="1"/>
    <row r="18386" ht="21" customHeight="1"/>
    <row r="18387" ht="21" customHeight="1"/>
    <row r="18388" ht="21" customHeight="1"/>
    <row r="18389" ht="21" customHeight="1"/>
    <row r="18390" ht="21" customHeight="1"/>
    <row r="18391" ht="21" customHeight="1"/>
    <row r="18392" ht="21" customHeight="1"/>
    <row r="18393" ht="21" customHeight="1"/>
    <row r="18394" ht="21" customHeight="1"/>
    <row r="18395" ht="21" customHeight="1"/>
    <row r="18396" ht="21" customHeight="1"/>
    <row r="18397" ht="21" customHeight="1"/>
    <row r="18398" ht="21" customHeight="1"/>
    <row r="18399" ht="21" customHeight="1"/>
    <row r="18400" ht="21" customHeight="1"/>
    <row r="18401" ht="21" customHeight="1"/>
    <row r="18402" ht="21" customHeight="1"/>
    <row r="18403" ht="21" customHeight="1"/>
    <row r="18404" ht="21" customHeight="1"/>
    <row r="18405" ht="21" customHeight="1"/>
    <row r="18406" ht="21" customHeight="1"/>
    <row r="18407" ht="21" customHeight="1"/>
    <row r="18408" ht="21" customHeight="1"/>
    <row r="18409" ht="21" customHeight="1"/>
    <row r="18410" ht="21" customHeight="1"/>
    <row r="18411" ht="21" customHeight="1"/>
    <row r="18412" ht="21" customHeight="1"/>
    <row r="18413" ht="21" customHeight="1"/>
    <row r="18414" ht="21" customHeight="1"/>
    <row r="18415" ht="21" customHeight="1"/>
    <row r="18416" ht="21" customHeight="1"/>
    <row r="18417" ht="21" customHeight="1"/>
    <row r="18418" ht="21" customHeight="1"/>
    <row r="18419" ht="21" customHeight="1"/>
    <row r="18420" ht="21" customHeight="1"/>
    <row r="18421" ht="21" customHeight="1"/>
    <row r="18422" ht="21" customHeight="1"/>
    <row r="18423" ht="21" customHeight="1"/>
    <row r="18424" ht="21" customHeight="1"/>
    <row r="18425" ht="21" customHeight="1"/>
    <row r="18426" ht="21" customHeight="1"/>
    <row r="18427" ht="21" customHeight="1"/>
    <row r="18428" ht="21" customHeight="1"/>
    <row r="18429" ht="21" customHeight="1"/>
    <row r="18430" ht="21" customHeight="1"/>
    <row r="18431" ht="21" customHeight="1"/>
    <row r="18432" ht="21" customHeight="1"/>
    <row r="18433" ht="21" customHeight="1"/>
    <row r="18434" ht="21" customHeight="1"/>
    <row r="18435" ht="21" customHeight="1"/>
    <row r="18436" ht="21" customHeight="1"/>
    <row r="18437" ht="21" customHeight="1"/>
    <row r="18438" ht="21" customHeight="1"/>
    <row r="18439" ht="21" customHeight="1"/>
    <row r="18440" ht="21" customHeight="1"/>
    <row r="18441" ht="21" customHeight="1"/>
    <row r="18442" ht="21" customHeight="1"/>
    <row r="18443" ht="21" customHeight="1"/>
    <row r="18444" ht="21" customHeight="1"/>
    <row r="18445" ht="21" customHeight="1"/>
    <row r="18446" ht="21" customHeight="1"/>
    <row r="18447" ht="21" customHeight="1"/>
    <row r="18448" ht="21" customHeight="1"/>
    <row r="18449" ht="21" customHeight="1"/>
    <row r="18450" ht="21" customHeight="1"/>
    <row r="18451" ht="21" customHeight="1"/>
    <row r="18452" ht="21" customHeight="1"/>
    <row r="18453" ht="21" customHeight="1"/>
    <row r="18454" ht="21" customHeight="1"/>
    <row r="18455" ht="21" customHeight="1"/>
    <row r="18456" ht="21" customHeight="1"/>
    <row r="18457" ht="21" customHeight="1"/>
    <row r="18458" ht="21" customHeight="1"/>
    <row r="18459" ht="21" customHeight="1"/>
    <row r="18460" ht="21" customHeight="1"/>
    <row r="18461" ht="21" customHeight="1"/>
    <row r="18462" ht="21" customHeight="1"/>
    <row r="18463" ht="21" customHeight="1"/>
    <row r="18464" ht="21" customHeight="1"/>
    <row r="18465" ht="21" customHeight="1"/>
    <row r="18466" ht="21" customHeight="1"/>
    <row r="18467" ht="21" customHeight="1"/>
    <row r="18468" ht="21" customHeight="1"/>
    <row r="18469" ht="21" customHeight="1"/>
    <row r="18470" ht="21" customHeight="1"/>
    <row r="18471" ht="21" customHeight="1"/>
    <row r="18472" ht="21" customHeight="1"/>
    <row r="18473" ht="21" customHeight="1"/>
    <row r="18474" ht="21" customHeight="1"/>
    <row r="18475" ht="21" customHeight="1"/>
    <row r="18476" ht="21" customHeight="1"/>
    <row r="18477" ht="21" customHeight="1"/>
    <row r="18478" ht="21" customHeight="1"/>
    <row r="18479" ht="21" customHeight="1"/>
    <row r="18480" ht="21" customHeight="1"/>
    <row r="18481" ht="21" customHeight="1"/>
    <row r="18482" ht="21" customHeight="1"/>
    <row r="18483" ht="21" customHeight="1"/>
    <row r="18484" ht="21" customHeight="1"/>
    <row r="18485" ht="21" customHeight="1"/>
    <row r="18486" ht="21" customHeight="1"/>
    <row r="18487" ht="21" customHeight="1"/>
    <row r="18488" ht="21" customHeight="1"/>
    <row r="18489" ht="21" customHeight="1"/>
    <row r="18490" ht="21" customHeight="1"/>
    <row r="18491" ht="21" customHeight="1"/>
    <row r="18492" ht="21" customHeight="1"/>
    <row r="18493" ht="21" customHeight="1"/>
    <row r="18494" ht="21" customHeight="1"/>
    <row r="18495" ht="21" customHeight="1"/>
    <row r="18496" ht="21" customHeight="1"/>
    <row r="18497" ht="21" customHeight="1"/>
    <row r="18498" ht="21" customHeight="1"/>
    <row r="18499" ht="21" customHeight="1"/>
    <row r="18500" ht="21" customHeight="1"/>
    <row r="18501" ht="21" customHeight="1"/>
    <row r="18502" ht="21" customHeight="1"/>
    <row r="18503" ht="21" customHeight="1"/>
    <row r="18504" ht="21" customHeight="1"/>
    <row r="18505" ht="21" customHeight="1"/>
    <row r="18506" ht="21" customHeight="1"/>
    <row r="18507" ht="21" customHeight="1"/>
    <row r="18508" ht="21" customHeight="1"/>
    <row r="18509" ht="21" customHeight="1"/>
    <row r="18510" ht="21" customHeight="1"/>
    <row r="18511" ht="21" customHeight="1"/>
    <row r="18512" ht="21" customHeight="1"/>
    <row r="18513" ht="21" customHeight="1"/>
    <row r="18514" ht="21" customHeight="1"/>
    <row r="18515" ht="21" customHeight="1"/>
    <row r="18516" ht="21" customHeight="1"/>
    <row r="18517" ht="21" customHeight="1"/>
    <row r="18518" ht="21" customHeight="1"/>
    <row r="18519" ht="21" customHeight="1"/>
    <row r="18520" ht="21" customHeight="1"/>
    <row r="18521" ht="21" customHeight="1"/>
    <row r="18522" ht="21" customHeight="1"/>
    <row r="18523" ht="21" customHeight="1"/>
    <row r="18524" ht="21" customHeight="1"/>
    <row r="18525" ht="21" customHeight="1"/>
    <row r="18526" ht="21" customHeight="1"/>
    <row r="18527" ht="21" customHeight="1"/>
    <row r="18528" ht="21" customHeight="1"/>
    <row r="18529" ht="21" customHeight="1"/>
    <row r="18530" ht="21" customHeight="1"/>
    <row r="18531" ht="21" customHeight="1"/>
    <row r="18532" ht="21" customHeight="1"/>
    <row r="18533" ht="21" customHeight="1"/>
    <row r="18534" ht="21" customHeight="1"/>
    <row r="18535" ht="21" customHeight="1"/>
    <row r="18536" ht="21" customHeight="1"/>
    <row r="18537" ht="21" customHeight="1"/>
    <row r="18538" ht="21" customHeight="1"/>
    <row r="18539" ht="21" customHeight="1"/>
    <row r="18540" ht="21" customHeight="1"/>
    <row r="18541" ht="21" customHeight="1"/>
    <row r="18542" ht="21" customHeight="1"/>
    <row r="18543" ht="21" customHeight="1"/>
    <row r="18544" ht="21" customHeight="1"/>
    <row r="18545" ht="21" customHeight="1"/>
    <row r="18546" ht="21" customHeight="1"/>
    <row r="18547" ht="21" customHeight="1"/>
    <row r="18548" ht="21" customHeight="1"/>
    <row r="18549" ht="21" customHeight="1"/>
    <row r="18550" ht="21" customHeight="1"/>
    <row r="18551" ht="21" customHeight="1"/>
    <row r="18552" ht="21" customHeight="1"/>
    <row r="18553" ht="21" customHeight="1"/>
    <row r="18554" ht="21" customHeight="1"/>
    <row r="18555" ht="21" customHeight="1"/>
    <row r="18556" ht="21" customHeight="1"/>
    <row r="18557" ht="21" customHeight="1"/>
    <row r="18558" ht="21" customHeight="1"/>
    <row r="18559" ht="21" customHeight="1"/>
    <row r="18560" ht="21" customHeight="1"/>
    <row r="18561" ht="21" customHeight="1"/>
    <row r="18562" ht="21" customHeight="1"/>
    <row r="18563" ht="21" customHeight="1"/>
    <row r="18564" ht="21" customHeight="1"/>
    <row r="18565" ht="21" customHeight="1"/>
    <row r="18566" ht="21" customHeight="1"/>
    <row r="18567" ht="21" customHeight="1"/>
    <row r="18568" ht="21" customHeight="1"/>
    <row r="18569" ht="21" customHeight="1"/>
    <row r="18570" ht="21" customHeight="1"/>
    <row r="18571" ht="21" customHeight="1"/>
    <row r="18572" ht="21" customHeight="1"/>
    <row r="18573" ht="21" customHeight="1"/>
    <row r="18574" ht="21" customHeight="1"/>
    <row r="18575" ht="21" customHeight="1"/>
    <row r="18576" ht="21" customHeight="1"/>
    <row r="18577" ht="21" customHeight="1"/>
    <row r="18578" ht="21" customHeight="1"/>
    <row r="18579" ht="21" customHeight="1"/>
    <row r="18580" ht="21" customHeight="1"/>
    <row r="18581" ht="21" customHeight="1"/>
    <row r="18582" ht="21" customHeight="1"/>
    <row r="18583" ht="21" customHeight="1"/>
    <row r="18584" ht="21" customHeight="1"/>
    <row r="18585" ht="21" customHeight="1"/>
    <row r="18586" ht="21" customHeight="1"/>
    <row r="18587" ht="21" customHeight="1"/>
    <row r="18588" ht="21" customHeight="1"/>
    <row r="18589" ht="21" customHeight="1"/>
    <row r="18590" ht="21" customHeight="1"/>
    <row r="18591" ht="21" customHeight="1"/>
    <row r="18592" ht="21" customHeight="1"/>
    <row r="18593" ht="21" customHeight="1"/>
    <row r="18594" ht="21" customHeight="1"/>
    <row r="18595" ht="21" customHeight="1"/>
    <row r="18596" ht="21" customHeight="1"/>
    <row r="18597" ht="21" customHeight="1"/>
    <row r="18598" ht="21" customHeight="1"/>
    <row r="18599" ht="21" customHeight="1"/>
    <row r="18600" ht="21" customHeight="1"/>
    <row r="18601" ht="21" customHeight="1"/>
    <row r="18602" ht="21" customHeight="1"/>
    <row r="18603" ht="21" customHeight="1"/>
    <row r="18604" ht="21" customHeight="1"/>
    <row r="18605" ht="21" customHeight="1"/>
    <row r="18606" ht="21" customHeight="1"/>
    <row r="18607" ht="21" customHeight="1"/>
    <row r="18608" ht="21" customHeight="1"/>
    <row r="18609" ht="21" customHeight="1"/>
    <row r="18610" ht="21" customHeight="1"/>
    <row r="18611" ht="21" customHeight="1"/>
    <row r="18612" ht="21" customHeight="1"/>
    <row r="18613" ht="21" customHeight="1"/>
    <row r="18614" ht="21" customHeight="1"/>
    <row r="18615" ht="21" customHeight="1"/>
    <row r="18616" ht="21" customHeight="1"/>
    <row r="18617" ht="21" customHeight="1"/>
    <row r="18618" ht="21" customHeight="1"/>
    <row r="18619" ht="21" customHeight="1"/>
    <row r="18620" ht="21" customHeight="1"/>
    <row r="18621" ht="21" customHeight="1"/>
    <row r="18622" ht="21" customHeight="1"/>
    <row r="18623" ht="21" customHeight="1"/>
    <row r="18624" ht="21" customHeight="1"/>
    <row r="18625" ht="21" customHeight="1"/>
    <row r="18626" ht="21" customHeight="1"/>
    <row r="18627" ht="21" customHeight="1"/>
    <row r="18628" ht="21" customHeight="1"/>
    <row r="18629" ht="21" customHeight="1"/>
    <row r="18630" ht="21" customHeight="1"/>
    <row r="18631" ht="21" customHeight="1"/>
    <row r="18632" ht="21" customHeight="1"/>
    <row r="18633" ht="21" customHeight="1"/>
    <row r="18634" ht="21" customHeight="1"/>
    <row r="18635" ht="21" customHeight="1"/>
    <row r="18636" ht="21" customHeight="1"/>
    <row r="18637" ht="21" customHeight="1"/>
    <row r="18638" ht="21" customHeight="1"/>
    <row r="18639" ht="21" customHeight="1"/>
    <row r="18640" ht="21" customHeight="1"/>
    <row r="18641" ht="21" customHeight="1"/>
    <row r="18642" ht="21" customHeight="1"/>
    <row r="18643" ht="21" customHeight="1"/>
    <row r="18644" ht="21" customHeight="1"/>
    <row r="18645" ht="21" customHeight="1"/>
    <row r="18646" ht="21" customHeight="1"/>
    <row r="18647" ht="21" customHeight="1"/>
    <row r="18648" ht="21" customHeight="1"/>
    <row r="18649" ht="21" customHeight="1"/>
    <row r="18650" ht="21" customHeight="1"/>
    <row r="18651" ht="21" customHeight="1"/>
    <row r="18652" ht="21" customHeight="1"/>
    <row r="18653" ht="21" customHeight="1"/>
    <row r="18654" ht="21" customHeight="1"/>
    <row r="18655" ht="21" customHeight="1"/>
    <row r="18656" ht="21" customHeight="1"/>
    <row r="18657" ht="21" customHeight="1"/>
    <row r="18658" ht="21" customHeight="1"/>
    <row r="18659" ht="21" customHeight="1"/>
    <row r="18660" ht="21" customHeight="1"/>
    <row r="18661" ht="21" customHeight="1"/>
    <row r="18662" ht="21" customHeight="1"/>
    <row r="18663" ht="21" customHeight="1"/>
    <row r="18664" ht="21" customHeight="1"/>
    <row r="18665" ht="21" customHeight="1"/>
    <row r="18666" ht="21" customHeight="1"/>
    <row r="18667" ht="21" customHeight="1"/>
    <row r="18668" ht="21" customHeight="1"/>
    <row r="18669" ht="21" customHeight="1"/>
    <row r="18670" ht="21" customHeight="1"/>
    <row r="18671" ht="21" customHeight="1"/>
    <row r="18672" ht="21" customHeight="1"/>
    <row r="18673" ht="21" customHeight="1"/>
    <row r="18674" ht="21" customHeight="1"/>
    <row r="18675" ht="21" customHeight="1"/>
    <row r="18676" ht="21" customHeight="1"/>
    <row r="18677" ht="21" customHeight="1"/>
    <row r="18678" ht="21" customHeight="1"/>
    <row r="18679" ht="21" customHeight="1"/>
    <row r="18680" ht="21" customHeight="1"/>
    <row r="18681" ht="21" customHeight="1"/>
    <row r="18682" ht="21" customHeight="1"/>
    <row r="18683" ht="21" customHeight="1"/>
    <row r="18684" ht="21" customHeight="1"/>
    <row r="18685" ht="21" customHeight="1"/>
    <row r="18686" ht="21" customHeight="1"/>
    <row r="18687" ht="21" customHeight="1"/>
    <row r="18688" ht="21" customHeight="1"/>
    <row r="18689" ht="21" customHeight="1"/>
    <row r="18690" ht="21" customHeight="1"/>
    <row r="18691" ht="21" customHeight="1"/>
    <row r="18692" ht="21" customHeight="1"/>
    <row r="18693" ht="21" customHeight="1"/>
    <row r="18694" ht="21" customHeight="1"/>
    <row r="18695" ht="21" customHeight="1"/>
    <row r="18696" ht="21" customHeight="1"/>
    <row r="18697" ht="21" customHeight="1"/>
    <row r="18698" ht="21" customHeight="1"/>
    <row r="18699" ht="21" customHeight="1"/>
    <row r="18700" ht="21" customHeight="1"/>
    <row r="18701" ht="21" customHeight="1"/>
    <row r="18702" ht="21" customHeight="1"/>
    <row r="18703" ht="21" customHeight="1"/>
    <row r="18704" ht="21" customHeight="1"/>
    <row r="18705" ht="21" customHeight="1"/>
    <row r="18706" ht="21" customHeight="1"/>
    <row r="18707" ht="21" customHeight="1"/>
    <row r="18708" ht="21" customHeight="1"/>
    <row r="18709" ht="21" customHeight="1"/>
    <row r="18710" ht="21" customHeight="1"/>
    <row r="18711" ht="21" customHeight="1"/>
    <row r="18712" ht="21" customHeight="1"/>
    <row r="18713" ht="21" customHeight="1"/>
    <row r="18714" ht="21" customHeight="1"/>
    <row r="18715" ht="21" customHeight="1"/>
    <row r="18716" ht="21" customHeight="1"/>
    <row r="18717" ht="21" customHeight="1"/>
    <row r="18718" ht="21" customHeight="1"/>
    <row r="18719" ht="21" customHeight="1"/>
    <row r="18720" ht="21" customHeight="1"/>
    <row r="18721" ht="21" customHeight="1"/>
    <row r="18722" ht="21" customHeight="1"/>
    <row r="18723" ht="21" customHeight="1"/>
    <row r="18724" ht="21" customHeight="1"/>
    <row r="18725" ht="21" customHeight="1"/>
    <row r="18726" ht="21" customHeight="1"/>
    <row r="18727" ht="21" customHeight="1"/>
    <row r="18728" ht="21" customHeight="1"/>
    <row r="18729" ht="21" customHeight="1"/>
    <row r="18730" ht="21" customHeight="1"/>
    <row r="18731" ht="21" customHeight="1"/>
    <row r="18732" ht="21" customHeight="1"/>
    <row r="18733" ht="21" customHeight="1"/>
    <row r="18734" ht="21" customHeight="1"/>
    <row r="18735" ht="21" customHeight="1"/>
    <row r="18736" ht="21" customHeight="1"/>
    <row r="18737" ht="21" customHeight="1"/>
    <row r="18738" ht="21" customHeight="1"/>
    <row r="18739" ht="21" customHeight="1"/>
    <row r="18740" ht="21" customHeight="1"/>
    <row r="18741" ht="21" customHeight="1"/>
    <row r="18742" ht="21" customHeight="1"/>
    <row r="18743" ht="21" customHeight="1"/>
    <row r="18744" ht="21" customHeight="1"/>
    <row r="18745" ht="21" customHeight="1"/>
    <row r="18746" ht="21" customHeight="1"/>
    <row r="18747" ht="21" customHeight="1"/>
    <row r="18748" ht="21" customHeight="1"/>
    <row r="18749" ht="21" customHeight="1"/>
    <row r="18750" ht="21" customHeight="1"/>
    <row r="18751" ht="21" customHeight="1"/>
    <row r="18752" ht="21" customHeight="1"/>
    <row r="18753" ht="21" customHeight="1"/>
    <row r="18754" ht="21" customHeight="1"/>
    <row r="18755" ht="21" customHeight="1"/>
    <row r="18756" ht="21" customHeight="1"/>
    <row r="18757" ht="21" customHeight="1"/>
    <row r="18758" ht="21" customHeight="1"/>
    <row r="18759" ht="21" customHeight="1"/>
    <row r="18760" ht="21" customHeight="1"/>
    <row r="18761" ht="21" customHeight="1"/>
    <row r="18762" ht="21" customHeight="1"/>
    <row r="18763" ht="21" customHeight="1"/>
    <row r="18764" ht="21" customHeight="1"/>
    <row r="18765" ht="21" customHeight="1"/>
    <row r="18766" ht="21" customHeight="1"/>
    <row r="18767" ht="21" customHeight="1"/>
    <row r="18768" ht="21" customHeight="1"/>
    <row r="18769" ht="21" customHeight="1"/>
    <row r="18770" ht="21" customHeight="1"/>
    <row r="18771" ht="21" customHeight="1"/>
    <row r="18772" ht="21" customHeight="1"/>
    <row r="18773" ht="21" customHeight="1"/>
    <row r="18774" ht="21" customHeight="1"/>
    <row r="18775" ht="21" customHeight="1"/>
    <row r="18776" ht="21" customHeight="1"/>
    <row r="18777" ht="21" customHeight="1"/>
    <row r="18778" ht="21" customHeight="1"/>
    <row r="18779" ht="21" customHeight="1"/>
    <row r="18780" ht="21" customHeight="1"/>
    <row r="18781" ht="21" customHeight="1"/>
    <row r="18782" ht="21" customHeight="1"/>
    <row r="18783" ht="21" customHeight="1"/>
    <row r="18784" ht="21" customHeight="1"/>
    <row r="18785" ht="21" customHeight="1"/>
    <row r="18786" ht="21" customHeight="1"/>
    <row r="18787" ht="21" customHeight="1"/>
    <row r="18788" ht="21" customHeight="1"/>
    <row r="18789" ht="21" customHeight="1"/>
    <row r="18790" ht="21" customHeight="1"/>
    <row r="18791" ht="21" customHeight="1"/>
    <row r="18792" ht="21" customHeight="1"/>
    <row r="18793" ht="21" customHeight="1"/>
    <row r="18794" ht="21" customHeight="1"/>
    <row r="18795" ht="21" customHeight="1"/>
    <row r="18796" ht="21" customHeight="1"/>
    <row r="18797" ht="21" customHeight="1"/>
    <row r="18798" ht="21" customHeight="1"/>
    <row r="18799" ht="21" customHeight="1"/>
    <row r="18800" ht="21" customHeight="1"/>
    <row r="18801" ht="21" customHeight="1"/>
    <row r="18802" ht="21" customHeight="1"/>
    <row r="18803" ht="21" customHeight="1"/>
    <row r="18804" ht="21" customHeight="1"/>
    <row r="18805" ht="21" customHeight="1"/>
    <row r="18806" ht="21" customHeight="1"/>
    <row r="18807" ht="21" customHeight="1"/>
    <row r="18808" ht="21" customHeight="1"/>
    <row r="18809" ht="21" customHeight="1"/>
    <row r="18810" ht="21" customHeight="1"/>
    <row r="18811" ht="21" customHeight="1"/>
    <row r="18812" ht="21" customHeight="1"/>
    <row r="18813" ht="21" customHeight="1"/>
    <row r="18814" ht="21" customHeight="1"/>
    <row r="18815" ht="21" customHeight="1"/>
    <row r="18816" ht="21" customHeight="1"/>
    <row r="18817" ht="21" customHeight="1"/>
    <row r="18818" ht="21" customHeight="1"/>
    <row r="18819" ht="21" customHeight="1"/>
    <row r="18820" ht="21" customHeight="1"/>
    <row r="18821" ht="21" customHeight="1"/>
    <row r="18822" ht="21" customHeight="1"/>
    <row r="18823" ht="21" customHeight="1"/>
    <row r="18824" ht="21" customHeight="1"/>
    <row r="18825" ht="21" customHeight="1"/>
    <row r="18826" ht="21" customHeight="1"/>
    <row r="18827" ht="21" customHeight="1"/>
    <row r="18828" ht="21" customHeight="1"/>
    <row r="18829" ht="21" customHeight="1"/>
    <row r="18830" ht="21" customHeight="1"/>
    <row r="18831" ht="21" customHeight="1"/>
    <row r="18832" ht="21" customHeight="1"/>
    <row r="18833" ht="21" customHeight="1"/>
    <row r="18834" ht="21" customHeight="1"/>
    <row r="18835" ht="21" customHeight="1"/>
    <row r="18836" ht="21" customHeight="1"/>
    <row r="18837" ht="21" customHeight="1"/>
    <row r="18838" ht="21" customHeight="1"/>
    <row r="18839" ht="21" customHeight="1"/>
    <row r="18840" ht="21" customHeight="1"/>
    <row r="18841" ht="21" customHeight="1"/>
    <row r="18842" ht="21" customHeight="1"/>
    <row r="18843" ht="21" customHeight="1"/>
    <row r="18844" ht="21" customHeight="1"/>
    <row r="18845" ht="21" customHeight="1"/>
    <row r="18846" ht="21" customHeight="1"/>
    <row r="18847" ht="21" customHeight="1"/>
    <row r="18848" ht="21" customHeight="1"/>
    <row r="18849" ht="21" customHeight="1"/>
    <row r="18850" ht="21" customHeight="1"/>
    <row r="18851" ht="21" customHeight="1"/>
    <row r="18852" ht="21" customHeight="1"/>
    <row r="18853" ht="21" customHeight="1"/>
    <row r="18854" ht="21" customHeight="1"/>
    <row r="18855" ht="21" customHeight="1"/>
    <row r="18856" ht="21" customHeight="1"/>
    <row r="18857" ht="21" customHeight="1"/>
    <row r="18858" ht="21" customHeight="1"/>
    <row r="18859" ht="21" customHeight="1"/>
    <row r="18860" ht="21" customHeight="1"/>
    <row r="18861" ht="21" customHeight="1"/>
    <row r="18862" ht="21" customHeight="1"/>
    <row r="18863" ht="21" customHeight="1"/>
    <row r="18864" ht="21" customHeight="1"/>
    <row r="18865" ht="21" customHeight="1"/>
    <row r="18866" ht="21" customHeight="1"/>
    <row r="18867" ht="21" customHeight="1"/>
    <row r="18868" ht="21" customHeight="1"/>
    <row r="18869" ht="21" customHeight="1"/>
    <row r="18870" ht="21" customHeight="1"/>
    <row r="18871" ht="21" customHeight="1"/>
    <row r="18872" ht="21" customHeight="1"/>
    <row r="18873" ht="21" customHeight="1"/>
    <row r="18874" ht="21" customHeight="1"/>
    <row r="18875" ht="21" customHeight="1"/>
    <row r="18876" ht="21" customHeight="1"/>
    <row r="18877" ht="21" customHeight="1"/>
    <row r="18878" ht="21" customHeight="1"/>
    <row r="18879" ht="21" customHeight="1"/>
    <row r="18880" ht="21" customHeight="1"/>
    <row r="18881" ht="21" customHeight="1"/>
    <row r="18882" ht="21" customHeight="1"/>
    <row r="18883" ht="21" customHeight="1"/>
    <row r="18884" ht="21" customHeight="1"/>
    <row r="18885" ht="21" customHeight="1"/>
    <row r="18886" ht="21" customHeight="1"/>
    <row r="18887" ht="21" customHeight="1"/>
    <row r="18888" ht="21" customHeight="1"/>
    <row r="18889" ht="21" customHeight="1"/>
    <row r="18890" ht="21" customHeight="1"/>
    <row r="18891" ht="21" customHeight="1"/>
    <row r="18892" ht="21" customHeight="1"/>
    <row r="18893" ht="21" customHeight="1"/>
    <row r="18894" ht="21" customHeight="1"/>
    <row r="18895" ht="21" customHeight="1"/>
    <row r="18896" ht="21" customHeight="1"/>
    <row r="18897" ht="21" customHeight="1"/>
    <row r="18898" ht="21" customHeight="1"/>
    <row r="18899" ht="21" customHeight="1"/>
    <row r="18900" ht="21" customHeight="1"/>
    <row r="18901" ht="21" customHeight="1"/>
    <row r="18902" ht="21" customHeight="1"/>
    <row r="18903" ht="21" customHeight="1"/>
    <row r="18904" ht="21" customHeight="1"/>
    <row r="18905" ht="21" customHeight="1"/>
    <row r="18906" ht="21" customHeight="1"/>
    <row r="18907" ht="21" customHeight="1"/>
    <row r="18908" ht="21" customHeight="1"/>
    <row r="18909" ht="21" customHeight="1"/>
    <row r="18910" ht="21" customHeight="1"/>
    <row r="18911" ht="21" customHeight="1"/>
    <row r="18912" ht="21" customHeight="1"/>
    <row r="18913" ht="21" customHeight="1"/>
    <row r="18914" ht="21" customHeight="1"/>
    <row r="18915" ht="21" customHeight="1"/>
    <row r="18916" ht="21" customHeight="1"/>
    <row r="18917" ht="21" customHeight="1"/>
    <row r="18918" ht="21" customHeight="1"/>
    <row r="18919" ht="21" customHeight="1"/>
    <row r="18920" ht="21" customHeight="1"/>
    <row r="18921" ht="21" customHeight="1"/>
    <row r="18922" ht="21" customHeight="1"/>
    <row r="18923" ht="21" customHeight="1"/>
    <row r="18924" ht="21" customHeight="1"/>
    <row r="18925" ht="21" customHeight="1"/>
    <row r="18926" ht="21" customHeight="1"/>
    <row r="18927" ht="21" customHeight="1"/>
    <row r="18928" ht="21" customHeight="1"/>
    <row r="18929" ht="21" customHeight="1"/>
    <row r="18930" ht="21" customHeight="1"/>
    <row r="18931" ht="21" customHeight="1"/>
    <row r="18932" ht="21" customHeight="1"/>
    <row r="18933" ht="21" customHeight="1"/>
    <row r="18934" ht="21" customHeight="1"/>
    <row r="18935" ht="21" customHeight="1"/>
    <row r="18936" ht="21" customHeight="1"/>
    <row r="18937" ht="21" customHeight="1"/>
    <row r="18938" ht="21" customHeight="1"/>
    <row r="18939" ht="21" customHeight="1"/>
    <row r="18940" ht="21" customHeight="1"/>
    <row r="18941" ht="21" customHeight="1"/>
    <row r="18942" ht="21" customHeight="1"/>
    <row r="18943" ht="21" customHeight="1"/>
    <row r="18944" ht="21" customHeight="1"/>
    <row r="18945" ht="21" customHeight="1"/>
    <row r="18946" ht="21" customHeight="1"/>
    <row r="18947" ht="21" customHeight="1"/>
    <row r="18948" ht="21" customHeight="1"/>
    <row r="18949" ht="21" customHeight="1"/>
    <row r="18950" ht="21" customHeight="1"/>
    <row r="18951" ht="21" customHeight="1"/>
    <row r="18952" ht="21" customHeight="1"/>
    <row r="18953" ht="21" customHeight="1"/>
    <row r="18954" ht="21" customHeight="1"/>
    <row r="18955" ht="21" customHeight="1"/>
    <row r="18956" ht="21" customHeight="1"/>
    <row r="18957" ht="21" customHeight="1"/>
    <row r="18958" ht="21" customHeight="1"/>
    <row r="18959" ht="21" customHeight="1"/>
    <row r="18960" ht="21" customHeight="1"/>
    <row r="18961" ht="21" customHeight="1"/>
    <row r="18962" ht="21" customHeight="1"/>
    <row r="18963" ht="21" customHeight="1"/>
    <row r="18964" ht="21" customHeight="1"/>
    <row r="18965" ht="21" customHeight="1"/>
    <row r="18966" ht="21" customHeight="1"/>
    <row r="18967" ht="21" customHeight="1"/>
    <row r="18968" ht="21" customHeight="1"/>
    <row r="18969" ht="21" customHeight="1"/>
    <row r="18970" ht="21" customHeight="1"/>
    <row r="18971" ht="21" customHeight="1"/>
    <row r="18972" ht="21" customHeight="1"/>
    <row r="18973" ht="21" customHeight="1"/>
    <row r="18974" ht="21" customHeight="1"/>
    <row r="18975" ht="21" customHeight="1"/>
    <row r="18976" ht="21" customHeight="1"/>
    <row r="18977" ht="21" customHeight="1"/>
    <row r="18978" ht="21" customHeight="1"/>
    <row r="18979" ht="21" customHeight="1"/>
    <row r="18980" ht="21" customHeight="1"/>
    <row r="18981" ht="21" customHeight="1"/>
    <row r="18982" ht="21" customHeight="1"/>
    <row r="18983" ht="21" customHeight="1"/>
    <row r="18984" ht="21" customHeight="1"/>
    <row r="18985" ht="21" customHeight="1"/>
    <row r="18986" ht="21" customHeight="1"/>
    <row r="18987" ht="21" customHeight="1"/>
    <row r="18988" ht="21" customHeight="1"/>
    <row r="18989" ht="21" customHeight="1"/>
    <row r="18990" ht="21" customHeight="1"/>
    <row r="18991" ht="21" customHeight="1"/>
    <row r="18992" ht="21" customHeight="1"/>
    <row r="18993" ht="21" customHeight="1"/>
    <row r="18994" ht="21" customHeight="1"/>
    <row r="18995" ht="21" customHeight="1"/>
    <row r="18996" ht="21" customHeight="1"/>
    <row r="18997" ht="21" customHeight="1"/>
    <row r="18998" ht="21" customHeight="1"/>
    <row r="18999" ht="21" customHeight="1"/>
    <row r="19000" ht="21" customHeight="1"/>
    <row r="19001" ht="21" customHeight="1"/>
    <row r="19002" ht="21" customHeight="1"/>
    <row r="19003" ht="21" customHeight="1"/>
    <row r="19004" ht="21" customHeight="1"/>
    <row r="19005" ht="21" customHeight="1"/>
    <row r="19006" ht="21" customHeight="1"/>
    <row r="19007" ht="21" customHeight="1"/>
    <row r="19008" ht="21" customHeight="1"/>
    <row r="19009" ht="21" customHeight="1"/>
    <row r="19010" ht="21" customHeight="1"/>
    <row r="19011" ht="21" customHeight="1"/>
    <row r="19012" ht="21" customHeight="1"/>
    <row r="19013" ht="21" customHeight="1"/>
    <row r="19014" ht="21" customHeight="1"/>
    <row r="19015" ht="21" customHeight="1"/>
    <row r="19016" ht="21" customHeight="1"/>
    <row r="19017" ht="21" customHeight="1"/>
    <row r="19018" ht="21" customHeight="1"/>
    <row r="19019" ht="21" customHeight="1"/>
    <row r="19020" ht="21" customHeight="1"/>
    <row r="19021" ht="21" customHeight="1"/>
    <row r="19022" ht="21" customHeight="1"/>
    <row r="19023" ht="21" customHeight="1"/>
    <row r="19024" ht="21" customHeight="1"/>
    <row r="19025" ht="21" customHeight="1"/>
    <row r="19026" ht="21" customHeight="1"/>
    <row r="19027" ht="21" customHeight="1"/>
    <row r="19028" ht="21" customHeight="1"/>
    <row r="19029" ht="21" customHeight="1"/>
    <row r="19030" ht="21" customHeight="1"/>
    <row r="19031" ht="21" customHeight="1"/>
    <row r="19032" ht="21" customHeight="1"/>
    <row r="19033" ht="21" customHeight="1"/>
    <row r="19034" ht="21" customHeight="1"/>
    <row r="19035" ht="21" customHeight="1"/>
    <row r="19036" ht="21" customHeight="1"/>
    <row r="19037" ht="21" customHeight="1"/>
    <row r="19038" ht="21" customHeight="1"/>
    <row r="19039" ht="21" customHeight="1"/>
    <row r="19040" ht="21" customHeight="1"/>
    <row r="19041" ht="21" customHeight="1"/>
    <row r="19042" ht="21" customHeight="1"/>
    <row r="19043" ht="21" customHeight="1"/>
    <row r="19044" ht="21" customHeight="1"/>
    <row r="19045" ht="21" customHeight="1"/>
    <row r="19046" ht="21" customHeight="1"/>
    <row r="19047" ht="21" customHeight="1"/>
    <row r="19048" ht="21" customHeight="1"/>
    <row r="19049" ht="21" customHeight="1"/>
    <row r="19050" ht="21" customHeight="1"/>
    <row r="19051" ht="21" customHeight="1"/>
    <row r="19052" ht="21" customHeight="1"/>
    <row r="19053" ht="21" customHeight="1"/>
    <row r="19054" ht="21" customHeight="1"/>
    <row r="19055" ht="21" customHeight="1"/>
    <row r="19056" ht="21" customHeight="1"/>
    <row r="19057" ht="21" customHeight="1"/>
    <row r="19058" ht="21" customHeight="1"/>
    <row r="19059" ht="21" customHeight="1"/>
    <row r="19060" ht="21" customHeight="1"/>
    <row r="19061" ht="21" customHeight="1"/>
    <row r="19062" ht="21" customHeight="1"/>
    <row r="19063" ht="21" customHeight="1"/>
    <row r="19064" ht="21" customHeight="1"/>
    <row r="19065" ht="21" customHeight="1"/>
    <row r="19066" ht="21" customHeight="1"/>
    <row r="19067" ht="21" customHeight="1"/>
    <row r="19068" ht="21" customHeight="1"/>
    <row r="19069" ht="21" customHeight="1"/>
    <row r="19070" ht="21" customHeight="1"/>
    <row r="19071" ht="21" customHeight="1"/>
    <row r="19072" ht="21" customHeight="1"/>
    <row r="19073" ht="21" customHeight="1"/>
    <row r="19074" ht="21" customHeight="1"/>
    <row r="19075" ht="21" customHeight="1"/>
    <row r="19076" ht="21" customHeight="1"/>
    <row r="19077" ht="21" customHeight="1"/>
    <row r="19078" ht="21" customHeight="1"/>
    <row r="19079" ht="21" customHeight="1"/>
    <row r="19080" ht="21" customHeight="1"/>
    <row r="19081" ht="21" customHeight="1"/>
    <row r="19082" ht="21" customHeight="1"/>
    <row r="19083" ht="21" customHeight="1"/>
    <row r="19084" ht="21" customHeight="1"/>
    <row r="19085" ht="21" customHeight="1"/>
    <row r="19086" ht="21" customHeight="1"/>
    <row r="19087" ht="21" customHeight="1"/>
    <row r="19088" ht="21" customHeight="1"/>
    <row r="19089" ht="21" customHeight="1"/>
    <row r="19090" ht="21" customHeight="1"/>
    <row r="19091" ht="21" customHeight="1"/>
    <row r="19092" ht="21" customHeight="1"/>
    <row r="19093" ht="21" customHeight="1"/>
    <row r="19094" ht="21" customHeight="1"/>
    <row r="19095" ht="21" customHeight="1"/>
    <row r="19096" ht="21" customHeight="1"/>
    <row r="19097" ht="21" customHeight="1"/>
    <row r="19098" ht="21" customHeight="1"/>
    <row r="19099" ht="21" customHeight="1"/>
    <row r="19100" ht="21" customHeight="1"/>
    <row r="19101" ht="21" customHeight="1"/>
    <row r="19102" ht="21" customHeight="1"/>
    <row r="19103" ht="21" customHeight="1"/>
    <row r="19104" ht="21" customHeight="1"/>
    <row r="19105" ht="21" customHeight="1"/>
    <row r="19106" ht="21" customHeight="1"/>
    <row r="19107" ht="21" customHeight="1"/>
    <row r="19108" ht="21" customHeight="1"/>
    <row r="19109" ht="21" customHeight="1"/>
    <row r="19110" ht="21" customHeight="1"/>
    <row r="19111" ht="21" customHeight="1"/>
    <row r="19112" ht="21" customHeight="1"/>
    <row r="19113" ht="21" customHeight="1"/>
    <row r="19114" ht="21" customHeight="1"/>
    <row r="19115" ht="21" customHeight="1"/>
    <row r="19116" ht="21" customHeight="1"/>
    <row r="19117" ht="21" customHeight="1"/>
    <row r="19118" ht="21" customHeight="1"/>
    <row r="19119" ht="21" customHeight="1"/>
    <row r="19120" ht="21" customHeight="1"/>
    <row r="19121" ht="21" customHeight="1"/>
    <row r="19122" ht="21" customHeight="1"/>
    <row r="19123" ht="21" customHeight="1"/>
    <row r="19124" ht="21" customHeight="1"/>
    <row r="19125" ht="21" customHeight="1"/>
    <row r="19126" ht="21" customHeight="1"/>
    <row r="19127" ht="21" customHeight="1"/>
    <row r="19128" ht="21" customHeight="1"/>
    <row r="19129" ht="21" customHeight="1"/>
    <row r="19130" ht="21" customHeight="1"/>
    <row r="19131" ht="21" customHeight="1"/>
    <row r="19132" ht="21" customHeight="1"/>
    <row r="19133" ht="21" customHeight="1"/>
    <row r="19134" ht="21" customHeight="1"/>
    <row r="19135" ht="21" customHeight="1"/>
    <row r="19136" ht="21" customHeight="1"/>
    <row r="19137" ht="21" customHeight="1"/>
    <row r="19138" ht="21" customHeight="1"/>
    <row r="19139" ht="21" customHeight="1"/>
    <row r="19140" ht="21" customHeight="1"/>
    <row r="19141" ht="21" customHeight="1"/>
    <row r="19142" ht="21" customHeight="1"/>
    <row r="19143" ht="21" customHeight="1"/>
    <row r="19144" ht="21" customHeight="1"/>
    <row r="19145" ht="21" customHeight="1"/>
    <row r="19146" ht="21" customHeight="1"/>
    <row r="19147" ht="21" customHeight="1"/>
    <row r="19148" ht="21" customHeight="1"/>
    <row r="19149" ht="21" customHeight="1"/>
    <row r="19150" ht="21" customHeight="1"/>
    <row r="19151" ht="21" customHeight="1"/>
    <row r="19152" ht="21" customHeight="1"/>
    <row r="19153" ht="21" customHeight="1"/>
    <row r="19154" ht="21" customHeight="1"/>
    <row r="19155" ht="21" customHeight="1"/>
    <row r="19156" ht="21" customHeight="1"/>
    <row r="19157" ht="21" customHeight="1"/>
    <row r="19158" ht="21" customHeight="1"/>
    <row r="19159" ht="21" customHeight="1"/>
    <row r="19160" ht="21" customHeight="1"/>
    <row r="19161" ht="21" customHeight="1"/>
    <row r="19162" ht="21" customHeight="1"/>
    <row r="19163" ht="21" customHeight="1"/>
    <row r="19164" ht="21" customHeight="1"/>
    <row r="19165" ht="21" customHeight="1"/>
    <row r="19166" ht="21" customHeight="1"/>
    <row r="19167" ht="21" customHeight="1"/>
    <row r="19168" ht="21" customHeight="1"/>
    <row r="19169" ht="21" customHeight="1"/>
    <row r="19170" ht="21" customHeight="1"/>
    <row r="19171" ht="21" customHeight="1"/>
    <row r="19172" ht="21" customHeight="1"/>
    <row r="19173" ht="21" customHeight="1"/>
    <row r="19174" ht="21" customHeight="1"/>
    <row r="19175" ht="21" customHeight="1"/>
    <row r="19176" ht="21" customHeight="1"/>
    <row r="19177" ht="21" customHeight="1"/>
    <row r="19178" ht="21" customHeight="1"/>
    <row r="19179" ht="21" customHeight="1"/>
    <row r="19180" ht="21" customHeight="1"/>
    <row r="19181" ht="21" customHeight="1"/>
    <row r="19182" ht="21" customHeight="1"/>
    <row r="19183" ht="21" customHeight="1"/>
    <row r="19184" ht="21" customHeight="1"/>
    <row r="19185" ht="21" customHeight="1"/>
    <row r="19186" ht="21" customHeight="1"/>
    <row r="19187" ht="21" customHeight="1"/>
    <row r="19188" ht="21" customHeight="1"/>
    <row r="19189" ht="21" customHeight="1"/>
    <row r="19190" ht="21" customHeight="1"/>
    <row r="19191" ht="21" customHeight="1"/>
    <row r="19192" ht="21" customHeight="1"/>
    <row r="19193" ht="21" customHeight="1"/>
    <row r="19194" ht="21" customHeight="1"/>
    <row r="19195" ht="21" customHeight="1"/>
    <row r="19196" ht="21" customHeight="1"/>
    <row r="19197" ht="21" customHeight="1"/>
    <row r="19198" ht="21" customHeight="1"/>
    <row r="19199" ht="21" customHeight="1"/>
    <row r="19200" ht="21" customHeight="1"/>
    <row r="19201" ht="21" customHeight="1"/>
    <row r="19202" ht="21" customHeight="1"/>
    <row r="19203" ht="21" customHeight="1"/>
    <row r="19204" ht="21" customHeight="1"/>
    <row r="19205" ht="21" customHeight="1"/>
    <row r="19206" ht="21" customHeight="1"/>
    <row r="19207" ht="21" customHeight="1"/>
    <row r="19208" ht="21" customHeight="1"/>
    <row r="19209" ht="21" customHeight="1"/>
    <row r="19210" ht="21" customHeight="1"/>
    <row r="19211" ht="21" customHeight="1"/>
    <row r="19212" ht="21" customHeight="1"/>
    <row r="19213" ht="21" customHeight="1"/>
    <row r="19214" ht="21" customHeight="1"/>
    <row r="19215" ht="21" customHeight="1"/>
    <row r="19216" ht="21" customHeight="1"/>
    <row r="19217" ht="21" customHeight="1"/>
    <row r="19218" ht="21" customHeight="1"/>
    <row r="19219" ht="21" customHeight="1"/>
    <row r="19220" ht="21" customHeight="1"/>
    <row r="19221" ht="21" customHeight="1"/>
    <row r="19222" ht="21" customHeight="1"/>
    <row r="19223" ht="21" customHeight="1"/>
    <row r="19224" ht="21" customHeight="1"/>
    <row r="19225" ht="21" customHeight="1"/>
    <row r="19226" ht="21" customHeight="1"/>
    <row r="19227" ht="21" customHeight="1"/>
    <row r="19228" ht="21" customHeight="1"/>
    <row r="19229" ht="21" customHeight="1"/>
    <row r="19230" ht="21" customHeight="1"/>
    <row r="19231" ht="21" customHeight="1"/>
    <row r="19232" ht="21" customHeight="1"/>
    <row r="19233" ht="21" customHeight="1"/>
    <row r="19234" ht="21" customHeight="1"/>
    <row r="19235" ht="21" customHeight="1"/>
    <row r="19236" ht="21" customHeight="1"/>
    <row r="19237" ht="21" customHeight="1"/>
    <row r="19238" ht="21" customHeight="1"/>
    <row r="19239" ht="21" customHeight="1"/>
    <row r="19240" ht="21" customHeight="1"/>
    <row r="19241" ht="21" customHeight="1"/>
    <row r="19242" ht="21" customHeight="1"/>
    <row r="19243" ht="21" customHeight="1"/>
    <row r="19244" ht="21" customHeight="1"/>
    <row r="19245" ht="21" customHeight="1"/>
    <row r="19246" ht="21" customHeight="1"/>
    <row r="19247" ht="21" customHeight="1"/>
    <row r="19248" ht="21" customHeight="1"/>
    <row r="19249" ht="21" customHeight="1"/>
    <row r="19250" ht="21" customHeight="1"/>
    <row r="19251" ht="21" customHeight="1"/>
    <row r="19252" ht="21" customHeight="1"/>
    <row r="19253" ht="21" customHeight="1"/>
    <row r="19254" ht="21" customHeight="1"/>
    <row r="19255" ht="21" customHeight="1"/>
    <row r="19256" ht="21" customHeight="1"/>
    <row r="19257" ht="21" customHeight="1"/>
    <row r="19258" ht="21" customHeight="1"/>
    <row r="19259" ht="21" customHeight="1"/>
    <row r="19260" ht="21" customHeight="1"/>
    <row r="19261" ht="21" customHeight="1"/>
    <row r="19262" ht="21" customHeight="1"/>
    <row r="19263" ht="21" customHeight="1"/>
    <row r="19264" ht="21" customHeight="1"/>
    <row r="19265" ht="21" customHeight="1"/>
    <row r="19266" ht="21" customHeight="1"/>
    <row r="19267" ht="21" customHeight="1"/>
    <row r="19268" ht="21" customHeight="1"/>
    <row r="19269" ht="21" customHeight="1"/>
    <row r="19270" ht="21" customHeight="1"/>
    <row r="19271" ht="21" customHeight="1"/>
    <row r="19272" ht="21" customHeight="1"/>
    <row r="19273" ht="21" customHeight="1"/>
    <row r="19274" ht="21" customHeight="1"/>
    <row r="19275" ht="21" customHeight="1"/>
    <row r="19276" ht="21" customHeight="1"/>
    <row r="19277" ht="21" customHeight="1"/>
    <row r="19278" ht="21" customHeight="1"/>
    <row r="19279" ht="21" customHeight="1"/>
    <row r="19280" ht="21" customHeight="1"/>
    <row r="19281" ht="21" customHeight="1"/>
    <row r="19282" ht="21" customHeight="1"/>
    <row r="19283" ht="21" customHeight="1"/>
    <row r="19284" ht="21" customHeight="1"/>
    <row r="19285" ht="21" customHeight="1"/>
    <row r="19286" ht="21" customHeight="1"/>
    <row r="19287" ht="21" customHeight="1"/>
    <row r="19288" ht="21" customHeight="1"/>
    <row r="19289" ht="21" customHeight="1"/>
    <row r="19290" ht="21" customHeight="1"/>
    <row r="19291" ht="21" customHeight="1"/>
    <row r="19292" ht="21" customHeight="1"/>
    <row r="19293" ht="21" customHeight="1"/>
    <row r="19294" ht="21" customHeight="1"/>
    <row r="19295" ht="21" customHeight="1"/>
    <row r="19296" ht="21" customHeight="1"/>
    <row r="19297" ht="21" customHeight="1"/>
    <row r="19298" ht="21" customHeight="1"/>
    <row r="19299" ht="21" customHeight="1"/>
    <row r="19300" ht="21" customHeight="1"/>
    <row r="19301" ht="21" customHeight="1"/>
    <row r="19302" ht="21" customHeight="1"/>
    <row r="19303" ht="21" customHeight="1"/>
    <row r="19304" ht="21" customHeight="1"/>
    <row r="19305" ht="21" customHeight="1"/>
    <row r="19306" ht="21" customHeight="1"/>
    <row r="19307" ht="21" customHeight="1"/>
    <row r="19308" ht="21" customHeight="1"/>
    <row r="19309" ht="21" customHeight="1"/>
    <row r="19310" ht="21" customHeight="1"/>
    <row r="19311" ht="21" customHeight="1"/>
    <row r="19312" ht="21" customHeight="1"/>
    <row r="19313" ht="21" customHeight="1"/>
    <row r="19314" ht="21" customHeight="1"/>
    <row r="19315" ht="21" customHeight="1"/>
    <row r="19316" ht="21" customHeight="1"/>
    <row r="19317" ht="21" customHeight="1"/>
    <row r="19318" ht="21" customHeight="1"/>
    <row r="19319" ht="21" customHeight="1"/>
    <row r="19320" ht="21" customHeight="1"/>
    <row r="19321" ht="21" customHeight="1"/>
    <row r="19322" ht="21" customHeight="1"/>
    <row r="19323" ht="21" customHeight="1"/>
    <row r="19324" ht="21" customHeight="1"/>
    <row r="19325" ht="21" customHeight="1"/>
    <row r="19326" ht="21" customHeight="1"/>
    <row r="19327" ht="21" customHeight="1"/>
    <row r="19328" ht="21" customHeight="1"/>
    <row r="19329" ht="21" customHeight="1"/>
    <row r="19330" ht="21" customHeight="1"/>
    <row r="19331" ht="21" customHeight="1"/>
    <row r="19332" ht="21" customHeight="1"/>
    <row r="19333" ht="21" customHeight="1"/>
    <row r="19334" ht="21" customHeight="1"/>
    <row r="19335" ht="21" customHeight="1"/>
    <row r="19336" ht="21" customHeight="1"/>
    <row r="19337" ht="21" customHeight="1"/>
    <row r="19338" ht="21" customHeight="1"/>
    <row r="19339" ht="21" customHeight="1"/>
    <row r="19340" ht="21" customHeight="1"/>
    <row r="19341" ht="21" customHeight="1"/>
    <row r="19342" ht="21" customHeight="1"/>
    <row r="19343" ht="21" customHeight="1"/>
    <row r="19344" ht="21" customHeight="1"/>
    <row r="19345" ht="21" customHeight="1"/>
    <row r="19346" ht="21" customHeight="1"/>
    <row r="19347" ht="21" customHeight="1"/>
    <row r="19348" ht="21" customHeight="1"/>
    <row r="19349" ht="21" customHeight="1"/>
    <row r="19350" ht="21" customHeight="1"/>
    <row r="19351" ht="21" customHeight="1"/>
    <row r="19352" ht="21" customHeight="1"/>
    <row r="19353" ht="21" customHeight="1"/>
    <row r="19354" ht="21" customHeight="1"/>
    <row r="19355" ht="21" customHeight="1"/>
    <row r="19356" ht="21" customHeight="1"/>
    <row r="19357" ht="21" customHeight="1"/>
    <row r="19358" ht="21" customHeight="1"/>
    <row r="19359" ht="21" customHeight="1"/>
    <row r="19360" ht="21" customHeight="1"/>
    <row r="19361" ht="21" customHeight="1"/>
    <row r="19362" ht="21" customHeight="1"/>
    <row r="19363" ht="21" customHeight="1"/>
    <row r="19364" ht="21" customHeight="1"/>
    <row r="19365" ht="21" customHeight="1"/>
    <row r="19366" ht="21" customHeight="1"/>
    <row r="19367" ht="21" customHeight="1"/>
    <row r="19368" ht="21" customHeight="1"/>
    <row r="19369" ht="21" customHeight="1"/>
    <row r="19370" ht="21" customHeight="1"/>
    <row r="19371" ht="21" customHeight="1"/>
    <row r="19372" ht="21" customHeight="1"/>
    <row r="19373" ht="21" customHeight="1"/>
    <row r="19374" ht="21" customHeight="1"/>
    <row r="19375" ht="21" customHeight="1"/>
    <row r="19376" ht="21" customHeight="1"/>
    <row r="19377" ht="21" customHeight="1"/>
    <row r="19378" ht="21" customHeight="1"/>
    <row r="19379" ht="21" customHeight="1"/>
    <row r="19380" ht="21" customHeight="1"/>
    <row r="19381" ht="21" customHeight="1"/>
    <row r="19382" ht="21" customHeight="1"/>
    <row r="19383" ht="21" customHeight="1"/>
    <row r="19384" ht="21" customHeight="1"/>
    <row r="19385" ht="21" customHeight="1"/>
    <row r="19386" ht="21" customHeight="1"/>
    <row r="19387" ht="21" customHeight="1"/>
    <row r="19388" ht="21" customHeight="1"/>
    <row r="19389" ht="21" customHeight="1"/>
    <row r="19390" ht="21" customHeight="1"/>
    <row r="19391" ht="21" customHeight="1"/>
    <row r="19392" ht="21" customHeight="1"/>
    <row r="19393" ht="21" customHeight="1"/>
    <row r="19394" ht="21" customHeight="1"/>
    <row r="19395" ht="21" customHeight="1"/>
    <row r="19396" ht="21" customHeight="1"/>
    <row r="19397" ht="21" customHeight="1"/>
    <row r="19398" ht="21" customHeight="1"/>
    <row r="19399" ht="21" customHeight="1"/>
    <row r="19400" ht="21" customHeight="1"/>
    <row r="19401" ht="21" customHeight="1"/>
    <row r="19402" ht="21" customHeight="1"/>
    <row r="19403" ht="21" customHeight="1"/>
    <row r="19404" ht="21" customHeight="1"/>
    <row r="19405" ht="21" customHeight="1"/>
    <row r="19406" ht="21" customHeight="1"/>
    <row r="19407" ht="21" customHeight="1"/>
    <row r="19408" ht="21" customHeight="1"/>
    <row r="19409" ht="21" customHeight="1"/>
    <row r="19410" ht="21" customHeight="1"/>
    <row r="19411" ht="21" customHeight="1"/>
    <row r="19412" ht="21" customHeight="1"/>
    <row r="19413" ht="21" customHeight="1"/>
    <row r="19414" ht="21" customHeight="1"/>
    <row r="19415" ht="21" customHeight="1"/>
    <row r="19416" ht="21" customHeight="1"/>
    <row r="19417" ht="21" customHeight="1"/>
    <row r="19418" ht="21" customHeight="1"/>
    <row r="19419" ht="21" customHeight="1"/>
    <row r="19420" ht="21" customHeight="1"/>
    <row r="19421" ht="21" customHeight="1"/>
    <row r="19422" ht="21" customHeight="1"/>
    <row r="19423" ht="21" customHeight="1"/>
    <row r="19424" ht="21" customHeight="1"/>
    <row r="19425" ht="21" customHeight="1"/>
    <row r="19426" ht="21" customHeight="1"/>
    <row r="19427" ht="21" customHeight="1"/>
    <row r="19428" ht="21" customHeight="1"/>
    <row r="19429" ht="21" customHeight="1"/>
    <row r="19430" ht="21" customHeight="1"/>
    <row r="19431" ht="21" customHeight="1"/>
    <row r="19432" ht="21" customHeight="1"/>
    <row r="19433" ht="21" customHeight="1"/>
    <row r="19434" ht="21" customHeight="1"/>
    <row r="19435" ht="21" customHeight="1"/>
    <row r="19436" ht="21" customHeight="1"/>
    <row r="19437" ht="21" customHeight="1"/>
    <row r="19438" ht="21" customHeight="1"/>
    <row r="19439" ht="21" customHeight="1"/>
    <row r="19440" ht="21" customHeight="1"/>
    <row r="19441" ht="21" customHeight="1"/>
    <row r="19442" ht="21" customHeight="1"/>
    <row r="19443" ht="21" customHeight="1"/>
    <row r="19444" ht="21" customHeight="1"/>
    <row r="19445" ht="21" customHeight="1"/>
    <row r="19446" ht="21" customHeight="1"/>
    <row r="19447" ht="21" customHeight="1"/>
    <row r="19448" ht="21" customHeight="1"/>
    <row r="19449" ht="21" customHeight="1"/>
    <row r="19450" ht="21" customHeight="1"/>
    <row r="19451" ht="21" customHeight="1"/>
    <row r="19452" ht="21" customHeight="1"/>
    <row r="19453" ht="21" customHeight="1"/>
    <row r="19454" ht="21" customHeight="1"/>
    <row r="19455" ht="21" customHeight="1"/>
    <row r="19456" ht="21" customHeight="1"/>
    <row r="19457" ht="21" customHeight="1"/>
    <row r="19458" ht="21" customHeight="1"/>
    <row r="19459" ht="21" customHeight="1"/>
    <row r="19460" ht="21" customHeight="1"/>
    <row r="19461" ht="21" customHeight="1"/>
    <row r="19462" ht="21" customHeight="1"/>
    <row r="19463" ht="21" customHeight="1"/>
    <row r="19464" ht="21" customHeight="1"/>
    <row r="19465" ht="21" customHeight="1"/>
    <row r="19466" ht="21" customHeight="1"/>
    <row r="19467" ht="21" customHeight="1"/>
    <row r="19468" ht="21" customHeight="1"/>
    <row r="19469" ht="21" customHeight="1"/>
    <row r="19470" ht="21" customHeight="1"/>
    <row r="19471" ht="21" customHeight="1"/>
    <row r="19472" ht="21" customHeight="1"/>
    <row r="19473" ht="21" customHeight="1"/>
    <row r="19474" ht="21" customHeight="1"/>
    <row r="19475" ht="21" customHeight="1"/>
    <row r="19476" ht="21" customHeight="1"/>
    <row r="19477" ht="21" customHeight="1"/>
    <row r="19478" ht="21" customHeight="1"/>
    <row r="19479" ht="21" customHeight="1"/>
    <row r="19480" ht="21" customHeight="1"/>
    <row r="19481" ht="21" customHeight="1"/>
    <row r="19482" ht="21" customHeight="1"/>
    <row r="19483" ht="21" customHeight="1"/>
    <row r="19484" ht="21" customHeight="1"/>
    <row r="19485" ht="21" customHeight="1"/>
    <row r="19486" ht="21" customHeight="1"/>
    <row r="19487" ht="21" customHeight="1"/>
    <row r="19488" ht="21" customHeight="1"/>
    <row r="19489" ht="21" customHeight="1"/>
    <row r="19490" ht="21" customHeight="1"/>
    <row r="19491" ht="21" customHeight="1"/>
    <row r="19492" ht="21" customHeight="1"/>
    <row r="19493" ht="21" customHeight="1"/>
    <row r="19494" ht="21" customHeight="1"/>
    <row r="19495" ht="21" customHeight="1"/>
    <row r="19496" ht="21" customHeight="1"/>
    <row r="19497" ht="21" customHeight="1"/>
    <row r="19498" ht="21" customHeight="1"/>
    <row r="19499" ht="21" customHeight="1"/>
    <row r="19500" ht="21" customHeight="1"/>
    <row r="19501" ht="21" customHeight="1"/>
    <row r="19502" ht="21" customHeight="1"/>
    <row r="19503" ht="21" customHeight="1"/>
    <row r="19504" ht="21" customHeight="1"/>
    <row r="19505" ht="21" customHeight="1"/>
    <row r="19506" ht="21" customHeight="1"/>
    <row r="19507" ht="21" customHeight="1"/>
    <row r="19508" ht="21" customHeight="1"/>
    <row r="19509" ht="21" customHeight="1"/>
    <row r="19510" ht="21" customHeight="1"/>
    <row r="19511" ht="21" customHeight="1"/>
    <row r="19512" ht="21" customHeight="1"/>
    <row r="19513" ht="21" customHeight="1"/>
    <row r="19514" ht="21" customHeight="1"/>
    <row r="19515" ht="21" customHeight="1"/>
    <row r="19516" ht="21" customHeight="1"/>
    <row r="19517" ht="21" customHeight="1"/>
    <row r="19518" ht="21" customHeight="1"/>
    <row r="19519" ht="21" customHeight="1"/>
    <row r="19520" ht="21" customHeight="1"/>
    <row r="19521" ht="21" customHeight="1"/>
    <row r="19522" ht="21" customHeight="1"/>
    <row r="19523" ht="21" customHeight="1"/>
    <row r="19524" ht="21" customHeight="1"/>
    <row r="19525" ht="21" customHeight="1"/>
    <row r="19526" ht="21" customHeight="1"/>
    <row r="19527" ht="21" customHeight="1"/>
    <row r="19528" ht="21" customHeight="1"/>
    <row r="19529" ht="21" customHeight="1"/>
    <row r="19530" ht="21" customHeight="1"/>
    <row r="19531" ht="21" customHeight="1"/>
    <row r="19532" ht="21" customHeight="1"/>
    <row r="19533" ht="21" customHeight="1"/>
    <row r="19534" ht="21" customHeight="1"/>
    <row r="19535" ht="21" customHeight="1"/>
    <row r="19536" ht="21" customHeight="1"/>
    <row r="19537" ht="21" customHeight="1"/>
    <row r="19538" ht="21" customHeight="1"/>
    <row r="19539" ht="21" customHeight="1"/>
    <row r="19540" ht="21" customHeight="1"/>
    <row r="19541" ht="21" customHeight="1"/>
    <row r="19542" ht="21" customHeight="1"/>
    <row r="19543" ht="21" customHeight="1"/>
    <row r="19544" ht="21" customHeight="1"/>
    <row r="19545" ht="21" customHeight="1"/>
    <row r="19546" ht="21" customHeight="1"/>
    <row r="19547" ht="21" customHeight="1"/>
    <row r="19548" ht="21" customHeight="1"/>
    <row r="19549" ht="21" customHeight="1"/>
    <row r="19550" ht="21" customHeight="1"/>
    <row r="19551" ht="21" customHeight="1"/>
    <row r="19552" ht="21" customHeight="1"/>
    <row r="19553" ht="21" customHeight="1"/>
    <row r="19554" ht="21" customHeight="1"/>
    <row r="19555" ht="21" customHeight="1"/>
    <row r="19556" ht="21" customHeight="1"/>
    <row r="19557" ht="21" customHeight="1"/>
    <row r="19558" ht="21" customHeight="1"/>
    <row r="19559" ht="21" customHeight="1"/>
    <row r="19560" ht="21" customHeight="1"/>
    <row r="19561" ht="21" customHeight="1"/>
    <row r="19562" ht="21" customHeight="1"/>
    <row r="19563" ht="21" customHeight="1"/>
    <row r="19564" ht="21" customHeight="1"/>
    <row r="19565" ht="21" customHeight="1"/>
    <row r="19566" ht="21" customHeight="1"/>
    <row r="19567" ht="21" customHeight="1"/>
    <row r="19568" ht="21" customHeight="1"/>
    <row r="19569" ht="21" customHeight="1"/>
    <row r="19570" ht="21" customHeight="1"/>
    <row r="19571" ht="21" customHeight="1"/>
    <row r="19572" ht="21" customHeight="1"/>
    <row r="19573" ht="21" customHeight="1"/>
    <row r="19574" ht="21" customHeight="1"/>
    <row r="19575" ht="21" customHeight="1"/>
    <row r="19576" ht="21" customHeight="1"/>
    <row r="19577" ht="21" customHeight="1"/>
    <row r="19578" ht="21" customHeight="1"/>
    <row r="19579" ht="21" customHeight="1"/>
    <row r="19580" ht="21" customHeight="1"/>
    <row r="19581" ht="21" customHeight="1"/>
    <row r="19582" ht="21" customHeight="1"/>
    <row r="19583" ht="21" customHeight="1"/>
    <row r="19584" ht="21" customHeight="1"/>
    <row r="19585" ht="21" customHeight="1"/>
    <row r="19586" ht="21" customHeight="1"/>
    <row r="19587" ht="21" customHeight="1"/>
    <row r="19588" ht="21" customHeight="1"/>
    <row r="19589" ht="21" customHeight="1"/>
    <row r="19590" ht="21" customHeight="1"/>
    <row r="19591" ht="21" customHeight="1"/>
    <row r="19592" ht="21" customHeight="1"/>
    <row r="19593" ht="21" customHeight="1"/>
    <row r="19594" ht="21" customHeight="1"/>
    <row r="19595" ht="21" customHeight="1"/>
    <row r="19596" ht="21" customHeight="1"/>
    <row r="19597" ht="21" customHeight="1"/>
    <row r="19598" ht="21" customHeight="1"/>
    <row r="19599" ht="21" customHeight="1"/>
    <row r="19600" ht="21" customHeight="1"/>
    <row r="19601" ht="21" customHeight="1"/>
    <row r="19602" ht="21" customHeight="1"/>
    <row r="19603" ht="21" customHeight="1"/>
    <row r="19604" ht="21" customHeight="1"/>
    <row r="19605" ht="21" customHeight="1"/>
    <row r="19606" ht="21" customHeight="1"/>
    <row r="19607" ht="21" customHeight="1"/>
    <row r="19608" ht="21" customHeight="1"/>
    <row r="19609" ht="21" customHeight="1"/>
    <row r="19610" ht="21" customHeight="1"/>
    <row r="19611" ht="21" customHeight="1"/>
    <row r="19612" ht="21" customHeight="1"/>
    <row r="19613" ht="21" customHeight="1"/>
    <row r="19614" ht="21" customHeight="1"/>
    <row r="19615" ht="21" customHeight="1"/>
    <row r="19616" ht="21" customHeight="1"/>
    <row r="19617" ht="21" customHeight="1"/>
    <row r="19618" ht="21" customHeight="1"/>
    <row r="19619" ht="21" customHeight="1"/>
    <row r="19620" ht="21" customHeight="1"/>
    <row r="19621" ht="21" customHeight="1"/>
    <row r="19622" ht="21" customHeight="1"/>
    <row r="19623" ht="21" customHeight="1"/>
    <row r="19624" ht="21" customHeight="1"/>
    <row r="19625" ht="21" customHeight="1"/>
    <row r="19626" ht="21" customHeight="1"/>
    <row r="19627" ht="21" customHeight="1"/>
    <row r="19628" ht="21" customHeight="1"/>
    <row r="19629" ht="21" customHeight="1"/>
    <row r="19630" ht="21" customHeight="1"/>
    <row r="19631" ht="21" customHeight="1"/>
    <row r="19632" ht="21" customHeight="1"/>
    <row r="19633" ht="21" customHeight="1"/>
    <row r="19634" ht="21" customHeight="1"/>
    <row r="19635" ht="21" customHeight="1"/>
    <row r="19636" ht="21" customHeight="1"/>
    <row r="19637" ht="21" customHeight="1"/>
    <row r="19638" ht="21" customHeight="1"/>
    <row r="19639" ht="21" customHeight="1"/>
    <row r="19640" ht="21" customHeight="1"/>
    <row r="19641" ht="21" customHeight="1"/>
    <row r="19642" ht="21" customHeight="1"/>
    <row r="19643" ht="21" customHeight="1"/>
    <row r="19644" ht="21" customHeight="1"/>
    <row r="19645" ht="21" customHeight="1"/>
    <row r="19646" ht="21" customHeight="1"/>
    <row r="19647" ht="21" customHeight="1"/>
    <row r="19648" ht="21" customHeight="1"/>
    <row r="19649" ht="21" customHeight="1"/>
    <row r="19650" ht="21" customHeight="1"/>
    <row r="19651" ht="21" customHeight="1"/>
    <row r="19652" ht="21" customHeight="1"/>
    <row r="19653" ht="21" customHeight="1"/>
    <row r="19654" ht="21" customHeight="1"/>
    <row r="19655" ht="21" customHeight="1"/>
    <row r="19656" ht="21" customHeight="1"/>
    <row r="19657" ht="21" customHeight="1"/>
    <row r="19658" ht="21" customHeight="1"/>
    <row r="19659" ht="21" customHeight="1"/>
    <row r="19660" ht="21" customHeight="1"/>
    <row r="19661" ht="21" customHeight="1"/>
    <row r="19662" ht="21" customHeight="1"/>
    <row r="19663" ht="21" customHeight="1"/>
    <row r="19664" ht="21" customHeight="1"/>
    <row r="19665" ht="21" customHeight="1"/>
    <row r="19666" ht="21" customHeight="1"/>
    <row r="19667" ht="21" customHeight="1"/>
    <row r="19668" ht="21" customHeight="1"/>
    <row r="19669" ht="21" customHeight="1"/>
    <row r="19670" ht="21" customHeight="1"/>
    <row r="19671" ht="21" customHeight="1"/>
    <row r="19672" ht="21" customHeight="1"/>
    <row r="19673" ht="21" customHeight="1"/>
    <row r="19674" ht="21" customHeight="1"/>
    <row r="19675" ht="21" customHeight="1"/>
    <row r="19676" ht="21" customHeight="1"/>
    <row r="19677" ht="21" customHeight="1"/>
    <row r="19678" ht="21" customHeight="1"/>
    <row r="19679" ht="21" customHeight="1"/>
    <row r="19680" ht="21" customHeight="1"/>
    <row r="19681" ht="21" customHeight="1"/>
    <row r="19682" ht="21" customHeight="1"/>
    <row r="19683" ht="21" customHeight="1"/>
    <row r="19684" ht="21" customHeight="1"/>
    <row r="19685" ht="21" customHeight="1"/>
    <row r="19686" ht="21" customHeight="1"/>
    <row r="19687" ht="21" customHeight="1"/>
    <row r="19688" ht="21" customHeight="1"/>
    <row r="19689" ht="21" customHeight="1"/>
    <row r="19690" ht="21" customHeight="1"/>
    <row r="19691" ht="21" customHeight="1"/>
    <row r="19692" ht="21" customHeight="1"/>
    <row r="19693" ht="21" customHeight="1"/>
    <row r="19694" ht="21" customHeight="1"/>
    <row r="19695" ht="21" customHeight="1"/>
    <row r="19696" ht="21" customHeight="1"/>
    <row r="19697" ht="21" customHeight="1"/>
    <row r="19698" ht="21" customHeight="1"/>
    <row r="19699" ht="21" customHeight="1"/>
    <row r="19700" ht="21" customHeight="1"/>
    <row r="19701" ht="21" customHeight="1"/>
    <row r="19702" ht="21" customHeight="1"/>
    <row r="19703" ht="21" customHeight="1"/>
    <row r="19704" ht="21" customHeight="1"/>
    <row r="19705" ht="21" customHeight="1"/>
    <row r="19706" ht="21" customHeight="1"/>
    <row r="19707" ht="21" customHeight="1"/>
    <row r="19708" ht="21" customHeight="1"/>
    <row r="19709" ht="21" customHeight="1"/>
    <row r="19710" ht="21" customHeight="1"/>
    <row r="19711" ht="21" customHeight="1"/>
    <row r="19712" ht="21" customHeight="1"/>
    <row r="19713" ht="21" customHeight="1"/>
    <row r="19714" ht="21" customHeight="1"/>
    <row r="19715" ht="21" customHeight="1"/>
    <row r="19716" ht="21" customHeight="1"/>
    <row r="19717" ht="21" customHeight="1"/>
    <row r="19718" ht="21" customHeight="1"/>
    <row r="19719" ht="21" customHeight="1"/>
    <row r="19720" ht="21" customHeight="1"/>
    <row r="19721" ht="21" customHeight="1"/>
    <row r="19722" ht="21" customHeight="1"/>
    <row r="19723" ht="21" customHeight="1"/>
    <row r="19724" ht="21" customHeight="1"/>
    <row r="19725" ht="21" customHeight="1"/>
    <row r="19726" ht="21" customHeight="1"/>
    <row r="19727" ht="21" customHeight="1"/>
    <row r="19728" ht="21" customHeight="1"/>
    <row r="19729" ht="21" customHeight="1"/>
    <row r="19730" ht="21" customHeight="1"/>
    <row r="19731" ht="21" customHeight="1"/>
    <row r="19732" ht="21" customHeight="1"/>
    <row r="19733" ht="21" customHeight="1"/>
    <row r="19734" ht="21" customHeight="1"/>
    <row r="19735" ht="21" customHeight="1"/>
    <row r="19736" ht="21" customHeight="1"/>
    <row r="19737" ht="21" customHeight="1"/>
    <row r="19738" ht="21" customHeight="1"/>
    <row r="19739" ht="21" customHeight="1"/>
    <row r="19740" ht="21" customHeight="1"/>
    <row r="19741" ht="21" customHeight="1"/>
    <row r="19742" ht="21" customHeight="1"/>
    <row r="19743" ht="21" customHeight="1"/>
    <row r="19744" ht="21" customHeight="1"/>
    <row r="19745" ht="21" customHeight="1"/>
    <row r="19746" ht="21" customHeight="1"/>
    <row r="19747" ht="21" customHeight="1"/>
    <row r="19748" ht="21" customHeight="1"/>
    <row r="19749" ht="21" customHeight="1"/>
    <row r="19750" ht="21" customHeight="1"/>
    <row r="19751" ht="21" customHeight="1"/>
    <row r="19752" ht="21" customHeight="1"/>
    <row r="19753" ht="21" customHeight="1"/>
    <row r="19754" ht="21" customHeight="1"/>
    <row r="19755" ht="21" customHeight="1"/>
    <row r="19756" ht="21" customHeight="1"/>
    <row r="19757" ht="21" customHeight="1"/>
    <row r="19758" ht="21" customHeight="1"/>
    <row r="19759" ht="21" customHeight="1"/>
    <row r="19760" ht="21" customHeight="1"/>
    <row r="19761" ht="21" customHeight="1"/>
    <row r="19762" ht="21" customHeight="1"/>
    <row r="19763" ht="21" customHeight="1"/>
    <row r="19764" ht="21" customHeight="1"/>
    <row r="19765" ht="21" customHeight="1"/>
    <row r="19766" ht="21" customHeight="1"/>
    <row r="19767" ht="21" customHeight="1"/>
    <row r="19768" ht="21" customHeight="1"/>
    <row r="19769" ht="21" customHeight="1"/>
    <row r="19770" ht="21" customHeight="1"/>
    <row r="19771" ht="21" customHeight="1"/>
    <row r="19772" ht="21" customHeight="1"/>
    <row r="19773" ht="21" customHeight="1"/>
    <row r="19774" ht="21" customHeight="1"/>
    <row r="19775" ht="21" customHeight="1"/>
    <row r="19776" ht="21" customHeight="1"/>
    <row r="19777" ht="21" customHeight="1"/>
    <row r="19778" ht="21" customHeight="1"/>
    <row r="19779" ht="21" customHeight="1"/>
    <row r="19780" ht="21" customHeight="1"/>
    <row r="19781" ht="21" customHeight="1"/>
    <row r="19782" ht="21" customHeight="1"/>
    <row r="19783" ht="21" customHeight="1"/>
    <row r="19784" ht="21" customHeight="1"/>
    <row r="19785" ht="21" customHeight="1"/>
    <row r="19786" ht="21" customHeight="1"/>
    <row r="19787" ht="21" customHeight="1"/>
    <row r="19788" ht="21" customHeight="1"/>
    <row r="19789" ht="21" customHeight="1"/>
    <row r="19790" ht="21" customHeight="1"/>
    <row r="19791" ht="21" customHeight="1"/>
    <row r="19792" ht="21" customHeight="1"/>
    <row r="19793" ht="21" customHeight="1"/>
    <row r="19794" ht="21" customHeight="1"/>
    <row r="19795" ht="21" customHeight="1"/>
    <row r="19796" ht="21" customHeight="1"/>
    <row r="19797" ht="21" customHeight="1"/>
    <row r="19798" ht="21" customHeight="1"/>
    <row r="19799" ht="21" customHeight="1"/>
    <row r="19800" ht="21" customHeight="1"/>
    <row r="19801" ht="21" customHeight="1"/>
    <row r="19802" ht="21" customHeight="1"/>
    <row r="19803" ht="21" customHeight="1"/>
    <row r="19804" ht="21" customHeight="1"/>
    <row r="19805" ht="21" customHeight="1"/>
    <row r="19806" ht="21" customHeight="1"/>
    <row r="19807" ht="21" customHeight="1"/>
    <row r="19808" ht="21" customHeight="1"/>
    <row r="19809" ht="21" customHeight="1"/>
    <row r="19810" ht="21" customHeight="1"/>
    <row r="19811" ht="21" customHeight="1"/>
    <row r="19812" ht="21" customHeight="1"/>
    <row r="19813" ht="21" customHeight="1"/>
    <row r="19814" ht="21" customHeight="1"/>
    <row r="19815" ht="21" customHeight="1"/>
    <row r="19816" ht="21" customHeight="1"/>
    <row r="19817" ht="21" customHeight="1"/>
    <row r="19818" ht="21" customHeight="1"/>
    <row r="19819" ht="21" customHeight="1"/>
    <row r="19820" ht="21" customHeight="1"/>
    <row r="19821" ht="21" customHeight="1"/>
    <row r="19822" ht="21" customHeight="1"/>
    <row r="19823" ht="21" customHeight="1"/>
    <row r="19824" ht="21" customHeight="1"/>
    <row r="19825" ht="21" customHeight="1"/>
    <row r="19826" ht="21" customHeight="1"/>
    <row r="19827" ht="21" customHeight="1"/>
    <row r="19828" ht="21" customHeight="1"/>
    <row r="19829" ht="21" customHeight="1"/>
    <row r="19830" ht="21" customHeight="1"/>
    <row r="19831" ht="21" customHeight="1"/>
    <row r="19832" ht="21" customHeight="1"/>
    <row r="19833" ht="21" customHeight="1"/>
    <row r="19834" ht="21" customHeight="1"/>
    <row r="19835" ht="21" customHeight="1"/>
    <row r="19836" ht="21" customHeight="1"/>
    <row r="19837" ht="21" customHeight="1"/>
    <row r="19838" ht="21" customHeight="1"/>
    <row r="19839" ht="21" customHeight="1"/>
    <row r="19840" ht="21" customHeight="1"/>
    <row r="19841" ht="21" customHeight="1"/>
    <row r="19842" ht="21" customHeight="1"/>
    <row r="19843" ht="21" customHeight="1"/>
    <row r="19844" ht="21" customHeight="1"/>
    <row r="19845" ht="21" customHeight="1"/>
    <row r="19846" ht="21" customHeight="1"/>
    <row r="19847" ht="21" customHeight="1"/>
    <row r="19848" ht="21" customHeight="1"/>
    <row r="19849" ht="21" customHeight="1"/>
    <row r="19850" ht="21" customHeight="1"/>
    <row r="19851" ht="21" customHeight="1"/>
    <row r="19852" ht="21" customHeight="1"/>
    <row r="19853" ht="21" customHeight="1"/>
    <row r="19854" ht="21" customHeight="1"/>
    <row r="19855" ht="21" customHeight="1"/>
    <row r="19856" ht="21" customHeight="1"/>
    <row r="19857" ht="21" customHeight="1"/>
    <row r="19858" ht="21" customHeight="1"/>
    <row r="19859" ht="21" customHeight="1"/>
    <row r="19860" ht="21" customHeight="1"/>
    <row r="19861" ht="21" customHeight="1"/>
    <row r="19862" ht="21" customHeight="1"/>
    <row r="19863" ht="21" customHeight="1"/>
    <row r="19864" ht="21" customHeight="1"/>
    <row r="19865" ht="21" customHeight="1"/>
    <row r="19866" ht="21" customHeight="1"/>
    <row r="19867" ht="21" customHeight="1"/>
    <row r="19868" ht="21" customHeight="1"/>
    <row r="19869" ht="21" customHeight="1"/>
    <row r="19870" ht="21" customHeight="1"/>
    <row r="19871" ht="21" customHeight="1"/>
    <row r="19872" ht="21" customHeight="1"/>
    <row r="19873" ht="21" customHeight="1"/>
    <row r="19874" ht="21" customHeight="1"/>
    <row r="19875" ht="21" customHeight="1"/>
    <row r="19876" ht="21" customHeight="1"/>
    <row r="19877" ht="21" customHeight="1"/>
    <row r="19878" ht="21" customHeight="1"/>
    <row r="19879" ht="21" customHeight="1"/>
    <row r="19880" ht="21" customHeight="1"/>
    <row r="19881" ht="21" customHeight="1"/>
    <row r="19882" ht="21" customHeight="1"/>
    <row r="19883" ht="21" customHeight="1"/>
    <row r="19884" ht="21" customHeight="1"/>
    <row r="19885" ht="21" customHeight="1"/>
    <row r="19886" ht="21" customHeight="1"/>
    <row r="19887" ht="21" customHeight="1"/>
    <row r="19888" ht="21" customHeight="1"/>
    <row r="19889" ht="21" customHeight="1"/>
    <row r="19890" ht="21" customHeight="1"/>
    <row r="19891" ht="21" customHeight="1"/>
    <row r="19892" ht="21" customHeight="1"/>
    <row r="19893" ht="21" customHeight="1"/>
    <row r="19894" ht="21" customHeight="1"/>
    <row r="19895" ht="21" customHeight="1"/>
    <row r="19896" ht="21" customHeight="1"/>
    <row r="19897" ht="21" customHeight="1"/>
    <row r="19898" ht="21" customHeight="1"/>
    <row r="19899" ht="21" customHeight="1"/>
    <row r="19900" ht="21" customHeight="1"/>
    <row r="19901" ht="21" customHeight="1"/>
    <row r="19902" ht="21" customHeight="1"/>
    <row r="19903" ht="21" customHeight="1"/>
    <row r="19904" ht="21" customHeight="1"/>
    <row r="19905" ht="21" customHeight="1"/>
    <row r="19906" ht="21" customHeight="1"/>
    <row r="19907" ht="21" customHeight="1"/>
    <row r="19908" ht="21" customHeight="1"/>
    <row r="19909" ht="21" customHeight="1"/>
    <row r="19910" ht="21" customHeight="1"/>
    <row r="19911" ht="21" customHeight="1"/>
    <row r="19912" ht="21" customHeight="1"/>
    <row r="19913" ht="21" customHeight="1"/>
    <row r="19914" ht="21" customHeight="1"/>
    <row r="19915" ht="21" customHeight="1"/>
    <row r="19916" ht="21" customHeight="1"/>
    <row r="19917" ht="21" customHeight="1"/>
    <row r="19918" ht="21" customHeight="1"/>
    <row r="19919" ht="21" customHeight="1"/>
    <row r="19920" ht="21" customHeight="1"/>
    <row r="19921" ht="21" customHeight="1"/>
    <row r="19922" ht="21" customHeight="1"/>
    <row r="19923" ht="21" customHeight="1"/>
    <row r="19924" ht="21" customHeight="1"/>
    <row r="19925" ht="21" customHeight="1"/>
    <row r="19926" ht="21" customHeight="1"/>
    <row r="19927" ht="21" customHeight="1"/>
    <row r="19928" ht="21" customHeight="1"/>
    <row r="19929" ht="21" customHeight="1"/>
    <row r="19930" ht="21" customHeight="1"/>
    <row r="19931" ht="21" customHeight="1"/>
    <row r="19932" ht="21" customHeight="1"/>
    <row r="19933" ht="21" customHeight="1"/>
    <row r="19934" ht="21" customHeight="1"/>
    <row r="19935" ht="21" customHeight="1"/>
    <row r="19936" ht="21" customHeight="1"/>
    <row r="19937" ht="21" customHeight="1"/>
    <row r="19938" ht="21" customHeight="1"/>
    <row r="19939" ht="21" customHeight="1"/>
    <row r="19940" ht="21" customHeight="1"/>
    <row r="19941" ht="21" customHeight="1"/>
    <row r="19942" ht="21" customHeight="1"/>
    <row r="19943" ht="21" customHeight="1"/>
    <row r="19944" ht="21" customHeight="1"/>
    <row r="19945" ht="21" customHeight="1"/>
    <row r="19946" ht="21" customHeight="1"/>
    <row r="19947" ht="21" customHeight="1"/>
    <row r="19948" ht="21" customHeight="1"/>
    <row r="19949" ht="21" customHeight="1"/>
    <row r="19950" ht="21" customHeight="1"/>
    <row r="19951" ht="21" customHeight="1"/>
    <row r="19952" ht="21" customHeight="1"/>
    <row r="19953" ht="21" customHeight="1"/>
    <row r="19954" ht="21" customHeight="1"/>
    <row r="19955" ht="21" customHeight="1"/>
    <row r="19956" ht="21" customHeight="1"/>
    <row r="19957" ht="21" customHeight="1"/>
    <row r="19958" ht="21" customHeight="1"/>
    <row r="19959" ht="21" customHeight="1"/>
    <row r="19960" ht="21" customHeight="1"/>
    <row r="19961" ht="21" customHeight="1"/>
    <row r="19962" ht="21" customHeight="1"/>
    <row r="19963" ht="21" customHeight="1"/>
    <row r="19964" ht="21" customHeight="1"/>
    <row r="19965" ht="21" customHeight="1"/>
    <row r="19966" ht="21" customHeight="1"/>
    <row r="19967" ht="21" customHeight="1"/>
    <row r="19968" ht="21" customHeight="1"/>
    <row r="19969" ht="21" customHeight="1"/>
    <row r="19970" ht="21" customHeight="1"/>
    <row r="19971" ht="21" customHeight="1"/>
    <row r="19972" ht="21" customHeight="1"/>
    <row r="19973" ht="21" customHeight="1"/>
    <row r="19974" ht="21" customHeight="1"/>
    <row r="19975" ht="21" customHeight="1"/>
    <row r="19976" ht="21" customHeight="1"/>
    <row r="19977" ht="21" customHeight="1"/>
    <row r="19978" ht="21" customHeight="1"/>
    <row r="19979" ht="21" customHeight="1"/>
    <row r="19980" ht="21" customHeight="1"/>
    <row r="19981" ht="21" customHeight="1"/>
    <row r="19982" ht="21" customHeight="1"/>
    <row r="19983" ht="21" customHeight="1"/>
    <row r="19984" ht="21" customHeight="1"/>
    <row r="19985" ht="21" customHeight="1"/>
    <row r="19986" ht="21" customHeight="1"/>
    <row r="19987" ht="21" customHeight="1"/>
    <row r="19988" ht="21" customHeight="1"/>
    <row r="19989" ht="21" customHeight="1"/>
    <row r="19990" ht="21" customHeight="1"/>
    <row r="19991" ht="21" customHeight="1"/>
    <row r="19992" ht="21" customHeight="1"/>
    <row r="19993" ht="21" customHeight="1"/>
    <row r="19994" ht="21" customHeight="1"/>
    <row r="19995" ht="21" customHeight="1"/>
    <row r="19996" ht="21" customHeight="1"/>
    <row r="19997" ht="21" customHeight="1"/>
    <row r="19998" ht="21" customHeight="1"/>
    <row r="19999" ht="21" customHeight="1"/>
    <row r="20000" ht="21" customHeight="1"/>
    <row r="20001" ht="21" customHeight="1"/>
    <row r="20002" ht="21" customHeight="1"/>
    <row r="20003" ht="21" customHeight="1"/>
    <row r="20004" ht="21" customHeight="1"/>
    <row r="20005" ht="21" customHeight="1"/>
    <row r="20006" ht="21" customHeight="1"/>
    <row r="20007" ht="21" customHeight="1"/>
    <row r="20008" ht="21" customHeight="1"/>
    <row r="20009" ht="21" customHeight="1"/>
    <row r="20010" ht="21" customHeight="1"/>
    <row r="20011" ht="21" customHeight="1"/>
    <row r="20012" ht="21" customHeight="1"/>
    <row r="20013" ht="21" customHeight="1"/>
    <row r="20014" ht="21" customHeight="1"/>
    <row r="20015" ht="21" customHeight="1"/>
    <row r="20016" ht="21" customHeight="1"/>
    <row r="20017" ht="21" customHeight="1"/>
    <row r="20018" ht="21" customHeight="1"/>
    <row r="20019" ht="21" customHeight="1"/>
    <row r="20020" ht="21" customHeight="1"/>
    <row r="20021" ht="21" customHeight="1"/>
    <row r="20022" ht="21" customHeight="1"/>
    <row r="20023" ht="21" customHeight="1"/>
    <row r="20024" ht="21" customHeight="1"/>
    <row r="20025" ht="21" customHeight="1"/>
    <row r="20026" ht="21" customHeight="1"/>
    <row r="20027" ht="21" customHeight="1"/>
    <row r="20028" ht="21" customHeight="1"/>
    <row r="20029" ht="21" customHeight="1"/>
    <row r="20030" ht="21" customHeight="1"/>
    <row r="20031" ht="21" customHeight="1"/>
    <row r="20032" ht="21" customHeight="1"/>
    <row r="20033" ht="21" customHeight="1"/>
    <row r="20034" ht="21" customHeight="1"/>
    <row r="20035" ht="21" customHeight="1"/>
    <row r="20036" ht="21" customHeight="1"/>
    <row r="20037" ht="21" customHeight="1"/>
    <row r="20038" ht="21" customHeight="1"/>
    <row r="20039" ht="21" customHeight="1"/>
    <row r="20040" ht="21" customHeight="1"/>
    <row r="20041" ht="21" customHeight="1"/>
    <row r="20042" ht="21" customHeight="1"/>
    <row r="20043" ht="21" customHeight="1"/>
    <row r="20044" ht="21" customHeight="1"/>
    <row r="20045" ht="21" customHeight="1"/>
    <row r="20046" ht="21" customHeight="1"/>
    <row r="20047" ht="21" customHeight="1"/>
    <row r="20048" ht="21" customHeight="1"/>
    <row r="20049" ht="21" customHeight="1"/>
    <row r="20050" ht="21" customHeight="1"/>
    <row r="20051" ht="21" customHeight="1"/>
    <row r="20052" ht="21" customHeight="1"/>
    <row r="20053" ht="21" customHeight="1"/>
    <row r="20054" ht="21" customHeight="1"/>
    <row r="20055" ht="21" customHeight="1"/>
    <row r="20056" ht="21" customHeight="1"/>
    <row r="20057" ht="21" customHeight="1"/>
    <row r="20058" ht="21" customHeight="1"/>
    <row r="20059" ht="21" customHeight="1"/>
    <row r="20060" ht="21" customHeight="1"/>
    <row r="20061" ht="21" customHeight="1"/>
    <row r="20062" ht="21" customHeight="1"/>
    <row r="20063" ht="21" customHeight="1"/>
    <row r="20064" ht="21" customHeight="1"/>
    <row r="20065" ht="21" customHeight="1"/>
    <row r="20066" ht="21" customHeight="1"/>
    <row r="20067" ht="21" customHeight="1"/>
    <row r="20068" ht="21" customHeight="1"/>
    <row r="20069" ht="21" customHeight="1"/>
    <row r="20070" ht="21" customHeight="1"/>
    <row r="20071" ht="21" customHeight="1"/>
    <row r="20072" ht="21" customHeight="1"/>
    <row r="20073" ht="21" customHeight="1"/>
    <row r="20074" ht="21" customHeight="1"/>
    <row r="20075" ht="21" customHeight="1"/>
    <row r="20076" ht="21" customHeight="1"/>
    <row r="20077" ht="21" customHeight="1"/>
    <row r="20078" ht="21" customHeight="1"/>
    <row r="20079" ht="21" customHeight="1"/>
    <row r="20080" ht="21" customHeight="1"/>
    <row r="20081" ht="21" customHeight="1"/>
    <row r="20082" ht="21" customHeight="1"/>
    <row r="20083" ht="21" customHeight="1"/>
    <row r="20084" ht="21" customHeight="1"/>
    <row r="20085" ht="21" customHeight="1"/>
    <row r="20086" ht="21" customHeight="1"/>
    <row r="20087" ht="21" customHeight="1"/>
    <row r="20088" ht="21" customHeight="1"/>
    <row r="20089" ht="21" customHeight="1"/>
    <row r="20090" ht="21" customHeight="1"/>
    <row r="20091" ht="21" customHeight="1"/>
    <row r="20092" ht="21" customHeight="1"/>
    <row r="20093" ht="21" customHeight="1"/>
    <row r="20094" ht="21" customHeight="1"/>
    <row r="20095" ht="21" customHeight="1"/>
    <row r="20096" ht="21" customHeight="1"/>
    <row r="20097" ht="21" customHeight="1"/>
    <row r="20098" ht="21" customHeight="1"/>
    <row r="20099" ht="21" customHeight="1"/>
    <row r="20100" ht="21" customHeight="1"/>
    <row r="20101" ht="21" customHeight="1"/>
    <row r="20102" ht="21" customHeight="1"/>
    <row r="20103" ht="21" customHeight="1"/>
    <row r="20104" ht="21" customHeight="1"/>
    <row r="20105" ht="21" customHeight="1"/>
    <row r="20106" ht="21" customHeight="1"/>
    <row r="20107" ht="21" customHeight="1"/>
    <row r="20108" ht="21" customHeight="1"/>
    <row r="20109" ht="21" customHeight="1"/>
    <row r="20110" ht="21" customHeight="1"/>
    <row r="20111" ht="21" customHeight="1"/>
    <row r="20112" ht="21" customHeight="1"/>
    <row r="20113" ht="21" customHeight="1"/>
    <row r="20114" ht="21" customHeight="1"/>
    <row r="20115" ht="21" customHeight="1"/>
    <row r="20116" ht="21" customHeight="1"/>
    <row r="20117" ht="21" customHeight="1"/>
    <row r="20118" ht="21" customHeight="1"/>
    <row r="20119" ht="21" customHeight="1"/>
    <row r="20120" ht="21" customHeight="1"/>
    <row r="20121" ht="21" customHeight="1"/>
    <row r="20122" ht="21" customHeight="1"/>
    <row r="20123" ht="21" customHeight="1"/>
    <row r="20124" ht="21" customHeight="1"/>
    <row r="20125" ht="21" customHeight="1"/>
    <row r="20126" ht="21" customHeight="1"/>
    <row r="20127" ht="21" customHeight="1"/>
    <row r="20128" ht="21" customHeight="1"/>
    <row r="20129" ht="21" customHeight="1"/>
    <row r="20130" ht="21" customHeight="1"/>
    <row r="20131" ht="21" customHeight="1"/>
    <row r="20132" ht="21" customHeight="1"/>
    <row r="20133" ht="21" customHeight="1"/>
    <row r="20134" ht="21" customHeight="1"/>
    <row r="20135" ht="21" customHeight="1"/>
    <row r="20136" ht="21" customHeight="1"/>
    <row r="20137" ht="21" customHeight="1"/>
    <row r="20138" ht="21" customHeight="1"/>
    <row r="20139" ht="21" customHeight="1"/>
    <row r="20140" ht="21" customHeight="1"/>
    <row r="20141" ht="21" customHeight="1"/>
    <row r="20142" ht="21" customHeight="1"/>
    <row r="20143" ht="21" customHeight="1"/>
    <row r="20144" ht="21" customHeight="1"/>
    <row r="20145" ht="21" customHeight="1"/>
    <row r="20146" ht="21" customHeight="1"/>
    <row r="20147" ht="21" customHeight="1"/>
    <row r="20148" ht="21" customHeight="1"/>
    <row r="20149" ht="21" customHeight="1"/>
    <row r="20150" ht="21" customHeight="1"/>
    <row r="20151" ht="21" customHeight="1"/>
    <row r="20152" ht="21" customHeight="1"/>
    <row r="20153" ht="21" customHeight="1"/>
    <row r="20154" ht="21" customHeight="1"/>
    <row r="20155" ht="21" customHeight="1"/>
    <row r="20156" ht="21" customHeight="1"/>
    <row r="20157" ht="21" customHeight="1"/>
    <row r="20158" ht="21" customHeight="1"/>
    <row r="20159" ht="21" customHeight="1"/>
    <row r="20160" ht="21" customHeight="1"/>
    <row r="20161" ht="21" customHeight="1"/>
    <row r="20162" ht="21" customHeight="1"/>
    <row r="20163" ht="21" customHeight="1"/>
    <row r="20164" ht="21" customHeight="1"/>
    <row r="20165" ht="21" customHeight="1"/>
    <row r="20166" ht="21" customHeight="1"/>
    <row r="20167" ht="21" customHeight="1"/>
    <row r="20168" ht="21" customHeight="1"/>
    <row r="20169" ht="21" customHeight="1"/>
    <row r="20170" ht="21" customHeight="1"/>
    <row r="20171" ht="21" customHeight="1"/>
    <row r="20172" ht="21" customHeight="1"/>
    <row r="20173" ht="21" customHeight="1"/>
    <row r="20174" ht="21" customHeight="1"/>
    <row r="20175" ht="21" customHeight="1"/>
    <row r="20176" ht="21" customHeight="1"/>
    <row r="20177" ht="21" customHeight="1"/>
    <row r="20178" ht="21" customHeight="1"/>
    <row r="20179" ht="21" customHeight="1"/>
    <row r="20180" ht="21" customHeight="1"/>
    <row r="20181" ht="21" customHeight="1"/>
    <row r="20182" ht="21" customHeight="1"/>
    <row r="20183" ht="21" customHeight="1"/>
    <row r="20184" ht="21" customHeight="1"/>
    <row r="20185" ht="21" customHeight="1"/>
    <row r="20186" ht="21" customHeight="1"/>
    <row r="20187" ht="21" customHeight="1"/>
    <row r="20188" ht="21" customHeight="1"/>
    <row r="20189" ht="21" customHeight="1"/>
    <row r="20190" ht="21" customHeight="1"/>
    <row r="20191" ht="21" customHeight="1"/>
    <row r="20192" ht="21" customHeight="1"/>
    <row r="20193" ht="21" customHeight="1"/>
    <row r="20194" ht="21" customHeight="1"/>
    <row r="20195" ht="21" customHeight="1"/>
    <row r="20196" ht="21" customHeight="1"/>
    <row r="20197" ht="21" customHeight="1"/>
    <row r="20198" ht="21" customHeight="1"/>
    <row r="20199" ht="21" customHeight="1"/>
    <row r="20200" ht="21" customHeight="1"/>
    <row r="20201" ht="21" customHeight="1"/>
    <row r="20202" ht="21" customHeight="1"/>
    <row r="20203" ht="21" customHeight="1"/>
    <row r="20204" ht="21" customHeight="1"/>
    <row r="20205" ht="21" customHeight="1"/>
    <row r="20206" ht="21" customHeight="1"/>
    <row r="20207" ht="21" customHeight="1"/>
    <row r="20208" ht="21" customHeight="1"/>
    <row r="20209" ht="21" customHeight="1"/>
    <row r="20210" ht="21" customHeight="1"/>
    <row r="20211" ht="21" customHeight="1"/>
    <row r="20212" ht="21" customHeight="1"/>
    <row r="20213" ht="21" customHeight="1"/>
    <row r="20214" ht="21" customHeight="1"/>
    <row r="20215" ht="21" customHeight="1"/>
    <row r="20216" ht="21" customHeight="1"/>
    <row r="20217" ht="21" customHeight="1"/>
    <row r="20218" ht="21" customHeight="1"/>
    <row r="20219" ht="21" customHeight="1"/>
    <row r="20220" ht="21" customHeight="1"/>
    <row r="20221" ht="21" customHeight="1"/>
    <row r="20222" ht="21" customHeight="1"/>
    <row r="20223" ht="21" customHeight="1"/>
    <row r="20224" ht="21" customHeight="1"/>
    <row r="20225" ht="21" customHeight="1"/>
    <row r="20226" ht="21" customHeight="1"/>
    <row r="20227" ht="21" customHeight="1"/>
    <row r="20228" ht="21" customHeight="1"/>
    <row r="20229" ht="21" customHeight="1"/>
    <row r="20230" ht="21" customHeight="1"/>
    <row r="20231" ht="21" customHeight="1"/>
    <row r="20232" ht="21" customHeight="1"/>
    <row r="20233" ht="21" customHeight="1"/>
    <row r="20234" ht="21" customHeight="1"/>
    <row r="20235" ht="21" customHeight="1"/>
    <row r="20236" ht="21" customHeight="1"/>
    <row r="20237" ht="21" customHeight="1"/>
    <row r="20238" ht="21" customHeight="1"/>
    <row r="20239" ht="21" customHeight="1"/>
    <row r="20240" ht="21" customHeight="1"/>
    <row r="20241" ht="21" customHeight="1"/>
    <row r="20242" ht="21" customHeight="1"/>
    <row r="20243" ht="21" customHeight="1"/>
    <row r="20244" ht="21" customHeight="1"/>
    <row r="20245" ht="21" customHeight="1"/>
    <row r="20246" ht="21" customHeight="1"/>
    <row r="20247" ht="21" customHeight="1"/>
    <row r="20248" ht="21" customHeight="1"/>
    <row r="20249" ht="21" customHeight="1"/>
    <row r="20250" ht="21" customHeight="1"/>
    <row r="20251" ht="21" customHeight="1"/>
    <row r="20252" ht="21" customHeight="1"/>
    <row r="20253" ht="21" customHeight="1"/>
    <row r="20254" ht="21" customHeight="1"/>
    <row r="20255" ht="21" customHeight="1"/>
    <row r="20256" ht="21" customHeight="1"/>
    <row r="20257" ht="21" customHeight="1"/>
    <row r="20258" ht="21" customHeight="1"/>
    <row r="20259" ht="21" customHeight="1"/>
    <row r="20260" ht="21" customHeight="1"/>
    <row r="20261" ht="21" customHeight="1"/>
    <row r="20262" ht="21" customHeight="1"/>
    <row r="20263" ht="21" customHeight="1"/>
    <row r="20264" ht="21" customHeight="1"/>
    <row r="20265" ht="21" customHeight="1"/>
    <row r="20266" ht="21" customHeight="1"/>
    <row r="20267" ht="21" customHeight="1"/>
    <row r="20268" ht="21" customHeight="1"/>
    <row r="20269" ht="21" customHeight="1"/>
    <row r="20270" ht="21" customHeight="1"/>
    <row r="20271" ht="21" customHeight="1"/>
    <row r="20272" ht="21" customHeight="1"/>
    <row r="20273" ht="21" customHeight="1"/>
    <row r="20274" ht="21" customHeight="1"/>
    <row r="20275" ht="21" customHeight="1"/>
    <row r="20276" ht="21" customHeight="1"/>
    <row r="20277" ht="21" customHeight="1"/>
    <row r="20278" ht="21" customHeight="1"/>
    <row r="20279" ht="21" customHeight="1"/>
    <row r="20280" ht="21" customHeight="1"/>
    <row r="20281" ht="21" customHeight="1"/>
    <row r="20282" ht="21" customHeight="1"/>
    <row r="20283" ht="21" customHeight="1"/>
    <row r="20284" ht="21" customHeight="1"/>
    <row r="20285" ht="21" customHeight="1"/>
    <row r="20286" ht="21" customHeight="1"/>
    <row r="20287" ht="21" customHeight="1"/>
    <row r="20288" ht="21" customHeight="1"/>
    <row r="20289" ht="21" customHeight="1"/>
    <row r="20290" ht="21" customHeight="1"/>
    <row r="20291" ht="21" customHeight="1"/>
    <row r="20292" ht="21" customHeight="1"/>
    <row r="20293" ht="21" customHeight="1"/>
    <row r="20294" ht="21" customHeight="1"/>
    <row r="20295" ht="21" customHeight="1"/>
    <row r="20296" ht="21" customHeight="1"/>
    <row r="20297" ht="21" customHeight="1"/>
    <row r="20298" ht="21" customHeight="1"/>
    <row r="20299" ht="21" customHeight="1"/>
    <row r="20300" ht="21" customHeight="1"/>
    <row r="20301" ht="21" customHeight="1"/>
    <row r="20302" ht="21" customHeight="1"/>
    <row r="20303" ht="21" customHeight="1"/>
    <row r="20304" ht="21" customHeight="1"/>
    <row r="20305" ht="21" customHeight="1"/>
    <row r="20306" ht="21" customHeight="1"/>
    <row r="20307" ht="21" customHeight="1"/>
    <row r="20308" ht="21" customHeight="1"/>
    <row r="20309" ht="21" customHeight="1"/>
    <row r="20310" ht="21" customHeight="1"/>
    <row r="20311" ht="21" customHeight="1"/>
    <row r="20312" ht="21" customHeight="1"/>
    <row r="20313" ht="21" customHeight="1"/>
    <row r="20314" ht="21" customHeight="1"/>
    <row r="20315" ht="21" customHeight="1"/>
    <row r="20316" ht="21" customHeight="1"/>
    <row r="20317" ht="21" customHeight="1"/>
    <row r="20318" ht="21" customHeight="1"/>
    <row r="20319" ht="21" customHeight="1"/>
    <row r="20320" ht="21" customHeight="1"/>
    <row r="20321" ht="21" customHeight="1"/>
    <row r="20322" ht="21" customHeight="1"/>
    <row r="20323" ht="21" customHeight="1"/>
    <row r="20324" ht="21" customHeight="1"/>
    <row r="20325" ht="21" customHeight="1"/>
    <row r="20326" ht="21" customHeight="1"/>
    <row r="20327" ht="21" customHeight="1"/>
    <row r="20328" ht="21" customHeight="1"/>
    <row r="20329" ht="21" customHeight="1"/>
    <row r="20330" ht="21" customHeight="1"/>
    <row r="20331" ht="21" customHeight="1"/>
    <row r="20332" ht="21" customHeight="1"/>
    <row r="20333" ht="21" customHeight="1"/>
    <row r="20334" ht="21" customHeight="1"/>
    <row r="20335" ht="21" customHeight="1"/>
    <row r="20336" ht="21" customHeight="1"/>
    <row r="20337" ht="21" customHeight="1"/>
    <row r="20338" ht="21" customHeight="1"/>
    <row r="20339" ht="21" customHeight="1"/>
    <row r="20340" ht="21" customHeight="1"/>
    <row r="20341" ht="21" customHeight="1"/>
    <row r="20342" ht="21" customHeight="1"/>
    <row r="20343" ht="21" customHeight="1"/>
    <row r="20344" ht="21" customHeight="1"/>
    <row r="20345" ht="21" customHeight="1"/>
    <row r="20346" ht="21" customHeight="1"/>
    <row r="20347" ht="21" customHeight="1"/>
    <row r="20348" ht="21" customHeight="1"/>
    <row r="20349" ht="21" customHeight="1"/>
    <row r="20350" ht="21" customHeight="1"/>
    <row r="20351" ht="21" customHeight="1"/>
    <row r="20352" ht="21" customHeight="1"/>
    <row r="20353" ht="21" customHeight="1"/>
    <row r="20354" ht="21" customHeight="1"/>
    <row r="20355" ht="21" customHeight="1"/>
    <row r="20356" ht="21" customHeight="1"/>
    <row r="20357" ht="21" customHeight="1"/>
    <row r="20358" ht="21" customHeight="1"/>
    <row r="20359" ht="21" customHeight="1"/>
    <row r="20360" ht="21" customHeight="1"/>
    <row r="20361" ht="21" customHeight="1"/>
    <row r="20362" ht="21" customHeight="1"/>
    <row r="20363" ht="21" customHeight="1"/>
    <row r="20364" ht="21" customHeight="1"/>
    <row r="20365" ht="21" customHeight="1"/>
    <row r="20366" ht="21" customHeight="1"/>
    <row r="20367" ht="21" customHeight="1"/>
    <row r="20368" ht="21" customHeight="1"/>
    <row r="20369" ht="21" customHeight="1"/>
    <row r="20370" ht="21" customHeight="1"/>
    <row r="20371" ht="21" customHeight="1"/>
    <row r="20372" ht="21" customHeight="1"/>
    <row r="20373" ht="21" customHeight="1"/>
    <row r="20374" ht="21" customHeight="1"/>
    <row r="20375" ht="21" customHeight="1"/>
    <row r="20376" ht="21" customHeight="1"/>
    <row r="20377" ht="21" customHeight="1"/>
    <row r="20378" ht="21" customHeight="1"/>
    <row r="20379" ht="21" customHeight="1"/>
    <row r="20380" ht="21" customHeight="1"/>
    <row r="20381" ht="21" customHeight="1"/>
    <row r="20382" ht="21" customHeight="1"/>
    <row r="20383" ht="21" customHeight="1"/>
    <row r="20384" ht="21" customHeight="1"/>
    <row r="20385" ht="21" customHeight="1"/>
    <row r="20386" ht="21" customHeight="1"/>
    <row r="20387" ht="21" customHeight="1"/>
    <row r="20388" ht="21" customHeight="1"/>
    <row r="20389" ht="21" customHeight="1"/>
    <row r="20390" ht="21" customHeight="1"/>
    <row r="20391" ht="21" customHeight="1"/>
    <row r="20392" ht="21" customHeight="1"/>
    <row r="20393" ht="21" customHeight="1"/>
    <row r="20394" ht="21" customHeight="1"/>
    <row r="20395" ht="21" customHeight="1"/>
    <row r="20396" ht="21" customHeight="1"/>
    <row r="20397" ht="21" customHeight="1"/>
    <row r="20398" ht="21" customHeight="1"/>
    <row r="20399" ht="21" customHeight="1"/>
    <row r="20400" ht="21" customHeight="1"/>
    <row r="20401" ht="21" customHeight="1"/>
    <row r="20402" ht="21" customHeight="1"/>
    <row r="20403" ht="21" customHeight="1"/>
    <row r="20404" ht="21" customHeight="1"/>
    <row r="20405" ht="21" customHeight="1"/>
    <row r="20406" ht="21" customHeight="1"/>
    <row r="20407" ht="21" customHeight="1"/>
    <row r="20408" ht="21" customHeight="1"/>
    <row r="20409" ht="21" customHeight="1"/>
    <row r="20410" ht="21" customHeight="1"/>
    <row r="20411" ht="21" customHeight="1"/>
    <row r="20412" ht="21" customHeight="1"/>
    <row r="20413" ht="21" customHeight="1"/>
    <row r="20414" ht="21" customHeight="1"/>
    <row r="20415" ht="21" customHeight="1"/>
    <row r="20416" ht="21" customHeight="1"/>
    <row r="20417" ht="21" customHeight="1"/>
    <row r="20418" ht="21" customHeight="1"/>
    <row r="20419" ht="21" customHeight="1"/>
    <row r="20420" ht="21" customHeight="1"/>
    <row r="20421" ht="21" customHeight="1"/>
    <row r="20422" ht="21" customHeight="1"/>
    <row r="20423" ht="21" customHeight="1"/>
    <row r="20424" ht="21" customHeight="1"/>
    <row r="20425" ht="21" customHeight="1"/>
    <row r="20426" ht="21" customHeight="1"/>
    <row r="20427" ht="21" customHeight="1"/>
    <row r="20428" ht="21" customHeight="1"/>
    <row r="20429" ht="21" customHeight="1"/>
    <row r="20430" ht="21" customHeight="1"/>
    <row r="20431" ht="21" customHeight="1"/>
    <row r="20432" ht="21" customHeight="1"/>
    <row r="20433" ht="21" customHeight="1"/>
    <row r="20434" ht="21" customHeight="1"/>
    <row r="20435" ht="21" customHeight="1"/>
    <row r="20436" ht="21" customHeight="1"/>
    <row r="20437" ht="21" customHeight="1"/>
    <row r="20438" ht="21" customHeight="1"/>
    <row r="20439" ht="21" customHeight="1"/>
    <row r="20440" ht="21" customHeight="1"/>
    <row r="20441" ht="21" customHeight="1"/>
    <row r="20442" ht="21" customHeight="1"/>
    <row r="20443" ht="21" customHeight="1"/>
    <row r="20444" ht="21" customHeight="1"/>
    <row r="20445" ht="21" customHeight="1"/>
    <row r="20446" ht="21" customHeight="1"/>
    <row r="20447" ht="21" customHeight="1"/>
    <row r="20448" ht="21" customHeight="1"/>
    <row r="20449" ht="21" customHeight="1"/>
    <row r="20450" ht="21" customHeight="1"/>
    <row r="20451" ht="21" customHeight="1"/>
    <row r="20452" ht="21" customHeight="1"/>
    <row r="20453" ht="21" customHeight="1"/>
    <row r="20454" ht="21" customHeight="1"/>
    <row r="20455" ht="21" customHeight="1"/>
    <row r="20456" ht="21" customHeight="1"/>
    <row r="20457" ht="21" customHeight="1"/>
    <row r="20458" ht="21" customHeight="1"/>
    <row r="20459" ht="21" customHeight="1"/>
    <row r="20460" ht="21" customHeight="1"/>
    <row r="20461" ht="21" customHeight="1"/>
    <row r="20462" ht="21" customHeight="1"/>
    <row r="20463" ht="21" customHeight="1"/>
    <row r="20464" ht="21" customHeight="1"/>
    <row r="20465" ht="21" customHeight="1"/>
    <row r="20466" ht="21" customHeight="1"/>
    <row r="20467" ht="21" customHeight="1"/>
    <row r="20468" ht="21" customHeight="1"/>
    <row r="20469" ht="21" customHeight="1"/>
    <row r="20470" ht="21" customHeight="1"/>
    <row r="20471" ht="21" customHeight="1"/>
    <row r="20472" ht="21" customHeight="1"/>
    <row r="20473" ht="21" customHeight="1"/>
    <row r="20474" ht="21" customHeight="1"/>
    <row r="20475" ht="21" customHeight="1"/>
    <row r="20476" ht="21" customHeight="1"/>
    <row r="20477" ht="21" customHeight="1"/>
    <row r="20478" ht="21" customHeight="1"/>
    <row r="20479" ht="21" customHeight="1"/>
    <row r="20480" ht="21" customHeight="1"/>
    <row r="20481" ht="21" customHeight="1"/>
    <row r="20482" ht="21" customHeight="1"/>
    <row r="20483" ht="21" customHeight="1"/>
    <row r="20484" ht="21" customHeight="1"/>
    <row r="20485" ht="21" customHeight="1"/>
    <row r="20486" ht="21" customHeight="1"/>
    <row r="20487" ht="21" customHeight="1"/>
    <row r="20488" ht="21" customHeight="1"/>
    <row r="20489" ht="21" customHeight="1"/>
    <row r="20490" ht="21" customHeight="1"/>
    <row r="20491" ht="21" customHeight="1"/>
    <row r="20492" ht="21" customHeight="1"/>
    <row r="20493" ht="21" customHeight="1"/>
    <row r="20494" ht="21" customHeight="1"/>
    <row r="20495" ht="21" customHeight="1"/>
    <row r="20496" ht="21" customHeight="1"/>
    <row r="20497" ht="21" customHeight="1"/>
    <row r="20498" ht="21" customHeight="1"/>
    <row r="20499" ht="21" customHeight="1"/>
    <row r="20500" ht="21" customHeight="1"/>
    <row r="20501" ht="21" customHeight="1"/>
    <row r="20502" ht="21" customHeight="1"/>
    <row r="20503" ht="21" customHeight="1"/>
    <row r="20504" ht="21" customHeight="1"/>
    <row r="20505" ht="21" customHeight="1"/>
    <row r="20506" ht="21" customHeight="1"/>
    <row r="20507" ht="21" customHeight="1"/>
    <row r="20508" ht="21" customHeight="1"/>
    <row r="20509" ht="21" customHeight="1"/>
    <row r="20510" ht="21" customHeight="1"/>
    <row r="20511" ht="21" customHeight="1"/>
    <row r="20512" ht="21" customHeight="1"/>
    <row r="20513" ht="21" customHeight="1"/>
    <row r="20514" ht="21" customHeight="1"/>
    <row r="20515" ht="21" customHeight="1"/>
    <row r="20516" ht="21" customHeight="1"/>
    <row r="20517" ht="21" customHeight="1"/>
    <row r="20518" ht="21" customHeight="1"/>
    <row r="20519" ht="21" customHeight="1"/>
    <row r="20520" ht="21" customHeight="1"/>
    <row r="20521" ht="21" customHeight="1"/>
    <row r="20522" ht="21" customHeight="1"/>
    <row r="20523" ht="21" customHeight="1"/>
    <row r="20524" ht="21" customHeight="1"/>
    <row r="20525" ht="21" customHeight="1"/>
    <row r="20526" ht="21" customHeight="1"/>
    <row r="20527" ht="21" customHeight="1"/>
    <row r="20528" ht="21" customHeight="1"/>
    <row r="20529" ht="21" customHeight="1"/>
    <row r="20530" ht="21" customHeight="1"/>
    <row r="20531" ht="21" customHeight="1"/>
    <row r="20532" ht="21" customHeight="1"/>
    <row r="20533" ht="21" customHeight="1"/>
    <row r="20534" ht="21" customHeight="1"/>
    <row r="20535" ht="21" customHeight="1"/>
    <row r="20536" ht="21" customHeight="1"/>
    <row r="20537" ht="21" customHeight="1"/>
    <row r="20538" ht="21" customHeight="1"/>
    <row r="20539" ht="21" customHeight="1"/>
    <row r="20540" ht="21" customHeight="1"/>
    <row r="20541" ht="21" customHeight="1"/>
    <row r="20542" ht="21" customHeight="1"/>
    <row r="20543" ht="21" customHeight="1"/>
    <row r="20544" ht="21" customHeight="1"/>
    <row r="20545" ht="21" customHeight="1"/>
    <row r="20546" ht="21" customHeight="1"/>
    <row r="20547" ht="21" customHeight="1"/>
    <row r="20548" ht="21" customHeight="1"/>
    <row r="20549" ht="21" customHeight="1"/>
    <row r="20550" ht="21" customHeight="1"/>
    <row r="20551" ht="21" customHeight="1"/>
    <row r="20552" ht="21" customHeight="1"/>
    <row r="20553" ht="21" customHeight="1"/>
    <row r="20554" ht="21" customHeight="1"/>
    <row r="20555" ht="21" customHeight="1"/>
    <row r="20556" ht="21" customHeight="1"/>
    <row r="20557" ht="21" customHeight="1"/>
    <row r="20558" ht="21" customHeight="1"/>
    <row r="20559" ht="21" customHeight="1"/>
    <row r="20560" ht="21" customHeight="1"/>
    <row r="20561" ht="21" customHeight="1"/>
    <row r="20562" ht="21" customHeight="1"/>
    <row r="20563" ht="21" customHeight="1"/>
    <row r="20564" ht="21" customHeight="1"/>
    <row r="20565" ht="21" customHeight="1"/>
    <row r="20566" ht="21" customHeight="1"/>
    <row r="20567" ht="21" customHeight="1"/>
    <row r="20568" ht="21" customHeight="1"/>
    <row r="20569" ht="21" customHeight="1"/>
    <row r="20570" ht="21" customHeight="1"/>
    <row r="20571" ht="21" customHeight="1"/>
    <row r="20572" ht="21" customHeight="1"/>
    <row r="20573" ht="21" customHeight="1"/>
    <row r="20574" ht="21" customHeight="1"/>
    <row r="20575" ht="21" customHeight="1"/>
    <row r="20576" ht="21" customHeight="1"/>
    <row r="20577" ht="21" customHeight="1"/>
    <row r="20578" ht="21" customHeight="1"/>
    <row r="20579" ht="21" customHeight="1"/>
    <row r="20580" ht="21" customHeight="1"/>
    <row r="20581" ht="21" customHeight="1"/>
    <row r="20582" ht="21" customHeight="1"/>
    <row r="20583" ht="21" customHeight="1"/>
    <row r="20584" ht="21" customHeight="1"/>
    <row r="20585" ht="21" customHeight="1"/>
    <row r="20586" ht="21" customHeight="1"/>
    <row r="20587" ht="21" customHeight="1"/>
    <row r="20588" ht="21" customHeight="1"/>
    <row r="20589" ht="21" customHeight="1"/>
    <row r="20590" ht="21" customHeight="1"/>
    <row r="20591" ht="21" customHeight="1"/>
    <row r="20592" ht="21" customHeight="1"/>
    <row r="20593" ht="21" customHeight="1"/>
    <row r="20594" ht="21" customHeight="1"/>
    <row r="20595" ht="21" customHeight="1"/>
    <row r="20596" ht="21" customHeight="1"/>
    <row r="20597" ht="21" customHeight="1"/>
    <row r="20598" ht="21" customHeight="1"/>
    <row r="20599" ht="21" customHeight="1"/>
    <row r="20600" ht="21" customHeight="1"/>
    <row r="20601" ht="21" customHeight="1"/>
    <row r="20602" ht="21" customHeight="1"/>
    <row r="20603" ht="21" customHeight="1"/>
    <row r="20604" ht="21" customHeight="1"/>
    <row r="20605" ht="21" customHeight="1"/>
    <row r="20606" ht="21" customHeight="1"/>
    <row r="20607" ht="21" customHeight="1"/>
    <row r="20608" ht="21" customHeight="1"/>
    <row r="20609" ht="21" customHeight="1"/>
    <row r="20610" ht="21" customHeight="1"/>
    <row r="20611" ht="21" customHeight="1"/>
    <row r="20612" ht="21" customHeight="1"/>
    <row r="20613" ht="21" customHeight="1"/>
    <row r="20614" ht="21" customHeight="1"/>
    <row r="20615" ht="21" customHeight="1"/>
    <row r="20616" ht="21" customHeight="1"/>
    <row r="20617" ht="21" customHeight="1"/>
    <row r="20618" ht="21" customHeight="1"/>
    <row r="20619" ht="21" customHeight="1"/>
    <row r="20620" ht="21" customHeight="1"/>
    <row r="20621" ht="21" customHeight="1"/>
    <row r="20622" ht="21" customHeight="1"/>
    <row r="20623" ht="21" customHeight="1"/>
    <row r="20624" ht="21" customHeight="1"/>
    <row r="20625" ht="21" customHeight="1"/>
    <row r="20626" ht="21" customHeight="1"/>
    <row r="20627" ht="21" customHeight="1"/>
    <row r="20628" ht="21" customHeight="1"/>
    <row r="20629" ht="21" customHeight="1"/>
    <row r="20630" ht="21" customHeight="1"/>
    <row r="20631" ht="21" customHeight="1"/>
    <row r="20632" ht="21" customHeight="1"/>
    <row r="20633" ht="21" customHeight="1"/>
    <row r="20634" ht="21" customHeight="1"/>
    <row r="20635" ht="21" customHeight="1"/>
    <row r="20636" ht="21" customHeight="1"/>
    <row r="20637" ht="21" customHeight="1"/>
    <row r="20638" ht="21" customHeight="1"/>
    <row r="20639" ht="21" customHeight="1"/>
    <row r="20640" ht="21" customHeight="1"/>
    <row r="20641" ht="21" customHeight="1"/>
    <row r="20642" ht="21" customHeight="1"/>
    <row r="20643" ht="21" customHeight="1"/>
    <row r="20644" ht="21" customHeight="1"/>
    <row r="20645" ht="21" customHeight="1"/>
    <row r="20646" ht="21" customHeight="1"/>
    <row r="20647" ht="21" customHeight="1"/>
    <row r="20648" ht="21" customHeight="1"/>
    <row r="20649" ht="21" customHeight="1"/>
    <row r="20650" ht="21" customHeight="1"/>
    <row r="20651" ht="21" customHeight="1"/>
    <row r="20652" ht="21" customHeight="1"/>
    <row r="20653" ht="21" customHeight="1"/>
    <row r="20654" ht="21" customHeight="1"/>
    <row r="20655" ht="21" customHeight="1"/>
    <row r="20656" ht="21" customHeight="1"/>
    <row r="20657" ht="21" customHeight="1"/>
    <row r="20658" ht="21" customHeight="1"/>
    <row r="20659" ht="21" customHeight="1"/>
    <row r="20660" ht="21" customHeight="1"/>
    <row r="20661" ht="21" customHeight="1"/>
    <row r="20662" ht="21" customHeight="1"/>
    <row r="20663" ht="21" customHeight="1"/>
    <row r="20664" ht="21" customHeight="1"/>
    <row r="20665" ht="21" customHeight="1"/>
    <row r="20666" ht="21" customHeight="1"/>
    <row r="20667" ht="21" customHeight="1"/>
    <row r="20668" ht="21" customHeight="1"/>
    <row r="20669" ht="21" customHeight="1"/>
    <row r="20670" ht="21" customHeight="1"/>
    <row r="20671" ht="21" customHeight="1"/>
    <row r="20672" ht="21" customHeight="1"/>
    <row r="20673" ht="21" customHeight="1"/>
    <row r="20674" ht="21" customHeight="1"/>
    <row r="20675" ht="21" customHeight="1"/>
    <row r="20676" ht="21" customHeight="1"/>
    <row r="20677" ht="21" customHeight="1"/>
    <row r="20678" ht="21" customHeight="1"/>
    <row r="20679" ht="21" customHeight="1"/>
    <row r="20680" ht="21" customHeight="1"/>
    <row r="20681" ht="21" customHeight="1"/>
    <row r="20682" ht="21" customHeight="1"/>
    <row r="20683" ht="21" customHeight="1"/>
    <row r="20684" ht="21" customHeight="1"/>
    <row r="20685" ht="21" customHeight="1"/>
    <row r="20686" ht="21" customHeight="1"/>
    <row r="20687" ht="21" customHeight="1"/>
    <row r="20688" ht="21" customHeight="1"/>
    <row r="20689" ht="21" customHeight="1"/>
    <row r="20690" ht="21" customHeight="1"/>
    <row r="20691" ht="21" customHeight="1"/>
    <row r="20692" ht="21" customHeight="1"/>
    <row r="20693" ht="21" customHeight="1"/>
    <row r="20694" ht="21" customHeight="1"/>
    <row r="20695" ht="21" customHeight="1"/>
    <row r="20696" ht="21" customHeight="1"/>
    <row r="20697" ht="21" customHeight="1"/>
    <row r="20698" ht="21" customHeight="1"/>
    <row r="20699" ht="21" customHeight="1"/>
    <row r="20700" ht="21" customHeight="1"/>
    <row r="20701" ht="21" customHeight="1"/>
    <row r="20702" ht="21" customHeight="1"/>
    <row r="20703" ht="21" customHeight="1"/>
    <row r="20704" ht="21" customHeight="1"/>
    <row r="20705" ht="21" customHeight="1"/>
    <row r="20706" ht="21" customHeight="1"/>
    <row r="20707" ht="21" customHeight="1"/>
    <row r="20708" ht="21" customHeight="1"/>
    <row r="20709" ht="21" customHeight="1"/>
    <row r="20710" ht="21" customHeight="1"/>
    <row r="20711" ht="21" customHeight="1"/>
    <row r="20712" ht="21" customHeight="1"/>
    <row r="20713" ht="21" customHeight="1"/>
    <row r="20714" ht="21" customHeight="1"/>
    <row r="20715" ht="21" customHeight="1"/>
    <row r="20716" ht="21" customHeight="1"/>
    <row r="20717" ht="21" customHeight="1"/>
    <row r="20718" ht="21" customHeight="1"/>
    <row r="20719" ht="21" customHeight="1"/>
    <row r="20720" ht="21" customHeight="1"/>
    <row r="20721" ht="21" customHeight="1"/>
    <row r="20722" ht="21" customHeight="1"/>
    <row r="20723" ht="21" customHeight="1"/>
    <row r="20724" ht="21" customHeight="1"/>
    <row r="20725" ht="21" customHeight="1"/>
    <row r="20726" ht="21" customHeight="1"/>
    <row r="20727" ht="21" customHeight="1"/>
    <row r="20728" ht="21" customHeight="1"/>
    <row r="20729" ht="21" customHeight="1"/>
    <row r="20730" ht="21" customHeight="1"/>
    <row r="20731" ht="21" customHeight="1"/>
    <row r="20732" ht="21" customHeight="1"/>
    <row r="20733" ht="21" customHeight="1"/>
    <row r="20734" ht="21" customHeight="1"/>
    <row r="20735" ht="21" customHeight="1"/>
    <row r="20736" ht="21" customHeight="1"/>
    <row r="20737" ht="21" customHeight="1"/>
    <row r="20738" ht="21" customHeight="1"/>
    <row r="20739" ht="21" customHeight="1"/>
    <row r="20740" ht="21" customHeight="1"/>
    <row r="20741" ht="21" customHeight="1"/>
    <row r="20742" ht="21" customHeight="1"/>
    <row r="20743" ht="21" customHeight="1"/>
    <row r="20744" ht="21" customHeight="1"/>
    <row r="20745" ht="21" customHeight="1"/>
    <row r="20746" ht="21" customHeight="1"/>
    <row r="20747" ht="21" customHeight="1"/>
    <row r="20748" ht="21" customHeight="1"/>
    <row r="20749" ht="21" customHeight="1"/>
    <row r="20750" ht="21" customHeight="1"/>
    <row r="20751" ht="21" customHeight="1"/>
    <row r="20752" ht="21" customHeight="1"/>
    <row r="20753" ht="21" customHeight="1"/>
    <row r="20754" ht="21" customHeight="1"/>
    <row r="20755" ht="21" customHeight="1"/>
    <row r="20756" ht="21" customHeight="1"/>
    <row r="20757" ht="21" customHeight="1"/>
    <row r="20758" ht="21" customHeight="1"/>
    <row r="20759" ht="21" customHeight="1"/>
    <row r="20760" ht="21" customHeight="1"/>
    <row r="20761" ht="21" customHeight="1"/>
    <row r="20762" ht="21" customHeight="1"/>
    <row r="20763" ht="21" customHeight="1"/>
    <row r="20764" ht="21" customHeight="1"/>
    <row r="20765" ht="21" customHeight="1"/>
    <row r="20766" ht="21" customHeight="1"/>
    <row r="20767" ht="21" customHeight="1"/>
    <row r="20768" ht="21" customHeight="1"/>
    <row r="20769" ht="21" customHeight="1"/>
    <row r="20770" ht="21" customHeight="1"/>
    <row r="20771" ht="21" customHeight="1"/>
    <row r="20772" ht="21" customHeight="1"/>
    <row r="20773" ht="21" customHeight="1"/>
    <row r="20774" ht="21" customHeight="1"/>
    <row r="20775" ht="21" customHeight="1"/>
    <row r="20776" ht="21" customHeight="1"/>
    <row r="20777" ht="21" customHeight="1"/>
    <row r="20778" ht="21" customHeight="1"/>
    <row r="20779" ht="21" customHeight="1"/>
    <row r="20780" ht="21" customHeight="1"/>
    <row r="20781" ht="21" customHeight="1"/>
    <row r="20782" ht="21" customHeight="1"/>
    <row r="20783" ht="21" customHeight="1"/>
    <row r="20784" ht="21" customHeight="1"/>
    <row r="20785" ht="21" customHeight="1"/>
    <row r="20786" ht="21" customHeight="1"/>
    <row r="20787" ht="21" customHeight="1"/>
    <row r="20788" ht="21" customHeight="1"/>
    <row r="20789" ht="21" customHeight="1"/>
    <row r="20790" ht="21" customHeight="1"/>
    <row r="20791" ht="21" customHeight="1"/>
    <row r="20792" ht="21" customHeight="1"/>
    <row r="20793" ht="21" customHeight="1"/>
    <row r="20794" ht="21" customHeight="1"/>
    <row r="20795" ht="21" customHeight="1"/>
    <row r="20796" ht="21" customHeight="1"/>
    <row r="20797" ht="21" customHeight="1"/>
    <row r="20798" ht="21" customHeight="1"/>
    <row r="20799" ht="21" customHeight="1"/>
    <row r="20800" ht="21" customHeight="1"/>
    <row r="20801" ht="21" customHeight="1"/>
    <row r="20802" ht="21" customHeight="1"/>
    <row r="20803" ht="21" customHeight="1"/>
    <row r="20804" ht="21" customHeight="1"/>
    <row r="20805" ht="21" customHeight="1"/>
    <row r="20806" ht="21" customHeight="1"/>
    <row r="20807" ht="21" customHeight="1"/>
    <row r="20808" ht="21" customHeight="1"/>
    <row r="20809" ht="21" customHeight="1"/>
    <row r="20810" ht="21" customHeight="1"/>
    <row r="20811" ht="21" customHeight="1"/>
    <row r="20812" ht="21" customHeight="1"/>
    <row r="20813" ht="21" customHeight="1"/>
    <row r="20814" ht="21" customHeight="1"/>
    <row r="20815" ht="21" customHeight="1"/>
    <row r="20816" ht="21" customHeight="1"/>
    <row r="20817" ht="21" customHeight="1"/>
    <row r="20818" ht="21" customHeight="1"/>
    <row r="20819" ht="21" customHeight="1"/>
    <row r="20820" ht="21" customHeight="1"/>
    <row r="20821" ht="21" customHeight="1"/>
    <row r="20822" ht="21" customHeight="1"/>
    <row r="20823" ht="21" customHeight="1"/>
    <row r="20824" ht="21" customHeight="1"/>
    <row r="20825" ht="21" customHeight="1"/>
    <row r="20826" ht="21" customHeight="1"/>
    <row r="20827" ht="21" customHeight="1"/>
    <row r="20828" ht="21" customHeight="1"/>
    <row r="20829" ht="21" customHeight="1"/>
    <row r="20830" ht="21" customHeight="1"/>
    <row r="20831" ht="21" customHeight="1"/>
    <row r="20832" ht="21" customHeight="1"/>
    <row r="20833" ht="21" customHeight="1"/>
    <row r="20834" ht="21" customHeight="1"/>
    <row r="20835" ht="21" customHeight="1"/>
    <row r="20836" ht="21" customHeight="1"/>
    <row r="20837" ht="21" customHeight="1"/>
    <row r="20838" ht="21" customHeight="1"/>
    <row r="20839" ht="21" customHeight="1"/>
    <row r="20840" ht="21" customHeight="1"/>
    <row r="20841" ht="21" customHeight="1"/>
    <row r="20842" ht="21" customHeight="1"/>
    <row r="20843" ht="21" customHeight="1"/>
    <row r="20844" ht="21" customHeight="1"/>
    <row r="20845" ht="21" customHeight="1"/>
    <row r="20846" ht="21" customHeight="1"/>
    <row r="20847" ht="21" customHeight="1"/>
    <row r="20848" ht="21" customHeight="1"/>
    <row r="20849" ht="21" customHeight="1"/>
    <row r="20850" ht="21" customHeight="1"/>
    <row r="20851" ht="21" customHeight="1"/>
    <row r="20852" ht="21" customHeight="1"/>
    <row r="20853" ht="21" customHeight="1"/>
    <row r="20854" ht="21" customHeight="1"/>
    <row r="20855" ht="21" customHeight="1"/>
    <row r="20856" ht="21" customHeight="1"/>
    <row r="20857" ht="21" customHeight="1"/>
    <row r="20858" ht="21" customHeight="1"/>
    <row r="20859" ht="21" customHeight="1"/>
    <row r="20860" ht="21" customHeight="1"/>
    <row r="20861" ht="21" customHeight="1"/>
    <row r="20862" ht="21" customHeight="1"/>
    <row r="20863" ht="21" customHeight="1"/>
    <row r="20864" ht="21" customHeight="1"/>
    <row r="20865" ht="21" customHeight="1"/>
    <row r="20866" ht="21" customHeight="1"/>
    <row r="20867" ht="21" customHeight="1"/>
    <row r="20868" ht="21" customHeight="1"/>
    <row r="20869" ht="21" customHeight="1"/>
    <row r="20870" ht="21" customHeight="1"/>
    <row r="20871" ht="21" customHeight="1"/>
    <row r="20872" ht="21" customHeight="1"/>
    <row r="20873" ht="21" customHeight="1"/>
    <row r="20874" ht="21" customHeight="1"/>
    <row r="20875" ht="21" customHeight="1"/>
    <row r="20876" ht="21" customHeight="1"/>
    <row r="20877" ht="21" customHeight="1"/>
    <row r="20878" ht="21" customHeight="1"/>
    <row r="20879" ht="21" customHeight="1"/>
    <row r="20880" ht="21" customHeight="1"/>
    <row r="20881" ht="21" customHeight="1"/>
    <row r="20882" ht="21" customHeight="1"/>
    <row r="20883" ht="21" customHeight="1"/>
    <row r="20884" ht="21" customHeight="1"/>
    <row r="20885" ht="21" customHeight="1"/>
    <row r="20886" ht="21" customHeight="1"/>
    <row r="20887" ht="21" customHeight="1"/>
    <row r="20888" ht="21" customHeight="1"/>
    <row r="20889" ht="21" customHeight="1"/>
    <row r="20890" ht="21" customHeight="1"/>
    <row r="20891" ht="21" customHeight="1"/>
    <row r="20892" ht="21" customHeight="1"/>
    <row r="20893" ht="21" customHeight="1"/>
    <row r="20894" ht="21" customHeight="1"/>
    <row r="20895" ht="21" customHeight="1"/>
    <row r="20896" ht="21" customHeight="1"/>
    <row r="20897" ht="21" customHeight="1"/>
    <row r="20898" ht="21" customHeight="1"/>
    <row r="20899" ht="21" customHeight="1"/>
    <row r="20900" ht="21" customHeight="1"/>
    <row r="20901" ht="21" customHeight="1"/>
    <row r="20902" ht="21" customHeight="1"/>
    <row r="20903" ht="21" customHeight="1"/>
    <row r="20904" ht="21" customHeight="1"/>
    <row r="20905" ht="21" customHeight="1"/>
    <row r="20906" ht="21" customHeight="1"/>
    <row r="20907" ht="21" customHeight="1"/>
    <row r="20908" ht="21" customHeight="1"/>
    <row r="20909" ht="21" customHeight="1"/>
    <row r="20910" ht="21" customHeight="1"/>
    <row r="20911" ht="21" customHeight="1"/>
    <row r="20912" ht="21" customHeight="1"/>
    <row r="20913" ht="21" customHeight="1"/>
    <row r="20914" ht="21" customHeight="1"/>
    <row r="20915" ht="21" customHeight="1"/>
    <row r="20916" ht="21" customHeight="1"/>
    <row r="20917" ht="21" customHeight="1"/>
    <row r="20918" ht="21" customHeight="1"/>
    <row r="20919" ht="21" customHeight="1"/>
    <row r="20920" ht="21" customHeight="1"/>
    <row r="20921" ht="21" customHeight="1"/>
    <row r="20922" ht="21" customHeight="1"/>
    <row r="20923" ht="21" customHeight="1"/>
    <row r="20924" ht="21" customHeight="1"/>
    <row r="20925" ht="21" customHeight="1"/>
    <row r="20926" ht="21" customHeight="1"/>
    <row r="20927" ht="21" customHeight="1"/>
    <row r="20928" ht="21" customHeight="1"/>
    <row r="20929" ht="21" customHeight="1"/>
    <row r="20930" ht="21" customHeight="1"/>
    <row r="20931" ht="21" customHeight="1"/>
    <row r="20932" ht="21" customHeight="1"/>
    <row r="20933" ht="21" customHeight="1"/>
    <row r="20934" ht="21" customHeight="1"/>
    <row r="20935" ht="21" customHeight="1"/>
    <row r="20936" ht="21" customHeight="1"/>
    <row r="20937" ht="21" customHeight="1"/>
    <row r="20938" ht="21" customHeight="1"/>
    <row r="20939" ht="21" customHeight="1"/>
    <row r="20940" ht="21" customHeight="1"/>
    <row r="20941" ht="21" customHeight="1"/>
    <row r="20942" ht="21" customHeight="1"/>
    <row r="20943" ht="21" customHeight="1"/>
    <row r="20944" ht="21" customHeight="1"/>
    <row r="20945" ht="21" customHeight="1"/>
    <row r="20946" ht="21" customHeight="1"/>
    <row r="20947" ht="21" customHeight="1"/>
    <row r="20948" ht="21" customHeight="1"/>
    <row r="20949" ht="21" customHeight="1"/>
    <row r="20950" ht="21" customHeight="1"/>
    <row r="20951" ht="21" customHeight="1"/>
    <row r="20952" ht="21" customHeight="1"/>
    <row r="20953" ht="21" customHeight="1"/>
    <row r="20954" ht="21" customHeight="1"/>
    <row r="20955" ht="21" customHeight="1"/>
    <row r="20956" ht="21" customHeight="1"/>
    <row r="20957" ht="21" customHeight="1"/>
    <row r="20958" ht="21" customHeight="1"/>
    <row r="20959" ht="21" customHeight="1"/>
    <row r="20960" ht="21" customHeight="1"/>
    <row r="20961" ht="21" customHeight="1"/>
    <row r="20962" ht="21" customHeight="1"/>
    <row r="20963" ht="21" customHeight="1"/>
    <row r="20964" ht="21" customHeight="1"/>
    <row r="20965" ht="21" customHeight="1"/>
    <row r="20966" ht="21" customHeight="1"/>
    <row r="20967" ht="21" customHeight="1"/>
    <row r="20968" ht="21" customHeight="1"/>
    <row r="20969" ht="21" customHeight="1"/>
    <row r="20970" ht="21" customHeight="1"/>
    <row r="20971" ht="21" customHeight="1"/>
    <row r="20972" ht="21" customHeight="1"/>
    <row r="20973" ht="21" customHeight="1"/>
    <row r="20974" ht="21" customHeight="1"/>
    <row r="20975" ht="21" customHeight="1"/>
    <row r="20976" ht="21" customHeight="1"/>
    <row r="20977" ht="21" customHeight="1"/>
    <row r="20978" ht="21" customHeight="1"/>
    <row r="20979" ht="21" customHeight="1"/>
    <row r="20980" ht="21" customHeight="1"/>
    <row r="20981" ht="21" customHeight="1"/>
    <row r="20982" ht="21" customHeight="1"/>
    <row r="20983" ht="21" customHeight="1"/>
    <row r="20984" ht="21" customHeight="1"/>
    <row r="20985" ht="21" customHeight="1"/>
    <row r="20986" ht="21" customHeight="1"/>
    <row r="20987" ht="21" customHeight="1"/>
    <row r="20988" ht="21" customHeight="1"/>
    <row r="20989" ht="21" customHeight="1"/>
    <row r="20990" ht="21" customHeight="1"/>
    <row r="20991" ht="21" customHeight="1"/>
    <row r="20992" ht="21" customHeight="1"/>
    <row r="20993" ht="21" customHeight="1"/>
    <row r="20994" ht="21" customHeight="1"/>
    <row r="20995" ht="21" customHeight="1"/>
    <row r="20996" ht="21" customHeight="1"/>
    <row r="20997" ht="21" customHeight="1"/>
    <row r="20998" ht="21" customHeight="1"/>
    <row r="20999" ht="21" customHeight="1"/>
    <row r="21000" ht="21" customHeight="1"/>
    <row r="21001" ht="21" customHeight="1"/>
    <row r="21002" ht="21" customHeight="1"/>
    <row r="21003" ht="21" customHeight="1"/>
    <row r="21004" ht="21" customHeight="1"/>
    <row r="21005" ht="21" customHeight="1"/>
    <row r="21006" ht="21" customHeight="1"/>
    <row r="21007" ht="21" customHeight="1"/>
    <row r="21008" ht="21" customHeight="1"/>
    <row r="21009" ht="21" customHeight="1"/>
    <row r="21010" ht="21" customHeight="1"/>
    <row r="21011" ht="21" customHeight="1"/>
    <row r="21012" ht="21" customHeight="1"/>
    <row r="21013" ht="21" customHeight="1"/>
    <row r="21014" ht="21" customHeight="1"/>
    <row r="21015" ht="21" customHeight="1"/>
    <row r="21016" ht="21" customHeight="1"/>
    <row r="21017" ht="21" customHeight="1"/>
    <row r="21018" ht="21" customHeight="1"/>
    <row r="21019" ht="21" customHeight="1"/>
    <row r="21020" ht="21" customHeight="1"/>
    <row r="21021" ht="21" customHeight="1"/>
    <row r="21022" ht="21" customHeight="1"/>
    <row r="21023" ht="21" customHeight="1"/>
    <row r="21024" ht="21" customHeight="1"/>
    <row r="21025" ht="21" customHeight="1"/>
    <row r="21026" ht="21" customHeight="1"/>
    <row r="21027" ht="21" customHeight="1"/>
    <row r="21028" ht="21" customHeight="1"/>
    <row r="21029" ht="21" customHeight="1"/>
    <row r="21030" ht="21" customHeight="1"/>
    <row r="21031" ht="21" customHeight="1"/>
    <row r="21032" ht="21" customHeight="1"/>
    <row r="21033" ht="21" customHeight="1"/>
    <row r="21034" ht="21" customHeight="1"/>
    <row r="21035" ht="21" customHeight="1"/>
    <row r="21036" ht="21" customHeight="1"/>
    <row r="21037" ht="21" customHeight="1"/>
    <row r="21038" ht="21" customHeight="1"/>
    <row r="21039" ht="21" customHeight="1"/>
    <row r="21040" ht="21" customHeight="1"/>
    <row r="21041" ht="21" customHeight="1"/>
    <row r="21042" ht="21" customHeight="1"/>
    <row r="21043" ht="21" customHeight="1"/>
    <row r="21044" ht="21" customHeight="1"/>
    <row r="21045" ht="21" customHeight="1"/>
    <row r="21046" ht="21" customHeight="1"/>
    <row r="21047" ht="21" customHeight="1"/>
    <row r="21048" ht="21" customHeight="1"/>
    <row r="21049" ht="21" customHeight="1"/>
    <row r="21050" ht="21" customHeight="1"/>
    <row r="21051" ht="21" customHeight="1"/>
    <row r="21052" ht="21" customHeight="1"/>
    <row r="21053" ht="21" customHeight="1"/>
    <row r="21054" ht="21" customHeight="1"/>
    <row r="21055" ht="21" customHeight="1"/>
    <row r="21056" ht="21" customHeight="1"/>
    <row r="21057" ht="21" customHeight="1"/>
    <row r="21058" ht="21" customHeight="1"/>
    <row r="21059" ht="21" customHeight="1"/>
    <row r="21060" ht="21" customHeight="1"/>
    <row r="21061" ht="21" customHeight="1"/>
    <row r="21062" ht="21" customHeight="1"/>
    <row r="21063" ht="21" customHeight="1"/>
    <row r="21064" ht="21" customHeight="1"/>
    <row r="21065" ht="21" customHeight="1"/>
    <row r="21066" ht="21" customHeight="1"/>
    <row r="21067" ht="21" customHeight="1"/>
    <row r="21068" ht="21" customHeight="1"/>
    <row r="21069" ht="21" customHeight="1"/>
    <row r="21070" ht="21" customHeight="1"/>
    <row r="21071" ht="21" customHeight="1"/>
    <row r="21072" ht="21" customHeight="1"/>
    <row r="21073" ht="21" customHeight="1"/>
    <row r="21074" ht="21" customHeight="1"/>
    <row r="21075" ht="21" customHeight="1"/>
    <row r="21076" ht="21" customHeight="1"/>
    <row r="21077" ht="21" customHeight="1"/>
    <row r="21078" ht="21" customHeight="1"/>
    <row r="21079" ht="21" customHeight="1"/>
    <row r="21080" ht="21" customHeight="1"/>
    <row r="21081" ht="21" customHeight="1"/>
    <row r="21082" ht="21" customHeight="1"/>
    <row r="21083" ht="21" customHeight="1"/>
    <row r="21084" ht="21" customHeight="1"/>
    <row r="21085" ht="21" customHeight="1"/>
    <row r="21086" ht="21" customHeight="1"/>
    <row r="21087" ht="21" customHeight="1"/>
    <row r="21088" ht="21" customHeight="1"/>
    <row r="21089" ht="21" customHeight="1"/>
    <row r="21090" ht="21" customHeight="1"/>
    <row r="21091" ht="21" customHeight="1"/>
    <row r="21092" ht="21" customHeight="1"/>
    <row r="21093" ht="21" customHeight="1"/>
    <row r="21094" ht="21" customHeight="1"/>
    <row r="21095" ht="21" customHeight="1"/>
    <row r="21096" ht="21" customHeight="1"/>
    <row r="21097" ht="21" customHeight="1"/>
    <row r="21098" ht="21" customHeight="1"/>
    <row r="21099" ht="21" customHeight="1"/>
    <row r="21100" ht="21" customHeight="1"/>
    <row r="21101" ht="21" customHeight="1"/>
    <row r="21102" ht="21" customHeight="1"/>
    <row r="21103" ht="21" customHeight="1"/>
    <row r="21104" ht="21" customHeight="1"/>
    <row r="21105" ht="21" customHeight="1"/>
    <row r="21106" ht="21" customHeight="1"/>
    <row r="21107" ht="21" customHeight="1"/>
    <row r="21108" ht="21" customHeight="1"/>
    <row r="21109" ht="21" customHeight="1"/>
    <row r="21110" ht="21" customHeight="1"/>
    <row r="21111" ht="21" customHeight="1"/>
    <row r="21112" ht="21" customHeight="1"/>
    <row r="21113" ht="21" customHeight="1"/>
    <row r="21114" ht="21" customHeight="1"/>
    <row r="21115" ht="21" customHeight="1"/>
    <row r="21116" ht="21" customHeight="1"/>
    <row r="21117" ht="21" customHeight="1"/>
    <row r="21118" ht="21" customHeight="1"/>
    <row r="21119" ht="21" customHeight="1"/>
    <row r="21120" ht="21" customHeight="1"/>
    <row r="21121" ht="21" customHeight="1"/>
    <row r="21122" ht="21" customHeight="1"/>
    <row r="21123" ht="21" customHeight="1"/>
    <row r="21124" ht="21" customHeight="1"/>
    <row r="21125" ht="21" customHeight="1"/>
    <row r="21126" ht="21" customHeight="1"/>
    <row r="21127" ht="21" customHeight="1"/>
    <row r="21128" ht="21" customHeight="1"/>
    <row r="21129" ht="21" customHeight="1"/>
    <row r="21130" ht="21" customHeight="1"/>
    <row r="21131" ht="21" customHeight="1"/>
    <row r="21132" ht="21" customHeight="1"/>
    <row r="21133" ht="21" customHeight="1"/>
    <row r="21134" ht="21" customHeight="1"/>
    <row r="21135" ht="21" customHeight="1"/>
    <row r="21136" ht="21" customHeight="1"/>
    <row r="21137" ht="21" customHeight="1"/>
    <row r="21138" ht="21" customHeight="1"/>
    <row r="21139" ht="21" customHeight="1"/>
    <row r="21140" ht="21" customHeight="1"/>
    <row r="21141" ht="21" customHeight="1"/>
    <row r="21142" ht="21" customHeight="1"/>
    <row r="21143" ht="21" customHeight="1"/>
    <row r="21144" ht="21" customHeight="1"/>
    <row r="21145" ht="21" customHeight="1"/>
    <row r="21146" ht="21" customHeight="1"/>
    <row r="21147" ht="21" customHeight="1"/>
    <row r="21148" ht="21" customHeight="1"/>
    <row r="21149" ht="21" customHeight="1"/>
    <row r="21150" ht="21" customHeight="1"/>
    <row r="21151" ht="21" customHeight="1"/>
    <row r="21152" ht="21" customHeight="1"/>
    <row r="21153" ht="21" customHeight="1"/>
    <row r="21154" ht="21" customHeight="1"/>
    <row r="21155" ht="21" customHeight="1"/>
    <row r="21156" ht="21" customHeight="1"/>
    <row r="21157" ht="21" customHeight="1"/>
    <row r="21158" ht="21" customHeight="1"/>
    <row r="21159" ht="21" customHeight="1"/>
    <row r="21160" ht="21" customHeight="1"/>
    <row r="21161" ht="21" customHeight="1"/>
    <row r="21162" ht="21" customHeight="1"/>
    <row r="21163" ht="21" customHeight="1"/>
    <row r="21164" ht="21" customHeight="1"/>
    <row r="21165" ht="21" customHeight="1"/>
    <row r="21166" ht="21" customHeight="1"/>
    <row r="21167" ht="21" customHeight="1"/>
    <row r="21168" ht="21" customHeight="1"/>
    <row r="21169" ht="21" customHeight="1"/>
    <row r="21170" ht="21" customHeight="1"/>
    <row r="21171" ht="21" customHeight="1"/>
    <row r="21172" ht="21" customHeight="1"/>
    <row r="21173" ht="21" customHeight="1"/>
    <row r="21174" ht="21" customHeight="1"/>
    <row r="21175" ht="21" customHeight="1"/>
    <row r="21176" ht="21" customHeight="1"/>
    <row r="21177" ht="21" customHeight="1"/>
    <row r="21178" ht="21" customHeight="1"/>
    <row r="21179" ht="21" customHeight="1"/>
    <row r="21180" ht="21" customHeight="1"/>
    <row r="21181" ht="21" customHeight="1"/>
    <row r="21182" ht="21" customHeight="1"/>
    <row r="21183" ht="21" customHeight="1"/>
    <row r="21184" ht="21" customHeight="1"/>
    <row r="21185" ht="21" customHeight="1"/>
    <row r="21186" ht="21" customHeight="1"/>
    <row r="21187" ht="21" customHeight="1"/>
    <row r="21188" ht="21" customHeight="1"/>
    <row r="21189" ht="21" customHeight="1"/>
    <row r="21190" ht="21" customHeight="1"/>
    <row r="21191" ht="21" customHeight="1"/>
    <row r="21192" ht="21" customHeight="1"/>
    <row r="21193" ht="21" customHeight="1"/>
    <row r="21194" ht="21" customHeight="1"/>
    <row r="21195" ht="21" customHeight="1"/>
    <row r="21196" ht="21" customHeight="1"/>
    <row r="21197" ht="21" customHeight="1"/>
    <row r="21198" ht="21" customHeight="1"/>
    <row r="21199" ht="21" customHeight="1"/>
    <row r="21200" ht="21" customHeight="1"/>
    <row r="21201" ht="21" customHeight="1"/>
    <row r="21202" ht="21" customHeight="1"/>
    <row r="21203" ht="21" customHeight="1"/>
    <row r="21204" ht="21" customHeight="1"/>
    <row r="21205" ht="21" customHeight="1"/>
    <row r="21206" ht="21" customHeight="1"/>
    <row r="21207" ht="21" customHeight="1"/>
    <row r="21208" ht="21" customHeight="1"/>
    <row r="21209" ht="21" customHeight="1"/>
    <row r="21210" ht="21" customHeight="1"/>
    <row r="21211" ht="21" customHeight="1"/>
    <row r="21212" ht="21" customHeight="1"/>
    <row r="21213" ht="21" customHeight="1"/>
    <row r="21214" ht="21" customHeight="1"/>
    <row r="21215" ht="21" customHeight="1"/>
    <row r="21216" ht="21" customHeight="1"/>
    <row r="21217" ht="21" customHeight="1"/>
    <row r="21218" ht="21" customHeight="1"/>
    <row r="21219" ht="21" customHeight="1"/>
    <row r="21220" ht="21" customHeight="1"/>
    <row r="21221" ht="21" customHeight="1"/>
    <row r="21222" ht="21" customHeight="1"/>
    <row r="21223" ht="21" customHeight="1"/>
    <row r="21224" ht="21" customHeight="1"/>
    <row r="21225" ht="21" customHeight="1"/>
    <row r="21226" ht="21" customHeight="1"/>
    <row r="21227" ht="21" customHeight="1"/>
    <row r="21228" ht="21" customHeight="1"/>
    <row r="21229" ht="21" customHeight="1"/>
    <row r="21230" ht="21" customHeight="1"/>
    <row r="21231" ht="21" customHeight="1"/>
    <row r="21232" ht="21" customHeight="1"/>
    <row r="21233" ht="21" customHeight="1"/>
    <row r="21234" ht="21" customHeight="1"/>
    <row r="21235" ht="21" customHeight="1"/>
    <row r="21236" ht="21" customHeight="1"/>
    <row r="21237" ht="21" customHeight="1"/>
    <row r="21238" ht="21" customHeight="1"/>
    <row r="21239" ht="21" customHeight="1"/>
    <row r="21240" ht="21" customHeight="1"/>
    <row r="21241" ht="21" customHeight="1"/>
    <row r="21242" ht="21" customHeight="1"/>
    <row r="21243" ht="21" customHeight="1"/>
    <row r="21244" ht="21" customHeight="1"/>
    <row r="21245" ht="21" customHeight="1"/>
    <row r="21246" ht="21" customHeight="1"/>
    <row r="21247" ht="21" customHeight="1"/>
    <row r="21248" ht="21" customHeight="1"/>
    <row r="21249" ht="21" customHeight="1"/>
    <row r="21250" ht="21" customHeight="1"/>
    <row r="21251" ht="21" customHeight="1"/>
    <row r="21252" ht="21" customHeight="1"/>
    <row r="21253" ht="21" customHeight="1"/>
    <row r="21254" ht="21" customHeight="1"/>
    <row r="21255" ht="21" customHeight="1"/>
    <row r="21256" ht="21" customHeight="1"/>
    <row r="21257" ht="21" customHeight="1"/>
    <row r="21258" ht="21" customHeight="1"/>
    <row r="21259" ht="21" customHeight="1"/>
    <row r="21260" ht="21" customHeight="1"/>
    <row r="21261" ht="21" customHeight="1"/>
    <row r="21262" ht="21" customHeight="1"/>
    <row r="21263" ht="21" customHeight="1"/>
    <row r="21264" ht="21" customHeight="1"/>
    <row r="21265" ht="21" customHeight="1"/>
    <row r="21266" ht="21" customHeight="1"/>
    <row r="21267" ht="21" customHeight="1"/>
    <row r="21268" ht="21" customHeight="1"/>
    <row r="21269" ht="21" customHeight="1"/>
    <row r="21270" ht="21" customHeight="1"/>
    <row r="21271" ht="21" customHeight="1"/>
    <row r="21272" ht="21" customHeight="1"/>
    <row r="21273" ht="21" customHeight="1"/>
    <row r="21274" ht="21" customHeight="1"/>
    <row r="21275" ht="21" customHeight="1"/>
    <row r="21276" ht="21" customHeight="1"/>
    <row r="21277" ht="21" customHeight="1"/>
    <row r="21278" ht="21" customHeight="1"/>
    <row r="21279" ht="21" customHeight="1"/>
    <row r="21280" ht="21" customHeight="1"/>
    <row r="21281" ht="21" customHeight="1"/>
    <row r="21282" ht="21" customHeight="1"/>
    <row r="21283" ht="21" customHeight="1"/>
    <row r="21284" ht="21" customHeight="1"/>
    <row r="21285" ht="21" customHeight="1"/>
    <row r="21286" ht="21" customHeight="1"/>
    <row r="21287" ht="21" customHeight="1"/>
    <row r="21288" ht="21" customHeight="1"/>
    <row r="21289" ht="21" customHeight="1"/>
    <row r="21290" ht="21" customHeight="1"/>
    <row r="21291" ht="21" customHeight="1"/>
    <row r="21292" ht="21" customHeight="1"/>
    <row r="21293" ht="21" customHeight="1"/>
    <row r="21294" ht="21" customHeight="1"/>
    <row r="21295" ht="21" customHeight="1"/>
    <row r="21296" ht="21" customHeight="1"/>
    <row r="21297" ht="21" customHeight="1"/>
    <row r="21298" ht="21" customHeight="1"/>
    <row r="21299" ht="21" customHeight="1"/>
    <row r="21300" ht="21" customHeight="1"/>
    <row r="21301" ht="21" customHeight="1"/>
    <row r="21302" ht="21" customHeight="1"/>
    <row r="21303" ht="21" customHeight="1"/>
    <row r="21304" ht="21" customHeight="1"/>
    <row r="21305" ht="21" customHeight="1"/>
    <row r="21306" ht="21" customHeight="1"/>
    <row r="21307" ht="21" customHeight="1"/>
    <row r="21308" ht="21" customHeight="1"/>
    <row r="21309" ht="21" customHeight="1"/>
    <row r="21310" ht="21" customHeight="1"/>
    <row r="21311" ht="21" customHeight="1"/>
    <row r="21312" ht="21" customHeight="1"/>
    <row r="21313" ht="21" customHeight="1"/>
    <row r="21314" ht="21" customHeight="1"/>
    <row r="21315" ht="21" customHeight="1"/>
    <row r="21316" ht="21" customHeight="1"/>
    <row r="21317" ht="21" customHeight="1"/>
    <row r="21318" ht="21" customHeight="1"/>
    <row r="21319" ht="21" customHeight="1"/>
    <row r="21320" ht="21" customHeight="1"/>
    <row r="21321" ht="21" customHeight="1"/>
    <row r="21322" ht="21" customHeight="1"/>
    <row r="21323" ht="21" customHeight="1"/>
    <row r="21324" ht="21" customHeight="1"/>
    <row r="21325" ht="21" customHeight="1"/>
    <row r="21326" ht="21" customHeight="1"/>
    <row r="21327" ht="21" customHeight="1"/>
    <row r="21328" ht="21" customHeight="1"/>
    <row r="21329" ht="21" customHeight="1"/>
    <row r="21330" ht="21" customHeight="1"/>
    <row r="21331" ht="21" customHeight="1"/>
    <row r="21332" ht="21" customHeight="1"/>
    <row r="21333" ht="21" customHeight="1"/>
    <row r="21334" ht="21" customHeight="1"/>
    <row r="21335" ht="21" customHeight="1"/>
    <row r="21336" ht="21" customHeight="1"/>
    <row r="21337" ht="21" customHeight="1"/>
    <row r="21338" ht="21" customHeight="1"/>
    <row r="21339" ht="21" customHeight="1"/>
    <row r="21340" ht="21" customHeight="1"/>
    <row r="21341" ht="21" customHeight="1"/>
    <row r="21342" ht="21" customHeight="1"/>
    <row r="21343" ht="21" customHeight="1"/>
    <row r="21344" ht="21" customHeight="1"/>
    <row r="21345" ht="21" customHeight="1"/>
    <row r="21346" ht="21" customHeight="1"/>
    <row r="21347" ht="21" customHeight="1"/>
    <row r="21348" ht="21" customHeight="1"/>
    <row r="21349" ht="21" customHeight="1"/>
    <row r="21350" ht="21" customHeight="1"/>
    <row r="21351" ht="21" customHeight="1"/>
    <row r="21352" ht="21" customHeight="1"/>
    <row r="21353" ht="21" customHeight="1"/>
    <row r="21354" ht="21" customHeight="1"/>
    <row r="21355" ht="21" customHeight="1"/>
    <row r="21356" ht="21" customHeight="1"/>
    <row r="21357" ht="21" customHeight="1"/>
    <row r="21358" ht="21" customHeight="1"/>
    <row r="21359" ht="21" customHeight="1"/>
    <row r="21360" ht="21" customHeight="1"/>
    <row r="21361" ht="21" customHeight="1"/>
    <row r="21362" ht="21" customHeight="1"/>
    <row r="21363" ht="21" customHeight="1"/>
    <row r="21364" ht="21" customHeight="1"/>
    <row r="21365" ht="21" customHeight="1"/>
    <row r="21366" ht="21" customHeight="1"/>
    <row r="21367" ht="21" customHeight="1"/>
    <row r="21368" ht="21" customHeight="1"/>
    <row r="21369" ht="21" customHeight="1"/>
    <row r="21370" ht="21" customHeight="1"/>
    <row r="21371" ht="21" customHeight="1"/>
    <row r="21372" ht="21" customHeight="1"/>
    <row r="21373" ht="21" customHeight="1"/>
    <row r="21374" ht="21" customHeight="1"/>
    <row r="21375" ht="21" customHeight="1"/>
    <row r="21376" ht="21" customHeight="1"/>
    <row r="21377" ht="21" customHeight="1"/>
    <row r="21378" ht="21" customHeight="1"/>
    <row r="21379" ht="21" customHeight="1"/>
    <row r="21380" ht="21" customHeight="1"/>
    <row r="21381" ht="21" customHeight="1"/>
    <row r="21382" ht="21" customHeight="1"/>
    <row r="21383" ht="21" customHeight="1"/>
    <row r="21384" ht="21" customHeight="1"/>
    <row r="21385" ht="21" customHeight="1"/>
    <row r="21386" ht="21" customHeight="1"/>
    <row r="21387" ht="21" customHeight="1"/>
    <row r="21388" ht="21" customHeight="1"/>
    <row r="21389" ht="21" customHeight="1"/>
    <row r="21390" ht="21" customHeight="1"/>
    <row r="21391" ht="21" customHeight="1"/>
    <row r="21392" ht="21" customHeight="1"/>
    <row r="21393" ht="21" customHeight="1"/>
    <row r="21394" ht="21" customHeight="1"/>
    <row r="21395" ht="21" customHeight="1"/>
    <row r="21396" ht="21" customHeight="1"/>
    <row r="21397" ht="21" customHeight="1"/>
    <row r="21398" ht="21" customHeight="1"/>
    <row r="21399" ht="21" customHeight="1"/>
    <row r="21400" ht="21" customHeight="1"/>
    <row r="21401" ht="21" customHeight="1"/>
    <row r="21402" ht="21" customHeight="1"/>
    <row r="21403" ht="21" customHeight="1"/>
    <row r="21404" ht="21" customHeight="1"/>
    <row r="21405" ht="21" customHeight="1"/>
    <row r="21406" ht="21" customHeight="1"/>
    <row r="21407" ht="21" customHeight="1"/>
    <row r="21408" ht="21" customHeight="1"/>
    <row r="21409" ht="21" customHeight="1"/>
    <row r="21410" ht="21" customHeight="1"/>
    <row r="21411" ht="21" customHeight="1"/>
    <row r="21412" ht="21" customHeight="1"/>
    <row r="21413" ht="21" customHeight="1"/>
    <row r="21414" ht="21" customHeight="1"/>
    <row r="21415" ht="21" customHeight="1"/>
    <row r="21416" ht="21" customHeight="1"/>
    <row r="21417" ht="21" customHeight="1"/>
    <row r="21418" ht="21" customHeight="1"/>
    <row r="21419" ht="21" customHeight="1"/>
    <row r="21420" ht="21" customHeight="1"/>
    <row r="21421" ht="21" customHeight="1"/>
    <row r="21422" ht="21" customHeight="1"/>
    <row r="21423" ht="21" customHeight="1"/>
    <row r="21424" ht="21" customHeight="1"/>
    <row r="21425" ht="21" customHeight="1"/>
    <row r="21426" ht="21" customHeight="1"/>
    <row r="21427" ht="21" customHeight="1"/>
    <row r="21428" ht="21" customHeight="1"/>
    <row r="21429" ht="21" customHeight="1"/>
    <row r="21430" ht="21" customHeight="1"/>
    <row r="21431" ht="21" customHeight="1"/>
    <row r="21432" ht="21" customHeight="1"/>
    <row r="21433" ht="21" customHeight="1"/>
    <row r="21434" ht="21" customHeight="1"/>
    <row r="21435" ht="21" customHeight="1"/>
    <row r="21436" ht="21" customHeight="1"/>
    <row r="21437" ht="21" customHeight="1"/>
    <row r="21438" ht="21" customHeight="1"/>
    <row r="21439" ht="21" customHeight="1"/>
    <row r="21440" ht="21" customHeight="1"/>
    <row r="21441" ht="21" customHeight="1"/>
    <row r="21442" ht="21" customHeight="1"/>
    <row r="21443" ht="21" customHeight="1"/>
    <row r="21444" ht="21" customHeight="1"/>
    <row r="21445" ht="21" customHeight="1"/>
    <row r="21446" ht="21" customHeight="1"/>
    <row r="21447" ht="21" customHeight="1"/>
    <row r="21448" ht="21" customHeight="1"/>
    <row r="21449" ht="21" customHeight="1"/>
    <row r="21450" ht="21" customHeight="1"/>
    <row r="21451" ht="21" customHeight="1"/>
    <row r="21452" ht="21" customHeight="1"/>
    <row r="21453" ht="21" customHeight="1"/>
    <row r="21454" ht="21" customHeight="1"/>
    <row r="21455" ht="21" customHeight="1"/>
    <row r="21456" ht="21" customHeight="1"/>
    <row r="21457" ht="21" customHeight="1"/>
    <row r="21458" ht="21" customHeight="1"/>
    <row r="21459" ht="21" customHeight="1"/>
    <row r="21460" ht="21" customHeight="1"/>
    <row r="21461" ht="21" customHeight="1"/>
    <row r="21462" ht="21" customHeight="1"/>
    <row r="21463" ht="21" customHeight="1"/>
    <row r="21464" ht="21" customHeight="1"/>
    <row r="21465" ht="21" customHeight="1"/>
    <row r="21466" ht="21" customHeight="1"/>
    <row r="21467" ht="21" customHeight="1"/>
    <row r="21468" ht="21" customHeight="1"/>
    <row r="21469" ht="21" customHeight="1"/>
    <row r="21470" ht="21" customHeight="1"/>
    <row r="21471" ht="21" customHeight="1"/>
    <row r="21472" ht="21" customHeight="1"/>
    <row r="21473" ht="21" customHeight="1"/>
    <row r="21474" ht="21" customHeight="1"/>
    <row r="21475" ht="21" customHeight="1"/>
    <row r="21476" ht="21" customHeight="1"/>
    <row r="21477" ht="21" customHeight="1"/>
    <row r="21478" ht="21" customHeight="1"/>
    <row r="21479" ht="21" customHeight="1"/>
    <row r="21480" ht="21" customHeight="1"/>
    <row r="21481" ht="21" customHeight="1"/>
    <row r="21482" ht="21" customHeight="1"/>
    <row r="21483" ht="21" customHeight="1"/>
    <row r="21484" ht="21" customHeight="1"/>
    <row r="21485" ht="21" customHeight="1"/>
    <row r="21486" ht="21" customHeight="1"/>
    <row r="21487" ht="21" customHeight="1"/>
    <row r="21488" ht="21" customHeight="1"/>
    <row r="21489" ht="21" customHeight="1"/>
    <row r="21490" ht="21" customHeight="1"/>
    <row r="21491" ht="21" customHeight="1"/>
    <row r="21492" ht="21" customHeight="1"/>
    <row r="21493" ht="21" customHeight="1"/>
    <row r="21494" ht="21" customHeight="1"/>
    <row r="21495" ht="21" customHeight="1"/>
    <row r="21496" ht="21" customHeight="1"/>
    <row r="21497" ht="21" customHeight="1"/>
    <row r="21498" ht="21" customHeight="1"/>
    <row r="21499" ht="21" customHeight="1"/>
    <row r="21500" ht="21" customHeight="1"/>
    <row r="21501" ht="21" customHeight="1"/>
    <row r="21502" ht="21" customHeight="1"/>
    <row r="21503" ht="21" customHeight="1"/>
    <row r="21504" ht="21" customHeight="1"/>
    <row r="21505" ht="21" customHeight="1"/>
    <row r="21506" ht="21" customHeight="1"/>
    <row r="21507" ht="21" customHeight="1"/>
    <row r="21508" ht="21" customHeight="1"/>
    <row r="21509" ht="21" customHeight="1"/>
    <row r="21510" ht="21" customHeight="1"/>
    <row r="21511" ht="21" customHeight="1"/>
    <row r="21512" ht="21" customHeight="1"/>
    <row r="21513" ht="21" customHeight="1"/>
    <row r="21514" ht="21" customHeight="1"/>
    <row r="21515" ht="21" customHeight="1"/>
    <row r="21516" ht="21" customHeight="1"/>
    <row r="21517" ht="21" customHeight="1"/>
    <row r="21518" ht="21" customHeight="1"/>
    <row r="21519" ht="21" customHeight="1"/>
    <row r="21520" ht="21" customHeight="1"/>
    <row r="21521" ht="21" customHeight="1"/>
    <row r="21522" ht="21" customHeight="1"/>
    <row r="21523" ht="21" customHeight="1"/>
    <row r="21524" ht="21" customHeight="1"/>
    <row r="21525" ht="21" customHeight="1"/>
    <row r="21526" ht="21" customHeight="1"/>
    <row r="21527" ht="21" customHeight="1"/>
    <row r="21528" ht="21" customHeight="1"/>
    <row r="21529" ht="21" customHeight="1"/>
    <row r="21530" ht="21" customHeight="1"/>
    <row r="21531" ht="21" customHeight="1"/>
    <row r="21532" ht="21" customHeight="1"/>
    <row r="21533" ht="21" customHeight="1"/>
    <row r="21534" ht="21" customHeight="1"/>
    <row r="21535" ht="21" customHeight="1"/>
    <row r="21536" ht="21" customHeight="1"/>
    <row r="21537" ht="21" customHeight="1"/>
    <row r="21538" ht="21" customHeight="1"/>
    <row r="21539" ht="21" customHeight="1"/>
    <row r="21540" ht="21" customHeight="1"/>
    <row r="21541" ht="21" customHeight="1"/>
    <row r="21542" ht="21" customHeight="1"/>
    <row r="21543" ht="21" customHeight="1"/>
    <row r="21544" ht="21" customHeight="1"/>
    <row r="21545" ht="21" customHeight="1"/>
    <row r="21546" ht="21" customHeight="1"/>
    <row r="21547" ht="21" customHeight="1"/>
    <row r="21548" ht="21" customHeight="1"/>
    <row r="21549" ht="21" customHeight="1"/>
    <row r="21550" ht="21" customHeight="1"/>
    <row r="21551" ht="21" customHeight="1"/>
    <row r="21552" ht="21" customHeight="1"/>
    <row r="21553" ht="21" customHeight="1"/>
    <row r="21554" ht="21" customHeight="1"/>
    <row r="21555" ht="21" customHeight="1"/>
    <row r="21556" ht="21" customHeight="1"/>
    <row r="21557" ht="21" customHeight="1"/>
    <row r="21558" ht="21" customHeight="1"/>
    <row r="21559" ht="21" customHeight="1"/>
    <row r="21560" ht="21" customHeight="1"/>
    <row r="21561" ht="21" customHeight="1"/>
    <row r="21562" ht="21" customHeight="1"/>
    <row r="21563" ht="21" customHeight="1"/>
    <row r="21564" ht="21" customHeight="1"/>
    <row r="21565" ht="21" customHeight="1"/>
    <row r="21566" ht="21" customHeight="1"/>
    <row r="21567" ht="21" customHeight="1"/>
    <row r="21568" ht="21" customHeight="1"/>
    <row r="21569" ht="21" customHeight="1"/>
    <row r="21570" ht="21" customHeight="1"/>
    <row r="21571" ht="21" customHeight="1"/>
    <row r="21572" ht="21" customHeight="1"/>
    <row r="21573" ht="21" customHeight="1"/>
    <row r="21574" ht="21" customHeight="1"/>
    <row r="21575" ht="21" customHeight="1"/>
    <row r="21576" ht="21" customHeight="1"/>
    <row r="21577" ht="21" customHeight="1"/>
    <row r="21578" ht="21" customHeight="1"/>
    <row r="21579" ht="21" customHeight="1"/>
    <row r="21580" ht="21" customHeight="1"/>
    <row r="21581" ht="21" customHeight="1"/>
    <row r="21582" ht="21" customHeight="1"/>
    <row r="21583" ht="21" customHeight="1"/>
    <row r="21584" ht="21" customHeight="1"/>
    <row r="21585" ht="21" customHeight="1"/>
    <row r="21586" ht="21" customHeight="1"/>
    <row r="21587" ht="21" customHeight="1"/>
    <row r="21588" ht="21" customHeight="1"/>
    <row r="21589" ht="21" customHeight="1"/>
    <row r="21590" ht="21" customHeight="1"/>
    <row r="21591" ht="21" customHeight="1"/>
    <row r="21592" ht="21" customHeight="1"/>
    <row r="21593" ht="21" customHeight="1"/>
    <row r="21594" ht="21" customHeight="1"/>
    <row r="21595" ht="21" customHeight="1"/>
    <row r="21596" ht="21" customHeight="1"/>
    <row r="21597" ht="21" customHeight="1"/>
    <row r="21598" ht="21" customHeight="1"/>
    <row r="21599" ht="21" customHeight="1"/>
    <row r="21600" ht="21" customHeight="1"/>
    <row r="21601" ht="21" customHeight="1"/>
    <row r="21602" ht="21" customHeight="1"/>
    <row r="21603" ht="21" customHeight="1"/>
    <row r="21604" ht="21" customHeight="1"/>
    <row r="21605" ht="21" customHeight="1"/>
    <row r="21606" ht="21" customHeight="1"/>
    <row r="21607" ht="21" customHeight="1"/>
    <row r="21608" ht="21" customHeight="1"/>
    <row r="21609" ht="21" customHeight="1"/>
    <row r="21610" ht="21" customHeight="1"/>
    <row r="21611" ht="21" customHeight="1"/>
    <row r="21612" ht="21" customHeight="1"/>
    <row r="21613" ht="21" customHeight="1"/>
    <row r="21614" ht="21" customHeight="1"/>
    <row r="21615" ht="21" customHeight="1"/>
    <row r="21616" ht="21" customHeight="1"/>
    <row r="21617" ht="21" customHeight="1"/>
    <row r="21618" ht="21" customHeight="1"/>
    <row r="21619" ht="21" customHeight="1"/>
    <row r="21620" ht="21" customHeight="1"/>
    <row r="21621" ht="21" customHeight="1"/>
    <row r="21622" ht="21" customHeight="1"/>
    <row r="21623" ht="21" customHeight="1"/>
    <row r="21624" ht="21" customHeight="1"/>
    <row r="21625" ht="21" customHeight="1"/>
    <row r="21626" ht="21" customHeight="1"/>
    <row r="21627" ht="21" customHeight="1"/>
    <row r="21628" ht="21" customHeight="1"/>
    <row r="21629" ht="21" customHeight="1"/>
    <row r="21630" ht="21" customHeight="1"/>
    <row r="21631" ht="21" customHeight="1"/>
    <row r="21632" ht="21" customHeight="1"/>
    <row r="21633" ht="21" customHeight="1"/>
    <row r="21634" ht="21" customHeight="1"/>
    <row r="21635" ht="21" customHeight="1"/>
    <row r="21636" ht="21" customHeight="1"/>
    <row r="21637" ht="21" customHeight="1"/>
    <row r="21638" ht="21" customHeight="1"/>
    <row r="21639" ht="21" customHeight="1"/>
    <row r="21640" ht="21" customHeight="1"/>
    <row r="21641" ht="21" customHeight="1"/>
    <row r="21642" ht="21" customHeight="1"/>
    <row r="21643" ht="21" customHeight="1"/>
    <row r="21644" ht="21" customHeight="1"/>
    <row r="21645" ht="21" customHeight="1"/>
    <row r="21646" ht="21" customHeight="1"/>
    <row r="21647" ht="21" customHeight="1"/>
    <row r="21648" ht="21" customHeight="1"/>
    <row r="21649" ht="21" customHeight="1"/>
    <row r="21650" ht="21" customHeight="1"/>
    <row r="21651" ht="21" customHeight="1"/>
    <row r="21652" ht="21" customHeight="1"/>
    <row r="21653" ht="21" customHeight="1"/>
    <row r="21654" ht="21" customHeight="1"/>
    <row r="21655" ht="21" customHeight="1"/>
    <row r="21656" ht="21" customHeight="1"/>
    <row r="21657" ht="21" customHeight="1"/>
    <row r="21658" ht="21" customHeight="1"/>
    <row r="21659" ht="21" customHeight="1"/>
    <row r="21660" ht="21" customHeight="1"/>
    <row r="21661" ht="21" customHeight="1"/>
    <row r="21662" ht="21" customHeight="1"/>
    <row r="21663" ht="21" customHeight="1"/>
    <row r="21664" ht="21" customHeight="1"/>
    <row r="21665" ht="21" customHeight="1"/>
    <row r="21666" ht="21" customHeight="1"/>
    <row r="21667" ht="21" customHeight="1"/>
    <row r="21668" ht="21" customHeight="1"/>
    <row r="21669" ht="21" customHeight="1"/>
    <row r="21670" ht="21" customHeight="1"/>
    <row r="21671" ht="21" customHeight="1"/>
    <row r="21672" ht="21" customHeight="1"/>
    <row r="21673" ht="21" customHeight="1"/>
    <row r="21674" ht="21" customHeight="1"/>
    <row r="21675" ht="21" customHeight="1"/>
    <row r="21676" ht="21" customHeight="1"/>
    <row r="21677" ht="21" customHeight="1"/>
    <row r="21678" ht="21" customHeight="1"/>
    <row r="21679" ht="21" customHeight="1"/>
    <row r="21680" ht="21" customHeight="1"/>
    <row r="21681" ht="21" customHeight="1"/>
    <row r="21682" ht="21" customHeight="1"/>
    <row r="21683" ht="21" customHeight="1"/>
    <row r="21684" ht="21" customHeight="1"/>
    <row r="21685" ht="21" customHeight="1"/>
    <row r="21686" ht="21" customHeight="1"/>
    <row r="21687" ht="21" customHeight="1"/>
    <row r="21688" ht="21" customHeight="1"/>
    <row r="21689" ht="21" customHeight="1"/>
    <row r="21690" ht="21" customHeight="1"/>
    <row r="21691" ht="21" customHeight="1"/>
    <row r="21692" ht="21" customHeight="1"/>
    <row r="21693" ht="21" customHeight="1"/>
    <row r="21694" ht="21" customHeight="1"/>
    <row r="21695" ht="21" customHeight="1"/>
    <row r="21696" ht="21" customHeight="1"/>
    <row r="21697" ht="21" customHeight="1"/>
    <row r="21698" ht="21" customHeight="1"/>
    <row r="21699" ht="21" customHeight="1"/>
    <row r="21700" ht="21" customHeight="1"/>
    <row r="21701" ht="21" customHeight="1"/>
    <row r="21702" ht="21" customHeight="1"/>
    <row r="21703" ht="21" customHeight="1"/>
    <row r="21704" ht="21" customHeight="1"/>
    <row r="21705" ht="21" customHeight="1"/>
    <row r="21706" ht="21" customHeight="1"/>
    <row r="21707" ht="21" customHeight="1"/>
    <row r="21708" ht="21" customHeight="1"/>
    <row r="21709" ht="21" customHeight="1"/>
    <row r="21710" ht="21" customHeight="1"/>
    <row r="21711" ht="21" customHeight="1"/>
    <row r="21712" ht="21" customHeight="1"/>
    <row r="21713" ht="21" customHeight="1"/>
    <row r="21714" ht="21" customHeight="1"/>
    <row r="21715" ht="21" customHeight="1"/>
    <row r="21716" ht="21" customHeight="1"/>
    <row r="21717" ht="21" customHeight="1"/>
    <row r="21718" ht="21" customHeight="1"/>
    <row r="21719" ht="21" customHeight="1"/>
    <row r="21720" ht="21" customHeight="1"/>
    <row r="21721" ht="21" customHeight="1"/>
    <row r="21722" ht="21" customHeight="1"/>
    <row r="21723" ht="21" customHeight="1"/>
    <row r="21724" ht="21" customHeight="1"/>
    <row r="21725" ht="21" customHeight="1"/>
    <row r="21726" ht="21" customHeight="1"/>
    <row r="21727" ht="21" customHeight="1"/>
    <row r="21728" ht="21" customHeight="1"/>
    <row r="21729" ht="21" customHeight="1"/>
    <row r="21730" ht="21" customHeight="1"/>
    <row r="21731" ht="21" customHeight="1"/>
    <row r="21732" ht="21" customHeight="1"/>
    <row r="21733" ht="21" customHeight="1"/>
    <row r="21734" ht="21" customHeight="1"/>
    <row r="21735" ht="21" customHeight="1"/>
    <row r="21736" ht="21" customHeight="1"/>
    <row r="21737" ht="21" customHeight="1"/>
    <row r="21738" ht="21" customHeight="1"/>
    <row r="21739" ht="21" customHeight="1"/>
    <row r="21740" ht="21" customHeight="1"/>
    <row r="21741" ht="21" customHeight="1"/>
    <row r="21742" ht="21" customHeight="1"/>
    <row r="21743" ht="21" customHeight="1"/>
    <row r="21744" ht="21" customHeight="1"/>
    <row r="21745" ht="21" customHeight="1"/>
    <row r="21746" ht="21" customHeight="1"/>
    <row r="21747" ht="21" customHeight="1"/>
    <row r="21748" ht="21" customHeight="1"/>
    <row r="21749" ht="21" customHeight="1"/>
    <row r="21750" ht="21" customHeight="1"/>
    <row r="21751" ht="21" customHeight="1"/>
    <row r="21752" ht="21" customHeight="1"/>
    <row r="21753" ht="21" customHeight="1"/>
    <row r="21754" ht="21" customHeight="1"/>
    <row r="21755" ht="21" customHeight="1"/>
    <row r="21756" ht="21" customHeight="1"/>
    <row r="21757" ht="21" customHeight="1"/>
    <row r="21758" ht="21" customHeight="1"/>
    <row r="21759" ht="21" customHeight="1"/>
    <row r="21760" ht="21" customHeight="1"/>
    <row r="21761" ht="21" customHeight="1"/>
    <row r="21762" ht="21" customHeight="1"/>
    <row r="21763" ht="21" customHeight="1"/>
    <row r="21764" ht="21" customHeight="1"/>
    <row r="21765" ht="21" customHeight="1"/>
    <row r="21766" ht="21" customHeight="1"/>
    <row r="21767" ht="21" customHeight="1"/>
    <row r="21768" ht="21" customHeight="1"/>
    <row r="21769" ht="21" customHeight="1"/>
    <row r="21770" ht="21" customHeight="1"/>
    <row r="21771" ht="21" customHeight="1"/>
    <row r="21772" ht="21" customHeight="1"/>
    <row r="21773" ht="21" customHeight="1"/>
    <row r="21774" ht="21" customHeight="1"/>
    <row r="21775" ht="21" customHeight="1"/>
    <row r="21776" ht="21" customHeight="1"/>
    <row r="21777" ht="21" customHeight="1"/>
    <row r="21778" ht="21" customHeight="1"/>
    <row r="21779" ht="21" customHeight="1"/>
    <row r="21780" ht="21" customHeight="1"/>
    <row r="21781" ht="21" customHeight="1"/>
    <row r="21782" ht="21" customHeight="1"/>
    <row r="21783" ht="21" customHeight="1"/>
    <row r="21784" ht="21" customHeight="1"/>
    <row r="21785" ht="21" customHeight="1"/>
    <row r="21786" ht="21" customHeight="1"/>
    <row r="21787" ht="21" customHeight="1"/>
    <row r="21788" ht="21" customHeight="1"/>
    <row r="21789" ht="21" customHeight="1"/>
    <row r="21790" ht="21" customHeight="1"/>
    <row r="21791" ht="21" customHeight="1"/>
    <row r="21792" ht="21" customHeight="1"/>
    <row r="21793" ht="21" customHeight="1"/>
    <row r="21794" ht="21" customHeight="1"/>
    <row r="21795" ht="21" customHeight="1"/>
    <row r="21796" ht="21" customHeight="1"/>
    <row r="21797" ht="21" customHeight="1"/>
    <row r="21798" ht="21" customHeight="1"/>
    <row r="21799" ht="21" customHeight="1"/>
    <row r="21800" ht="21" customHeight="1"/>
    <row r="21801" ht="21" customHeight="1"/>
    <row r="21802" ht="21" customHeight="1"/>
    <row r="21803" ht="21" customHeight="1"/>
    <row r="21804" ht="21" customHeight="1"/>
    <row r="21805" ht="21" customHeight="1"/>
    <row r="21806" ht="21" customHeight="1"/>
    <row r="21807" ht="21" customHeight="1"/>
    <row r="21808" ht="21" customHeight="1"/>
    <row r="21809" ht="21" customHeight="1"/>
    <row r="21810" ht="21" customHeight="1"/>
    <row r="21811" ht="21" customHeight="1"/>
    <row r="21812" ht="21" customHeight="1"/>
    <row r="21813" ht="21" customHeight="1"/>
    <row r="21814" ht="21" customHeight="1"/>
    <row r="21815" ht="21" customHeight="1"/>
    <row r="21816" ht="21" customHeight="1"/>
    <row r="21817" ht="21" customHeight="1"/>
    <row r="21818" ht="21" customHeight="1"/>
    <row r="21819" ht="21" customHeight="1"/>
    <row r="21820" ht="21" customHeight="1"/>
    <row r="21821" ht="21" customHeight="1"/>
    <row r="21822" ht="21" customHeight="1"/>
    <row r="21823" ht="21" customHeight="1"/>
    <row r="21824" ht="21" customHeight="1"/>
    <row r="21825" ht="21" customHeight="1"/>
    <row r="21826" ht="21" customHeight="1"/>
    <row r="21827" ht="21" customHeight="1"/>
    <row r="21828" ht="21" customHeight="1"/>
    <row r="21829" ht="21" customHeight="1"/>
    <row r="21830" ht="21" customHeight="1"/>
    <row r="21831" ht="21" customHeight="1"/>
    <row r="21832" ht="21" customHeight="1"/>
    <row r="21833" ht="21" customHeight="1"/>
    <row r="21834" ht="21" customHeight="1"/>
    <row r="21835" ht="21" customHeight="1"/>
    <row r="21836" ht="21" customHeight="1"/>
    <row r="21837" ht="21" customHeight="1"/>
    <row r="21838" ht="21" customHeight="1"/>
    <row r="21839" ht="21" customHeight="1"/>
    <row r="21840" ht="21" customHeight="1"/>
    <row r="21841" ht="21" customHeight="1"/>
    <row r="21842" ht="21" customHeight="1"/>
    <row r="21843" ht="21" customHeight="1"/>
    <row r="21844" ht="21" customHeight="1"/>
    <row r="21845" ht="21" customHeight="1"/>
    <row r="21846" ht="21" customHeight="1"/>
    <row r="21847" ht="21" customHeight="1"/>
    <row r="21848" ht="21" customHeight="1"/>
    <row r="21849" ht="21" customHeight="1"/>
    <row r="21850" ht="21" customHeight="1"/>
    <row r="21851" ht="21" customHeight="1"/>
    <row r="21852" ht="21" customHeight="1"/>
    <row r="21853" ht="21" customHeight="1"/>
    <row r="21854" ht="21" customHeight="1"/>
    <row r="21855" ht="21" customHeight="1"/>
    <row r="21856" ht="21" customHeight="1"/>
    <row r="21857" ht="21" customHeight="1"/>
    <row r="21858" ht="21" customHeight="1"/>
    <row r="21859" ht="21" customHeight="1"/>
    <row r="21860" ht="21" customHeight="1"/>
    <row r="21861" ht="21" customHeight="1"/>
    <row r="21862" ht="21" customHeight="1"/>
    <row r="21863" ht="21" customHeight="1"/>
    <row r="21864" ht="21" customHeight="1"/>
    <row r="21865" ht="21" customHeight="1"/>
    <row r="21866" ht="21" customHeight="1"/>
    <row r="21867" ht="21" customHeight="1"/>
    <row r="21868" ht="21" customHeight="1"/>
    <row r="21869" ht="21" customHeight="1"/>
    <row r="21870" ht="21" customHeight="1"/>
    <row r="21871" ht="21" customHeight="1"/>
    <row r="21872" ht="21" customHeight="1"/>
    <row r="21873" ht="21" customHeight="1"/>
    <row r="21874" ht="21" customHeight="1"/>
    <row r="21875" ht="21" customHeight="1"/>
    <row r="21876" ht="21" customHeight="1"/>
    <row r="21877" ht="21" customHeight="1"/>
    <row r="21878" ht="21" customHeight="1"/>
    <row r="21879" ht="21" customHeight="1"/>
    <row r="21880" ht="21" customHeight="1"/>
    <row r="21881" ht="21" customHeight="1"/>
    <row r="21882" ht="21" customHeight="1"/>
    <row r="21883" ht="21" customHeight="1"/>
    <row r="21884" ht="21" customHeight="1"/>
    <row r="21885" ht="21" customHeight="1"/>
    <row r="21886" ht="21" customHeight="1"/>
    <row r="21887" ht="21" customHeight="1"/>
    <row r="21888" ht="21" customHeight="1"/>
    <row r="21889" ht="21" customHeight="1"/>
    <row r="21890" ht="21" customHeight="1"/>
    <row r="21891" ht="21" customHeight="1"/>
    <row r="21892" ht="21" customHeight="1"/>
    <row r="21893" ht="21" customHeight="1"/>
    <row r="21894" ht="21" customHeight="1"/>
    <row r="21895" ht="21" customHeight="1"/>
    <row r="21896" ht="21" customHeight="1"/>
    <row r="21897" ht="21" customHeight="1"/>
    <row r="21898" ht="21" customHeight="1"/>
    <row r="21899" ht="21" customHeight="1"/>
    <row r="21900" ht="21" customHeight="1"/>
    <row r="21901" ht="21" customHeight="1"/>
    <row r="21902" ht="21" customHeight="1"/>
    <row r="21903" ht="21" customHeight="1"/>
    <row r="21904" ht="21" customHeight="1"/>
    <row r="21905" ht="21" customHeight="1"/>
    <row r="21906" ht="21" customHeight="1"/>
    <row r="21907" ht="21" customHeight="1"/>
    <row r="21908" ht="21" customHeight="1"/>
    <row r="21909" ht="21" customHeight="1"/>
    <row r="21910" ht="21" customHeight="1"/>
    <row r="21911" ht="21" customHeight="1"/>
    <row r="21912" ht="21" customHeight="1"/>
    <row r="21913" ht="21" customHeight="1"/>
    <row r="21914" ht="21" customHeight="1"/>
    <row r="21915" ht="21" customHeight="1"/>
    <row r="21916" ht="21" customHeight="1"/>
    <row r="21917" ht="21" customHeight="1"/>
    <row r="21918" ht="21" customHeight="1"/>
    <row r="21919" ht="21" customHeight="1"/>
    <row r="21920" ht="21" customHeight="1"/>
    <row r="21921" ht="21" customHeight="1"/>
    <row r="21922" ht="21" customHeight="1"/>
    <row r="21923" ht="21" customHeight="1"/>
    <row r="21924" ht="21" customHeight="1"/>
    <row r="21925" ht="21" customHeight="1"/>
    <row r="21926" ht="21" customHeight="1"/>
    <row r="21927" ht="21" customHeight="1"/>
    <row r="21928" ht="21" customHeight="1"/>
    <row r="21929" ht="21" customHeight="1"/>
    <row r="21930" ht="21" customHeight="1"/>
    <row r="21931" ht="21" customHeight="1"/>
    <row r="21932" ht="21" customHeight="1"/>
    <row r="21933" ht="21" customHeight="1"/>
    <row r="21934" ht="21" customHeight="1"/>
    <row r="21935" ht="21" customHeight="1"/>
    <row r="21936" ht="21" customHeight="1"/>
    <row r="21937" ht="21" customHeight="1"/>
    <row r="21938" ht="21" customHeight="1"/>
    <row r="21939" ht="21" customHeight="1"/>
    <row r="21940" ht="21" customHeight="1"/>
    <row r="21941" ht="21" customHeight="1"/>
    <row r="21942" ht="21" customHeight="1"/>
    <row r="21943" ht="21" customHeight="1"/>
    <row r="21944" ht="21" customHeight="1"/>
    <row r="21945" ht="21" customHeight="1"/>
    <row r="21946" ht="21" customHeight="1"/>
    <row r="21947" ht="21" customHeight="1"/>
    <row r="21948" ht="21" customHeight="1"/>
    <row r="21949" ht="21" customHeight="1"/>
    <row r="21950" ht="21" customHeight="1"/>
    <row r="21951" ht="21" customHeight="1"/>
    <row r="21952" ht="21" customHeight="1"/>
    <row r="21953" ht="21" customHeight="1"/>
    <row r="21954" ht="21" customHeight="1"/>
    <row r="21955" ht="21" customHeight="1"/>
    <row r="21956" ht="21" customHeight="1"/>
    <row r="21957" ht="21" customHeight="1"/>
    <row r="21958" ht="21" customHeight="1"/>
    <row r="21959" ht="21" customHeight="1"/>
    <row r="21960" ht="21" customHeight="1"/>
    <row r="21961" ht="21" customHeight="1"/>
    <row r="21962" ht="21" customHeight="1"/>
    <row r="21963" ht="21" customHeight="1"/>
    <row r="21964" ht="21" customHeight="1"/>
    <row r="21965" ht="21" customHeight="1"/>
    <row r="21966" ht="21" customHeight="1"/>
    <row r="21967" ht="21" customHeight="1"/>
    <row r="21968" ht="21" customHeight="1"/>
    <row r="21969" ht="21" customHeight="1"/>
    <row r="21970" ht="21" customHeight="1"/>
    <row r="21971" ht="21" customHeight="1"/>
    <row r="21972" ht="21" customHeight="1"/>
    <row r="21973" ht="21" customHeight="1"/>
    <row r="21974" ht="21" customHeight="1"/>
    <row r="21975" ht="21" customHeight="1"/>
    <row r="21976" ht="21" customHeight="1"/>
    <row r="21977" ht="21" customHeight="1"/>
    <row r="21978" ht="21" customHeight="1"/>
    <row r="21979" ht="21" customHeight="1"/>
    <row r="21980" ht="21" customHeight="1"/>
    <row r="21981" ht="21" customHeight="1"/>
    <row r="21982" ht="21" customHeight="1"/>
    <row r="21983" ht="21" customHeight="1"/>
    <row r="21984" ht="21" customHeight="1"/>
    <row r="21985" ht="21" customHeight="1"/>
    <row r="21986" ht="21" customHeight="1"/>
    <row r="21987" ht="21" customHeight="1"/>
    <row r="21988" ht="21" customHeight="1"/>
    <row r="21989" ht="21" customHeight="1"/>
    <row r="21990" ht="21" customHeight="1"/>
    <row r="21991" ht="21" customHeight="1"/>
    <row r="21992" ht="21" customHeight="1"/>
    <row r="21993" ht="21" customHeight="1"/>
    <row r="21994" ht="21" customHeight="1"/>
    <row r="21995" ht="21" customHeight="1"/>
    <row r="21996" ht="21" customHeight="1"/>
    <row r="21997" ht="21" customHeight="1"/>
    <row r="21998" ht="21" customHeight="1"/>
    <row r="21999" ht="21" customHeight="1"/>
    <row r="22000" ht="21" customHeight="1"/>
    <row r="22001" ht="21" customHeight="1"/>
    <row r="22002" ht="21" customHeight="1"/>
    <row r="22003" ht="21" customHeight="1"/>
    <row r="22004" ht="21" customHeight="1"/>
    <row r="22005" ht="21" customHeight="1"/>
    <row r="22006" ht="21" customHeight="1"/>
    <row r="22007" ht="21" customHeight="1"/>
    <row r="22008" ht="21" customHeight="1"/>
    <row r="22009" ht="21" customHeight="1"/>
    <row r="22010" ht="21" customHeight="1"/>
    <row r="22011" ht="21" customHeight="1"/>
    <row r="22012" ht="21" customHeight="1"/>
    <row r="22013" ht="21" customHeight="1"/>
    <row r="22014" ht="21" customHeight="1"/>
    <row r="22015" ht="21" customHeight="1"/>
    <row r="22016" ht="21" customHeight="1"/>
    <row r="22017" ht="21" customHeight="1"/>
    <row r="22018" ht="21" customHeight="1"/>
    <row r="22019" ht="21" customHeight="1"/>
    <row r="22020" ht="21" customHeight="1"/>
    <row r="22021" ht="21" customHeight="1"/>
    <row r="22022" ht="21" customHeight="1"/>
    <row r="22023" ht="21" customHeight="1"/>
    <row r="22024" ht="21" customHeight="1"/>
    <row r="22025" ht="21" customHeight="1"/>
    <row r="22026" ht="21" customHeight="1"/>
    <row r="22027" ht="21" customHeight="1"/>
    <row r="22028" ht="21" customHeight="1"/>
    <row r="22029" ht="21" customHeight="1"/>
    <row r="22030" ht="21" customHeight="1"/>
    <row r="22031" ht="21" customHeight="1"/>
    <row r="22032" ht="21" customHeight="1"/>
    <row r="22033" ht="21" customHeight="1"/>
    <row r="22034" ht="21" customHeight="1"/>
    <row r="22035" ht="21" customHeight="1"/>
    <row r="22036" ht="21" customHeight="1"/>
    <row r="22037" ht="21" customHeight="1"/>
    <row r="22038" ht="21" customHeight="1"/>
    <row r="22039" ht="21" customHeight="1"/>
    <row r="22040" ht="21" customHeight="1"/>
    <row r="22041" ht="21" customHeight="1"/>
    <row r="22042" ht="21" customHeight="1"/>
    <row r="22043" ht="21" customHeight="1"/>
    <row r="22044" ht="21" customHeight="1"/>
    <row r="22045" ht="21" customHeight="1"/>
    <row r="22046" ht="21" customHeight="1"/>
    <row r="22047" ht="21" customHeight="1"/>
    <row r="22048" ht="21" customHeight="1"/>
    <row r="22049" ht="21" customHeight="1"/>
    <row r="22050" ht="21" customHeight="1"/>
    <row r="22051" ht="21" customHeight="1"/>
    <row r="22052" ht="21" customHeight="1"/>
    <row r="22053" ht="21" customHeight="1"/>
    <row r="22054" ht="21" customHeight="1"/>
    <row r="22055" ht="21" customHeight="1"/>
    <row r="22056" ht="21" customHeight="1"/>
    <row r="22057" ht="21" customHeight="1"/>
    <row r="22058" ht="21" customHeight="1"/>
    <row r="22059" ht="21" customHeight="1"/>
    <row r="22060" ht="21" customHeight="1"/>
    <row r="22061" ht="21" customHeight="1"/>
    <row r="22062" ht="21" customHeight="1"/>
    <row r="22063" ht="21" customHeight="1"/>
    <row r="22064" ht="21" customHeight="1"/>
    <row r="22065" ht="21" customHeight="1"/>
    <row r="22066" ht="21" customHeight="1"/>
    <row r="22067" ht="21" customHeight="1"/>
    <row r="22068" ht="21" customHeight="1"/>
    <row r="22069" ht="21" customHeight="1"/>
    <row r="22070" ht="21" customHeight="1"/>
    <row r="22071" ht="21" customHeight="1"/>
    <row r="22072" ht="21" customHeight="1"/>
    <row r="22073" ht="21" customHeight="1"/>
    <row r="22074" ht="21" customHeight="1"/>
    <row r="22075" ht="21" customHeight="1"/>
    <row r="22076" ht="21" customHeight="1"/>
    <row r="22077" ht="21" customHeight="1"/>
    <row r="22078" ht="21" customHeight="1"/>
    <row r="22079" ht="21" customHeight="1"/>
    <row r="22080" ht="21" customHeight="1"/>
    <row r="22081" ht="21" customHeight="1"/>
    <row r="22082" ht="21" customHeight="1"/>
    <row r="22083" ht="21" customHeight="1"/>
    <row r="22084" ht="21" customHeight="1"/>
    <row r="22085" ht="21" customHeight="1"/>
    <row r="22086" ht="21" customHeight="1"/>
    <row r="22087" ht="21" customHeight="1"/>
    <row r="22088" ht="21" customHeight="1"/>
    <row r="22089" ht="21" customHeight="1"/>
    <row r="22090" ht="21" customHeight="1"/>
    <row r="22091" ht="21" customHeight="1"/>
    <row r="22092" ht="21" customHeight="1"/>
    <row r="22093" ht="21" customHeight="1"/>
    <row r="22094" ht="21" customHeight="1"/>
    <row r="22095" ht="21" customHeight="1"/>
    <row r="22096" ht="21" customHeight="1"/>
    <row r="22097" ht="21" customHeight="1"/>
    <row r="22098" ht="21" customHeight="1"/>
    <row r="22099" ht="21" customHeight="1"/>
    <row r="22100" ht="21" customHeight="1"/>
    <row r="22101" ht="21" customHeight="1"/>
    <row r="22102" ht="21" customHeight="1"/>
    <row r="22103" ht="21" customHeight="1"/>
    <row r="22104" ht="21" customHeight="1"/>
    <row r="22105" ht="21" customHeight="1"/>
    <row r="22106" ht="21" customHeight="1"/>
    <row r="22107" ht="21" customHeight="1"/>
    <row r="22108" ht="21" customHeight="1"/>
    <row r="22109" ht="21" customHeight="1"/>
    <row r="22110" ht="21" customHeight="1"/>
    <row r="22111" ht="21" customHeight="1"/>
    <row r="22112" ht="21" customHeight="1"/>
    <row r="22113" ht="21" customHeight="1"/>
    <row r="22114" ht="21" customHeight="1"/>
    <row r="22115" ht="21" customHeight="1"/>
    <row r="22116" ht="21" customHeight="1"/>
    <row r="22117" ht="21" customHeight="1"/>
    <row r="22118" ht="21" customHeight="1"/>
    <row r="22119" ht="21" customHeight="1"/>
    <row r="22120" ht="21" customHeight="1"/>
    <row r="22121" ht="21" customHeight="1"/>
    <row r="22122" ht="21" customHeight="1"/>
    <row r="22123" ht="21" customHeight="1"/>
    <row r="22124" ht="21" customHeight="1"/>
    <row r="22125" ht="21" customHeight="1"/>
    <row r="22126" ht="21" customHeight="1"/>
    <row r="22127" ht="21" customHeight="1"/>
    <row r="22128" ht="21" customHeight="1"/>
    <row r="22129" ht="21" customHeight="1"/>
    <row r="22130" ht="21" customHeight="1"/>
    <row r="22131" ht="21" customHeight="1"/>
    <row r="22132" ht="21" customHeight="1"/>
    <row r="22133" ht="21" customHeight="1"/>
    <row r="22134" ht="21" customHeight="1"/>
    <row r="22135" ht="21" customHeight="1"/>
    <row r="22136" ht="21" customHeight="1"/>
    <row r="22137" ht="21" customHeight="1"/>
    <row r="22138" ht="21" customHeight="1"/>
    <row r="22139" ht="21" customHeight="1"/>
    <row r="22140" ht="21" customHeight="1"/>
    <row r="22141" ht="21" customHeight="1"/>
    <row r="22142" ht="21" customHeight="1"/>
    <row r="22143" ht="21" customHeight="1"/>
    <row r="22144" ht="21" customHeight="1"/>
    <row r="22145" ht="21" customHeight="1"/>
    <row r="22146" ht="21" customHeight="1"/>
    <row r="22147" ht="21" customHeight="1"/>
    <row r="22148" ht="21" customHeight="1"/>
    <row r="22149" ht="21" customHeight="1"/>
    <row r="22150" ht="21" customHeight="1"/>
    <row r="22151" ht="21" customHeight="1"/>
    <row r="22152" ht="21" customHeight="1"/>
    <row r="22153" ht="21" customHeight="1"/>
    <row r="22154" ht="21" customHeight="1"/>
    <row r="22155" ht="21" customHeight="1"/>
    <row r="22156" ht="21" customHeight="1"/>
    <row r="22157" ht="21" customHeight="1"/>
    <row r="22158" ht="21" customHeight="1"/>
    <row r="22159" ht="21" customHeight="1"/>
    <row r="22160" ht="21" customHeight="1"/>
    <row r="22161" ht="21" customHeight="1"/>
    <row r="22162" ht="21" customHeight="1"/>
    <row r="22163" ht="21" customHeight="1"/>
    <row r="22164" ht="21" customHeight="1"/>
    <row r="22165" ht="21" customHeight="1"/>
    <row r="22166" ht="21" customHeight="1"/>
    <row r="22167" ht="21" customHeight="1"/>
    <row r="22168" ht="21" customHeight="1"/>
    <row r="22169" ht="21" customHeight="1"/>
    <row r="22170" ht="21" customHeight="1"/>
    <row r="22171" ht="21" customHeight="1"/>
    <row r="22172" ht="21" customHeight="1"/>
    <row r="22173" ht="21" customHeight="1"/>
    <row r="22174" ht="21" customHeight="1"/>
    <row r="22175" ht="21" customHeight="1"/>
    <row r="22176" ht="21" customHeight="1"/>
    <row r="22177" ht="21" customHeight="1"/>
    <row r="22178" ht="21" customHeight="1"/>
    <row r="22179" ht="21" customHeight="1"/>
    <row r="22180" ht="21" customHeight="1"/>
    <row r="22181" ht="21" customHeight="1"/>
    <row r="22182" ht="21" customHeight="1"/>
    <row r="22183" ht="21" customHeight="1"/>
    <row r="22184" ht="21" customHeight="1"/>
    <row r="22185" ht="21" customHeight="1"/>
    <row r="22186" ht="21" customHeight="1"/>
    <row r="22187" ht="21" customHeight="1"/>
    <row r="22188" ht="21" customHeight="1"/>
    <row r="22189" ht="21" customHeight="1"/>
    <row r="22190" ht="21" customHeight="1"/>
    <row r="22191" ht="21" customHeight="1"/>
    <row r="22192" ht="21" customHeight="1"/>
    <row r="22193" ht="21" customHeight="1"/>
    <row r="22194" ht="21" customHeight="1"/>
    <row r="22195" ht="21" customHeight="1"/>
    <row r="22196" ht="21" customHeight="1"/>
    <row r="22197" ht="21" customHeight="1"/>
    <row r="22198" ht="21" customHeight="1"/>
    <row r="22199" ht="21" customHeight="1"/>
    <row r="22200" ht="21" customHeight="1"/>
    <row r="22201" ht="21" customHeight="1"/>
    <row r="22202" ht="21" customHeight="1"/>
    <row r="22203" ht="21" customHeight="1"/>
    <row r="22204" ht="21" customHeight="1"/>
    <row r="22205" ht="21" customHeight="1"/>
    <row r="22206" ht="21" customHeight="1"/>
    <row r="22207" ht="21" customHeight="1"/>
    <row r="22208" ht="21" customHeight="1"/>
    <row r="22209" ht="21" customHeight="1"/>
    <row r="22210" ht="21" customHeight="1"/>
    <row r="22211" ht="21" customHeight="1"/>
    <row r="22212" ht="21" customHeight="1"/>
    <row r="22213" ht="21" customHeight="1"/>
    <row r="22214" ht="21" customHeight="1"/>
    <row r="22215" ht="21" customHeight="1"/>
    <row r="22216" ht="21" customHeight="1"/>
    <row r="22217" ht="21" customHeight="1"/>
    <row r="22218" ht="21" customHeight="1"/>
    <row r="22219" ht="21" customHeight="1"/>
    <row r="22220" ht="21" customHeight="1"/>
    <row r="22221" ht="21" customHeight="1"/>
    <row r="22222" ht="21" customHeight="1"/>
    <row r="22223" ht="21" customHeight="1"/>
    <row r="22224" ht="21" customHeight="1"/>
    <row r="22225" ht="21" customHeight="1"/>
    <row r="22226" ht="21" customHeight="1"/>
    <row r="22227" ht="21" customHeight="1"/>
    <row r="22228" ht="21" customHeight="1"/>
    <row r="22229" ht="21" customHeight="1"/>
    <row r="22230" ht="21" customHeight="1"/>
    <row r="22231" ht="21" customHeight="1"/>
    <row r="22232" ht="21" customHeight="1"/>
    <row r="22233" ht="21" customHeight="1"/>
    <row r="22234" ht="21" customHeight="1"/>
    <row r="22235" ht="21" customHeight="1"/>
    <row r="22236" ht="21" customHeight="1"/>
    <row r="22237" ht="21" customHeight="1"/>
    <row r="22238" ht="21" customHeight="1"/>
    <row r="22239" ht="21" customHeight="1"/>
    <row r="22240" ht="21" customHeight="1"/>
    <row r="22241" ht="21" customHeight="1"/>
    <row r="22242" ht="21" customHeight="1"/>
    <row r="22243" ht="21" customHeight="1"/>
    <row r="22244" ht="21" customHeight="1"/>
    <row r="22245" ht="21" customHeight="1"/>
    <row r="22246" ht="21" customHeight="1"/>
    <row r="22247" ht="21" customHeight="1"/>
    <row r="22248" ht="21" customHeight="1"/>
    <row r="22249" ht="21" customHeight="1"/>
    <row r="22250" ht="21" customHeight="1"/>
    <row r="22251" ht="21" customHeight="1"/>
    <row r="22252" ht="21" customHeight="1"/>
    <row r="22253" ht="21" customHeight="1"/>
    <row r="22254" ht="21" customHeight="1"/>
    <row r="22255" ht="21" customHeight="1"/>
    <row r="22256" ht="21" customHeight="1"/>
    <row r="22257" ht="21" customHeight="1"/>
    <row r="22258" ht="21" customHeight="1"/>
    <row r="22259" ht="21" customHeight="1"/>
    <row r="22260" ht="21" customHeight="1"/>
    <row r="22261" ht="21" customHeight="1"/>
    <row r="22262" ht="21" customHeight="1"/>
    <row r="22263" ht="21" customHeight="1"/>
    <row r="22264" ht="21" customHeight="1"/>
    <row r="22265" ht="21" customHeight="1"/>
    <row r="22266" ht="21" customHeight="1"/>
    <row r="22267" ht="21" customHeight="1"/>
    <row r="22268" ht="21" customHeight="1"/>
    <row r="22269" ht="21" customHeight="1"/>
    <row r="22270" ht="21" customHeight="1"/>
    <row r="22271" ht="21" customHeight="1"/>
    <row r="22272" ht="21" customHeight="1"/>
    <row r="22273" ht="21" customHeight="1"/>
    <row r="22274" ht="21" customHeight="1"/>
    <row r="22275" ht="21" customHeight="1"/>
    <row r="22276" ht="21" customHeight="1"/>
    <row r="22277" ht="21" customHeight="1"/>
    <row r="22278" ht="21" customHeight="1"/>
    <row r="22279" ht="21" customHeight="1"/>
    <row r="22280" ht="21" customHeight="1"/>
    <row r="22281" ht="21" customHeight="1"/>
    <row r="22282" ht="21" customHeight="1"/>
    <row r="22283" ht="21" customHeight="1"/>
    <row r="22284" ht="21" customHeight="1"/>
    <row r="22285" ht="21" customHeight="1"/>
    <row r="22286" ht="21" customHeight="1"/>
    <row r="22287" ht="21" customHeight="1"/>
    <row r="22288" ht="21" customHeight="1"/>
    <row r="22289" ht="21" customHeight="1"/>
    <row r="22290" ht="21" customHeight="1"/>
    <row r="22291" ht="21" customHeight="1"/>
    <row r="22292" ht="21" customHeight="1"/>
    <row r="22293" ht="21" customHeight="1"/>
    <row r="22294" ht="21" customHeight="1"/>
    <row r="22295" ht="21" customHeight="1"/>
    <row r="22296" ht="21" customHeight="1"/>
    <row r="22297" ht="21" customHeight="1"/>
    <row r="22298" ht="21" customHeight="1"/>
    <row r="22299" ht="21" customHeight="1"/>
    <row r="22300" ht="21" customHeight="1"/>
    <row r="22301" ht="21" customHeight="1"/>
    <row r="22302" ht="21" customHeight="1"/>
    <row r="22303" ht="21" customHeight="1"/>
    <row r="22304" ht="21" customHeight="1"/>
    <row r="22305" ht="21" customHeight="1"/>
    <row r="22306" ht="21" customHeight="1"/>
    <row r="22307" ht="21" customHeight="1"/>
    <row r="22308" ht="21" customHeight="1"/>
    <row r="22309" ht="21" customHeight="1"/>
    <row r="22310" ht="21" customHeight="1"/>
    <row r="22311" ht="21" customHeight="1"/>
    <row r="22312" ht="21" customHeight="1"/>
    <row r="22313" ht="21" customHeight="1"/>
    <row r="22314" ht="21" customHeight="1"/>
    <row r="22315" ht="21" customHeight="1"/>
    <row r="22316" ht="21" customHeight="1"/>
    <row r="22317" ht="21" customHeight="1"/>
    <row r="22318" ht="21" customHeight="1"/>
    <row r="22319" ht="21" customHeight="1"/>
    <row r="22320" ht="21" customHeight="1"/>
    <row r="22321" ht="21" customHeight="1"/>
    <row r="22322" ht="21" customHeight="1"/>
    <row r="22323" ht="21" customHeight="1"/>
    <row r="22324" ht="21" customHeight="1"/>
    <row r="22325" ht="21" customHeight="1"/>
    <row r="22326" ht="21" customHeight="1"/>
    <row r="22327" ht="21" customHeight="1"/>
    <row r="22328" ht="21" customHeight="1"/>
    <row r="22329" ht="21" customHeight="1"/>
    <row r="22330" ht="21" customHeight="1"/>
    <row r="22331" ht="21" customHeight="1"/>
    <row r="22332" ht="21" customHeight="1"/>
    <row r="22333" ht="21" customHeight="1"/>
    <row r="22334" ht="21" customHeight="1"/>
    <row r="22335" ht="21" customHeight="1"/>
    <row r="22336" ht="21" customHeight="1"/>
    <row r="22337" ht="21" customHeight="1"/>
    <row r="22338" ht="21" customHeight="1"/>
    <row r="22339" ht="21" customHeight="1"/>
    <row r="22340" ht="21" customHeight="1"/>
    <row r="22341" ht="21" customHeight="1"/>
    <row r="22342" ht="21" customHeight="1"/>
    <row r="22343" ht="21" customHeight="1"/>
    <row r="22344" ht="21" customHeight="1"/>
    <row r="22345" ht="21" customHeight="1"/>
    <row r="22346" ht="21" customHeight="1"/>
    <row r="22347" ht="21" customHeight="1"/>
    <row r="22348" ht="21" customHeight="1"/>
    <row r="22349" ht="21" customHeight="1"/>
    <row r="22350" ht="21" customHeight="1"/>
    <row r="22351" ht="21" customHeight="1"/>
    <row r="22352" ht="21" customHeight="1"/>
    <row r="22353" ht="21" customHeight="1"/>
    <row r="22354" ht="21" customHeight="1"/>
    <row r="22355" ht="21" customHeight="1"/>
    <row r="22356" ht="21" customHeight="1"/>
    <row r="22357" ht="21" customHeight="1"/>
    <row r="22358" ht="21" customHeight="1"/>
    <row r="22359" ht="21" customHeight="1"/>
    <row r="22360" ht="21" customHeight="1"/>
    <row r="22361" ht="21" customHeight="1"/>
    <row r="22362" ht="21" customHeight="1"/>
    <row r="22363" ht="21" customHeight="1"/>
    <row r="22364" ht="21" customHeight="1"/>
    <row r="22365" ht="21" customHeight="1"/>
    <row r="22366" ht="21" customHeight="1"/>
    <row r="22367" ht="21" customHeight="1"/>
    <row r="22368" ht="21" customHeight="1"/>
    <row r="22369" ht="21" customHeight="1"/>
    <row r="22370" ht="21" customHeight="1"/>
    <row r="22371" ht="21" customHeight="1"/>
    <row r="22372" ht="21" customHeight="1"/>
    <row r="22373" ht="21" customHeight="1"/>
    <row r="22374" ht="21" customHeight="1"/>
    <row r="22375" ht="21" customHeight="1"/>
    <row r="22376" ht="21" customHeight="1"/>
    <row r="22377" ht="21" customHeight="1"/>
    <row r="22378" ht="21" customHeight="1"/>
    <row r="22379" ht="21" customHeight="1"/>
    <row r="22380" ht="21" customHeight="1"/>
    <row r="22381" ht="21" customHeight="1"/>
    <row r="22382" ht="21" customHeight="1"/>
    <row r="22383" ht="21" customHeight="1"/>
    <row r="22384" ht="21" customHeight="1"/>
    <row r="22385" ht="21" customHeight="1"/>
    <row r="22386" ht="21" customHeight="1"/>
    <row r="22387" ht="21" customHeight="1"/>
    <row r="22388" ht="21" customHeight="1"/>
    <row r="22389" ht="21" customHeight="1"/>
    <row r="22390" ht="21" customHeight="1"/>
    <row r="22391" ht="21" customHeight="1"/>
    <row r="22392" ht="21" customHeight="1"/>
    <row r="22393" ht="21" customHeight="1"/>
    <row r="22394" ht="21" customHeight="1"/>
    <row r="22395" ht="21" customHeight="1"/>
    <row r="22396" ht="21" customHeight="1"/>
    <row r="22397" ht="21" customHeight="1"/>
    <row r="22398" ht="21" customHeight="1"/>
    <row r="22399" ht="21" customHeight="1"/>
    <row r="22400" ht="21" customHeight="1"/>
    <row r="22401" ht="21" customHeight="1"/>
    <row r="22402" ht="21" customHeight="1"/>
    <row r="22403" ht="21" customHeight="1"/>
    <row r="22404" ht="21" customHeight="1"/>
    <row r="22405" ht="21" customHeight="1"/>
    <row r="22406" ht="21" customHeight="1"/>
    <row r="22407" ht="21" customHeight="1"/>
    <row r="22408" ht="21" customHeight="1"/>
    <row r="22409" ht="21" customHeight="1"/>
    <row r="22410" ht="21" customHeight="1"/>
    <row r="22411" ht="21" customHeight="1"/>
    <row r="22412" ht="21" customHeight="1"/>
    <row r="22413" ht="21" customHeight="1"/>
    <row r="22414" ht="21" customHeight="1"/>
    <row r="22415" ht="21" customHeight="1"/>
    <row r="22416" ht="21" customHeight="1"/>
    <row r="22417" ht="21" customHeight="1"/>
    <row r="22418" ht="21" customHeight="1"/>
    <row r="22419" ht="21" customHeight="1"/>
    <row r="22420" ht="21" customHeight="1"/>
    <row r="22421" ht="21" customHeight="1"/>
    <row r="22422" ht="21" customHeight="1"/>
    <row r="22423" ht="21" customHeight="1"/>
    <row r="22424" ht="21" customHeight="1"/>
    <row r="22425" ht="21" customHeight="1"/>
    <row r="22426" ht="21" customHeight="1"/>
    <row r="22427" ht="21" customHeight="1"/>
    <row r="22428" ht="21" customHeight="1"/>
    <row r="22429" ht="21" customHeight="1"/>
    <row r="22430" ht="21" customHeight="1"/>
    <row r="22431" ht="21" customHeight="1"/>
    <row r="22432" ht="21" customHeight="1"/>
    <row r="22433" ht="21" customHeight="1"/>
    <row r="22434" ht="21" customHeight="1"/>
    <row r="22435" ht="21" customHeight="1"/>
    <row r="22436" ht="21" customHeight="1"/>
    <row r="22437" ht="21" customHeight="1"/>
    <row r="22438" ht="21" customHeight="1"/>
    <row r="22439" ht="21" customHeight="1"/>
    <row r="22440" ht="21" customHeight="1"/>
    <row r="22441" ht="21" customHeight="1"/>
    <row r="22442" ht="21" customHeight="1"/>
    <row r="22443" ht="21" customHeight="1"/>
    <row r="22444" ht="21" customHeight="1"/>
    <row r="22445" ht="21" customHeight="1"/>
    <row r="22446" ht="21" customHeight="1"/>
    <row r="22447" ht="21" customHeight="1"/>
    <row r="22448" ht="21" customHeight="1"/>
    <row r="22449" ht="21" customHeight="1"/>
    <row r="22450" ht="21" customHeight="1"/>
    <row r="22451" ht="21" customHeight="1"/>
    <row r="22452" ht="21" customHeight="1"/>
    <row r="22453" ht="21" customHeight="1"/>
    <row r="22454" ht="21" customHeight="1"/>
    <row r="22455" ht="21" customHeight="1"/>
    <row r="22456" ht="21" customHeight="1"/>
    <row r="22457" ht="21" customHeight="1"/>
    <row r="22458" ht="21" customHeight="1"/>
    <row r="22459" ht="21" customHeight="1"/>
    <row r="22460" ht="21" customHeight="1"/>
    <row r="22461" ht="21" customHeight="1"/>
    <row r="22462" ht="21" customHeight="1"/>
    <row r="22463" ht="21" customHeight="1"/>
    <row r="22464" ht="21" customHeight="1"/>
    <row r="22465" ht="21" customHeight="1"/>
    <row r="22466" ht="21" customHeight="1"/>
    <row r="22467" ht="21" customHeight="1"/>
    <row r="22468" ht="21" customHeight="1"/>
    <row r="22469" ht="21" customHeight="1"/>
    <row r="22470" ht="21" customHeight="1"/>
    <row r="22471" ht="21" customHeight="1"/>
    <row r="22472" ht="21" customHeight="1"/>
    <row r="22473" ht="21" customHeight="1"/>
    <row r="22474" ht="21" customHeight="1"/>
    <row r="22475" ht="21" customHeight="1"/>
    <row r="22476" ht="21" customHeight="1"/>
    <row r="22477" ht="21" customHeight="1"/>
    <row r="22478" ht="21" customHeight="1"/>
    <row r="22479" ht="21" customHeight="1"/>
    <row r="22480" ht="21" customHeight="1"/>
    <row r="22481" ht="21" customHeight="1"/>
    <row r="22482" ht="21" customHeight="1"/>
    <row r="22483" ht="21" customHeight="1"/>
    <row r="22484" ht="21" customHeight="1"/>
    <row r="22485" ht="21" customHeight="1"/>
    <row r="22486" ht="21" customHeight="1"/>
    <row r="22487" ht="21" customHeight="1"/>
    <row r="22488" ht="21" customHeight="1"/>
    <row r="22489" ht="21" customHeight="1"/>
    <row r="22490" ht="21" customHeight="1"/>
    <row r="22491" ht="21" customHeight="1"/>
    <row r="22492" ht="21" customHeight="1"/>
    <row r="22493" ht="21" customHeight="1"/>
    <row r="22494" ht="21" customHeight="1"/>
    <row r="22495" ht="21" customHeight="1"/>
    <row r="22496" ht="21" customHeight="1"/>
    <row r="22497" ht="21" customHeight="1"/>
    <row r="22498" ht="21" customHeight="1"/>
    <row r="22499" ht="21" customHeight="1"/>
    <row r="22500" ht="21" customHeight="1"/>
    <row r="22501" ht="21" customHeight="1"/>
    <row r="22502" ht="21" customHeight="1"/>
    <row r="22503" ht="21" customHeight="1"/>
    <row r="22504" ht="21" customHeight="1"/>
    <row r="22505" ht="21" customHeight="1"/>
    <row r="22506" ht="21" customHeight="1"/>
    <row r="22507" ht="21" customHeight="1"/>
    <row r="22508" ht="21" customHeight="1"/>
    <row r="22509" ht="21" customHeight="1"/>
    <row r="22510" ht="21" customHeight="1"/>
    <row r="22511" ht="21" customHeight="1"/>
    <row r="22512" ht="21" customHeight="1"/>
    <row r="22513" ht="21" customHeight="1"/>
    <row r="22514" ht="21" customHeight="1"/>
    <row r="22515" ht="21" customHeight="1"/>
    <row r="22516" ht="21" customHeight="1"/>
    <row r="22517" ht="21" customHeight="1"/>
    <row r="22518" ht="21" customHeight="1"/>
    <row r="22519" ht="21" customHeight="1"/>
    <row r="22520" ht="21" customHeight="1"/>
    <row r="22521" ht="21" customHeight="1"/>
    <row r="22522" ht="21" customHeight="1"/>
    <row r="22523" ht="21" customHeight="1"/>
    <row r="22524" ht="21" customHeight="1"/>
    <row r="22525" ht="21" customHeight="1"/>
    <row r="22526" ht="21" customHeight="1"/>
    <row r="22527" ht="21" customHeight="1"/>
    <row r="22528" ht="21" customHeight="1"/>
    <row r="22529" ht="21" customHeight="1"/>
    <row r="22530" ht="21" customHeight="1"/>
    <row r="22531" ht="21" customHeight="1"/>
    <row r="22532" ht="21" customHeight="1"/>
    <row r="22533" ht="21" customHeight="1"/>
    <row r="22534" ht="21" customHeight="1"/>
    <row r="22535" ht="21" customHeight="1"/>
    <row r="22536" ht="21" customHeight="1"/>
    <row r="22537" ht="21" customHeight="1"/>
    <row r="22538" ht="21" customHeight="1"/>
    <row r="22539" ht="21" customHeight="1"/>
    <row r="22540" ht="21" customHeight="1"/>
    <row r="22541" ht="21" customHeight="1"/>
    <row r="22542" ht="21" customHeight="1"/>
    <row r="22543" ht="21" customHeight="1"/>
    <row r="22544" ht="21" customHeight="1"/>
    <row r="22545" ht="21" customHeight="1"/>
    <row r="22546" ht="21" customHeight="1"/>
    <row r="22547" ht="21" customHeight="1"/>
    <row r="22548" ht="21" customHeight="1"/>
    <row r="22549" ht="21" customHeight="1"/>
    <row r="22550" ht="21" customHeight="1"/>
    <row r="22551" ht="21" customHeight="1"/>
    <row r="22552" ht="21" customHeight="1"/>
    <row r="22553" ht="21" customHeight="1"/>
    <row r="22554" ht="21" customHeight="1"/>
    <row r="22555" ht="21" customHeight="1"/>
    <row r="22556" ht="21" customHeight="1"/>
    <row r="22557" ht="21" customHeight="1"/>
    <row r="22558" ht="21" customHeight="1"/>
    <row r="22559" ht="21" customHeight="1"/>
    <row r="22560" ht="21" customHeight="1"/>
    <row r="22561" ht="21" customHeight="1"/>
    <row r="22562" ht="21" customHeight="1"/>
    <row r="22563" ht="21" customHeight="1"/>
    <row r="22564" ht="21" customHeight="1"/>
    <row r="22565" ht="21" customHeight="1"/>
    <row r="22566" ht="21" customHeight="1"/>
    <row r="22567" ht="21" customHeight="1"/>
    <row r="22568" ht="21" customHeight="1"/>
    <row r="22569" ht="21" customHeight="1"/>
    <row r="22570" ht="21" customHeight="1"/>
    <row r="22571" ht="21" customHeight="1"/>
    <row r="22572" ht="21" customHeight="1"/>
    <row r="22573" ht="21" customHeight="1"/>
    <row r="22574" ht="21" customHeight="1"/>
    <row r="22575" ht="21" customHeight="1"/>
    <row r="22576" ht="21" customHeight="1"/>
    <row r="22577" ht="21" customHeight="1"/>
    <row r="22578" ht="21" customHeight="1"/>
    <row r="22579" ht="21" customHeight="1"/>
    <row r="22580" ht="21" customHeight="1"/>
    <row r="22581" ht="21" customHeight="1"/>
    <row r="22582" ht="21" customHeight="1"/>
    <row r="22583" ht="21" customHeight="1"/>
    <row r="22584" ht="21" customHeight="1"/>
    <row r="22585" ht="21" customHeight="1"/>
    <row r="22586" ht="21" customHeight="1"/>
    <row r="22587" ht="21" customHeight="1"/>
    <row r="22588" ht="21" customHeight="1"/>
    <row r="22589" ht="21" customHeight="1"/>
    <row r="22590" ht="21" customHeight="1"/>
    <row r="22591" ht="21" customHeight="1"/>
    <row r="22592" ht="21" customHeight="1"/>
    <row r="22593" ht="21" customHeight="1"/>
    <row r="22594" ht="21" customHeight="1"/>
    <row r="22595" ht="21" customHeight="1"/>
    <row r="22596" ht="21" customHeight="1"/>
    <row r="22597" ht="21" customHeight="1"/>
    <row r="22598" ht="21" customHeight="1"/>
    <row r="22599" ht="21" customHeight="1"/>
    <row r="22600" ht="21" customHeight="1"/>
    <row r="22601" ht="21" customHeight="1"/>
    <row r="22602" ht="21" customHeight="1"/>
    <row r="22603" ht="21" customHeight="1"/>
    <row r="22604" ht="21" customHeight="1"/>
    <row r="22605" ht="21" customHeight="1"/>
    <row r="22606" ht="21" customHeight="1"/>
    <row r="22607" ht="21" customHeight="1"/>
    <row r="22608" ht="21" customHeight="1"/>
    <row r="22609" ht="21" customHeight="1"/>
    <row r="22610" ht="21" customHeight="1"/>
    <row r="22611" ht="21" customHeight="1"/>
    <row r="22612" ht="21" customHeight="1"/>
    <row r="22613" ht="21" customHeight="1"/>
    <row r="22614" ht="21" customHeight="1"/>
    <row r="22615" ht="21" customHeight="1"/>
    <row r="22616" ht="21" customHeight="1"/>
    <row r="22617" ht="21" customHeight="1"/>
    <row r="22618" ht="21" customHeight="1"/>
    <row r="22619" ht="21" customHeight="1"/>
    <row r="22620" ht="21" customHeight="1"/>
    <row r="22621" ht="21" customHeight="1"/>
    <row r="22622" ht="21" customHeight="1"/>
    <row r="22623" ht="21" customHeight="1"/>
    <row r="22624" ht="21" customHeight="1"/>
    <row r="22625" ht="21" customHeight="1"/>
    <row r="22626" ht="21" customHeight="1"/>
    <row r="22627" ht="21" customHeight="1"/>
    <row r="22628" ht="21" customHeight="1"/>
    <row r="22629" ht="21" customHeight="1"/>
    <row r="22630" ht="21" customHeight="1"/>
    <row r="22631" ht="21" customHeight="1"/>
    <row r="22632" ht="21" customHeight="1"/>
    <row r="22633" ht="21" customHeight="1"/>
    <row r="22634" ht="21" customHeight="1"/>
    <row r="22635" ht="21" customHeight="1"/>
    <row r="22636" ht="21" customHeight="1"/>
    <row r="22637" ht="21" customHeight="1"/>
    <row r="22638" ht="21" customHeight="1"/>
    <row r="22639" ht="21" customHeight="1"/>
    <row r="22640" ht="21" customHeight="1"/>
    <row r="22641" ht="21" customHeight="1"/>
    <row r="22642" ht="21" customHeight="1"/>
    <row r="22643" ht="21" customHeight="1"/>
    <row r="22644" ht="21" customHeight="1"/>
    <row r="22645" ht="21" customHeight="1"/>
    <row r="22646" ht="21" customHeight="1"/>
    <row r="22647" ht="21" customHeight="1"/>
    <row r="22648" ht="21" customHeight="1"/>
    <row r="22649" ht="21" customHeight="1"/>
    <row r="22650" ht="21" customHeight="1"/>
    <row r="22651" ht="21" customHeight="1"/>
    <row r="22652" ht="21" customHeight="1"/>
    <row r="22653" ht="21" customHeight="1"/>
    <row r="22654" ht="21" customHeight="1"/>
    <row r="22655" ht="21" customHeight="1"/>
    <row r="22656" ht="21" customHeight="1"/>
    <row r="22657" ht="21" customHeight="1"/>
    <row r="22658" ht="21" customHeight="1"/>
    <row r="22659" ht="21" customHeight="1"/>
    <row r="22660" ht="21" customHeight="1"/>
    <row r="22661" ht="21" customHeight="1"/>
    <row r="22662" ht="21" customHeight="1"/>
    <row r="22663" ht="21" customHeight="1"/>
    <row r="22664" ht="21" customHeight="1"/>
    <row r="22665" ht="21" customHeight="1"/>
    <row r="22666" ht="21" customHeight="1"/>
    <row r="22667" ht="21" customHeight="1"/>
    <row r="22668" ht="21" customHeight="1"/>
    <row r="22669" ht="21" customHeight="1"/>
    <row r="22670" ht="21" customHeight="1"/>
    <row r="22671" ht="21" customHeight="1"/>
    <row r="22672" ht="21" customHeight="1"/>
    <row r="22673" ht="21" customHeight="1"/>
    <row r="22674" ht="21" customHeight="1"/>
    <row r="22675" ht="21" customHeight="1"/>
    <row r="22676" ht="21" customHeight="1"/>
    <row r="22677" ht="21" customHeight="1"/>
    <row r="22678" ht="21" customHeight="1"/>
    <row r="22679" ht="21" customHeight="1"/>
    <row r="22680" ht="21" customHeight="1"/>
    <row r="22681" ht="21" customHeight="1"/>
    <row r="22682" ht="21" customHeight="1"/>
    <row r="22683" ht="21" customHeight="1"/>
    <row r="22684" ht="21" customHeight="1"/>
    <row r="22685" ht="21" customHeight="1"/>
    <row r="22686" ht="21" customHeight="1"/>
    <row r="22687" ht="21" customHeight="1"/>
    <row r="22688" ht="21" customHeight="1"/>
    <row r="22689" ht="21" customHeight="1"/>
    <row r="22690" ht="21" customHeight="1"/>
    <row r="22691" ht="21" customHeight="1"/>
    <row r="22692" ht="21" customHeight="1"/>
    <row r="22693" ht="21" customHeight="1"/>
    <row r="22694" ht="21" customHeight="1"/>
    <row r="22695" ht="21" customHeight="1"/>
    <row r="22696" ht="21" customHeight="1"/>
    <row r="22697" ht="21" customHeight="1"/>
    <row r="22698" ht="21" customHeight="1"/>
    <row r="22699" ht="21" customHeight="1"/>
    <row r="22700" ht="21" customHeight="1"/>
    <row r="22701" ht="21" customHeight="1"/>
    <row r="22702" ht="21" customHeight="1"/>
    <row r="22703" ht="21" customHeight="1"/>
    <row r="22704" ht="21" customHeight="1"/>
    <row r="22705" ht="21" customHeight="1"/>
    <row r="22706" ht="21" customHeight="1"/>
    <row r="22707" ht="21" customHeight="1"/>
    <row r="22708" ht="21" customHeight="1"/>
    <row r="22709" ht="21" customHeight="1"/>
    <row r="22710" ht="21" customHeight="1"/>
    <row r="22711" ht="21" customHeight="1"/>
    <row r="22712" ht="21" customHeight="1"/>
    <row r="22713" ht="21" customHeight="1"/>
    <row r="22714" ht="21" customHeight="1"/>
    <row r="22715" ht="21" customHeight="1"/>
    <row r="22716" ht="21" customHeight="1"/>
    <row r="22717" ht="21" customHeight="1"/>
    <row r="22718" ht="21" customHeight="1"/>
    <row r="22719" ht="21" customHeight="1"/>
    <row r="22720" ht="21" customHeight="1"/>
    <row r="22721" ht="21" customHeight="1"/>
    <row r="22722" ht="21" customHeight="1"/>
    <row r="22723" ht="21" customHeight="1"/>
    <row r="22724" ht="21" customHeight="1"/>
    <row r="22725" ht="21" customHeight="1"/>
    <row r="22726" ht="21" customHeight="1"/>
    <row r="22727" ht="21" customHeight="1"/>
    <row r="22728" ht="21" customHeight="1"/>
    <row r="22729" ht="21" customHeight="1"/>
    <row r="22730" ht="21" customHeight="1"/>
    <row r="22731" ht="21" customHeight="1"/>
    <row r="22732" ht="21" customHeight="1"/>
    <row r="22733" ht="21" customHeight="1"/>
    <row r="22734" ht="21" customHeight="1"/>
    <row r="22735" ht="21" customHeight="1"/>
    <row r="22736" ht="21" customHeight="1"/>
    <row r="22737" ht="21" customHeight="1"/>
    <row r="22738" ht="21" customHeight="1"/>
    <row r="22739" ht="21" customHeight="1"/>
    <row r="22740" ht="21" customHeight="1"/>
    <row r="22741" ht="21" customHeight="1"/>
    <row r="22742" ht="21" customHeight="1"/>
    <row r="22743" ht="21" customHeight="1"/>
    <row r="22744" ht="21" customHeight="1"/>
    <row r="22745" ht="21" customHeight="1"/>
    <row r="22746" ht="21" customHeight="1"/>
    <row r="22747" ht="21" customHeight="1"/>
    <row r="22748" ht="21" customHeight="1"/>
    <row r="22749" ht="21" customHeight="1"/>
    <row r="22750" ht="21" customHeight="1"/>
    <row r="22751" ht="21" customHeight="1"/>
    <row r="22752" ht="21" customHeight="1"/>
    <row r="22753" ht="21" customHeight="1"/>
    <row r="22754" ht="21" customHeight="1"/>
    <row r="22755" ht="21" customHeight="1"/>
    <row r="22756" ht="21" customHeight="1"/>
    <row r="22757" ht="21" customHeight="1"/>
    <row r="22758" ht="21" customHeight="1"/>
    <row r="22759" ht="21" customHeight="1"/>
    <row r="22760" ht="21" customHeight="1"/>
    <row r="22761" ht="21" customHeight="1"/>
    <row r="22762" ht="21" customHeight="1"/>
    <row r="22763" ht="21" customHeight="1"/>
    <row r="22764" ht="21" customHeight="1"/>
    <row r="22765" ht="21" customHeight="1"/>
    <row r="22766" ht="21" customHeight="1"/>
    <row r="22767" ht="21" customHeight="1"/>
    <row r="22768" ht="21" customHeight="1"/>
    <row r="22769" ht="21" customHeight="1"/>
    <row r="22770" ht="21" customHeight="1"/>
    <row r="22771" ht="21" customHeight="1"/>
    <row r="22772" ht="21" customHeight="1"/>
    <row r="22773" ht="21" customHeight="1"/>
    <row r="22774" ht="21" customHeight="1"/>
    <row r="22775" ht="21" customHeight="1"/>
    <row r="22776" ht="21" customHeight="1"/>
    <row r="22777" ht="21" customHeight="1"/>
    <row r="22778" ht="21" customHeight="1"/>
    <row r="22779" ht="21" customHeight="1"/>
    <row r="22780" ht="21" customHeight="1"/>
    <row r="22781" ht="21" customHeight="1"/>
    <row r="22782" ht="21" customHeight="1"/>
    <row r="22783" ht="21" customHeight="1"/>
    <row r="22784" ht="21" customHeight="1"/>
    <row r="22785" ht="21" customHeight="1"/>
    <row r="22786" ht="21" customHeight="1"/>
    <row r="22787" ht="21" customHeight="1"/>
    <row r="22788" ht="21" customHeight="1"/>
    <row r="22789" ht="21" customHeight="1"/>
    <row r="22790" ht="21" customHeight="1"/>
    <row r="22791" ht="21" customHeight="1"/>
    <row r="22792" ht="21" customHeight="1"/>
    <row r="22793" ht="21" customHeight="1"/>
    <row r="22794" ht="21" customHeight="1"/>
    <row r="22795" ht="21" customHeight="1"/>
    <row r="22796" ht="21" customHeight="1"/>
    <row r="22797" ht="21" customHeight="1"/>
    <row r="22798" ht="21" customHeight="1"/>
    <row r="22799" ht="21" customHeight="1"/>
    <row r="22800" ht="21" customHeight="1"/>
    <row r="22801" ht="21" customHeight="1"/>
    <row r="22802" ht="21" customHeight="1"/>
    <row r="22803" ht="21" customHeight="1"/>
    <row r="22804" ht="21" customHeight="1"/>
    <row r="22805" ht="21" customHeight="1"/>
    <row r="22806" ht="21" customHeight="1"/>
    <row r="22807" ht="21" customHeight="1"/>
    <row r="22808" ht="21" customHeight="1"/>
    <row r="22809" ht="21" customHeight="1"/>
    <row r="22810" ht="21" customHeight="1"/>
    <row r="22811" ht="21" customHeight="1"/>
    <row r="22812" ht="21" customHeight="1"/>
    <row r="22813" ht="21" customHeight="1"/>
    <row r="22814" ht="21" customHeight="1"/>
    <row r="22815" ht="21" customHeight="1"/>
    <row r="22816" ht="21" customHeight="1"/>
    <row r="22817" ht="21" customHeight="1"/>
    <row r="22818" ht="21" customHeight="1"/>
    <row r="22819" ht="21" customHeight="1"/>
    <row r="22820" ht="21" customHeight="1"/>
    <row r="22821" ht="21" customHeight="1"/>
    <row r="22822" ht="21" customHeight="1"/>
    <row r="22823" ht="21" customHeight="1"/>
    <row r="22824" ht="21" customHeight="1"/>
    <row r="22825" ht="21" customHeight="1"/>
    <row r="22826" ht="21" customHeight="1"/>
    <row r="22827" ht="21" customHeight="1"/>
    <row r="22828" ht="21" customHeight="1"/>
    <row r="22829" ht="21" customHeight="1"/>
    <row r="22830" ht="21" customHeight="1"/>
    <row r="22831" ht="21" customHeight="1"/>
    <row r="22832" ht="21" customHeight="1"/>
    <row r="22833" ht="21" customHeight="1"/>
    <row r="22834" ht="21" customHeight="1"/>
    <row r="22835" ht="21" customHeight="1"/>
    <row r="22836" ht="21" customHeight="1"/>
    <row r="22837" ht="21" customHeight="1"/>
    <row r="22838" ht="21" customHeight="1"/>
    <row r="22839" ht="21" customHeight="1"/>
    <row r="22840" ht="21" customHeight="1"/>
    <row r="22841" ht="21" customHeight="1"/>
    <row r="22842" ht="21" customHeight="1"/>
    <row r="22843" ht="21" customHeight="1"/>
    <row r="22844" ht="21" customHeight="1"/>
    <row r="22845" ht="21" customHeight="1"/>
    <row r="22846" ht="21" customHeight="1"/>
    <row r="22847" ht="21" customHeight="1"/>
    <row r="22848" ht="21" customHeight="1"/>
    <row r="22849" ht="21" customHeight="1"/>
    <row r="22850" ht="21" customHeight="1"/>
    <row r="22851" ht="21" customHeight="1"/>
    <row r="22852" ht="21" customHeight="1"/>
    <row r="22853" ht="21" customHeight="1"/>
    <row r="22854" ht="21" customHeight="1"/>
    <row r="22855" ht="21" customHeight="1"/>
    <row r="22856" ht="21" customHeight="1"/>
    <row r="22857" ht="21" customHeight="1"/>
    <row r="22858" ht="21" customHeight="1"/>
    <row r="22859" ht="21" customHeight="1"/>
    <row r="22860" ht="21" customHeight="1"/>
    <row r="22861" ht="21" customHeight="1"/>
    <row r="22862" ht="21" customHeight="1"/>
    <row r="22863" ht="21" customHeight="1"/>
    <row r="22864" ht="21" customHeight="1"/>
    <row r="22865" ht="21" customHeight="1"/>
    <row r="22866" ht="21" customHeight="1"/>
    <row r="22867" ht="21" customHeight="1"/>
    <row r="22868" ht="21" customHeight="1"/>
    <row r="22869" ht="21" customHeight="1"/>
    <row r="22870" ht="21" customHeight="1"/>
    <row r="22871" ht="21" customHeight="1"/>
    <row r="22872" ht="21" customHeight="1"/>
    <row r="22873" ht="21" customHeight="1"/>
    <row r="22874" ht="21" customHeight="1"/>
    <row r="22875" ht="21" customHeight="1"/>
    <row r="22876" ht="21" customHeight="1"/>
    <row r="22877" ht="21" customHeight="1"/>
    <row r="22878" ht="21" customHeight="1"/>
    <row r="22879" ht="21" customHeight="1"/>
    <row r="22880" ht="21" customHeight="1"/>
    <row r="22881" ht="21" customHeight="1"/>
    <row r="22882" ht="21" customHeight="1"/>
    <row r="22883" ht="21" customHeight="1"/>
    <row r="22884" ht="21" customHeight="1"/>
    <row r="22885" ht="21" customHeight="1"/>
    <row r="22886" ht="21" customHeight="1"/>
    <row r="22887" ht="21" customHeight="1"/>
    <row r="22888" ht="21" customHeight="1"/>
    <row r="22889" ht="21" customHeight="1"/>
    <row r="22890" ht="21" customHeight="1"/>
    <row r="22891" ht="21" customHeight="1"/>
    <row r="22892" ht="21" customHeight="1"/>
    <row r="22893" ht="21" customHeight="1"/>
    <row r="22894" ht="21" customHeight="1"/>
    <row r="22895" ht="21" customHeight="1"/>
    <row r="22896" ht="21" customHeight="1"/>
    <row r="22897" ht="21" customHeight="1"/>
    <row r="22898" ht="21" customHeight="1"/>
    <row r="22899" ht="21" customHeight="1"/>
    <row r="22900" ht="21" customHeight="1"/>
    <row r="22901" ht="21" customHeight="1"/>
    <row r="22902" ht="21" customHeight="1"/>
    <row r="22903" ht="21" customHeight="1"/>
    <row r="22904" ht="21" customHeight="1"/>
    <row r="22905" ht="21" customHeight="1"/>
    <row r="22906" ht="21" customHeight="1"/>
    <row r="22907" ht="21" customHeight="1"/>
    <row r="22908" ht="21" customHeight="1"/>
    <row r="22909" ht="21" customHeight="1"/>
    <row r="22910" ht="21" customHeight="1"/>
    <row r="22911" ht="21" customHeight="1"/>
    <row r="22912" ht="21" customHeight="1"/>
    <row r="22913" ht="21" customHeight="1"/>
    <row r="22914" ht="21" customHeight="1"/>
    <row r="22915" ht="21" customHeight="1"/>
    <row r="22916" ht="21" customHeight="1"/>
    <row r="22917" ht="21" customHeight="1"/>
    <row r="22918" ht="21" customHeight="1"/>
    <row r="22919" ht="21" customHeight="1"/>
    <row r="22920" ht="21" customHeight="1"/>
    <row r="22921" ht="21" customHeight="1"/>
    <row r="22922" ht="21" customHeight="1"/>
    <row r="22923" ht="21" customHeight="1"/>
    <row r="22924" ht="21" customHeight="1"/>
    <row r="22925" ht="21" customHeight="1"/>
    <row r="22926" ht="21" customHeight="1"/>
    <row r="22927" ht="21" customHeight="1"/>
    <row r="22928" ht="21" customHeight="1"/>
    <row r="22929" ht="21" customHeight="1"/>
    <row r="22930" ht="21" customHeight="1"/>
    <row r="22931" ht="21" customHeight="1"/>
    <row r="22932" ht="21" customHeight="1"/>
    <row r="22933" ht="21" customHeight="1"/>
    <row r="22934" ht="21" customHeight="1"/>
    <row r="22935" ht="21" customHeight="1"/>
    <row r="22936" ht="21" customHeight="1"/>
    <row r="22937" ht="21" customHeight="1"/>
    <row r="22938" ht="21" customHeight="1"/>
    <row r="22939" ht="21" customHeight="1"/>
    <row r="22940" ht="21" customHeight="1"/>
    <row r="22941" ht="21" customHeight="1"/>
    <row r="22942" ht="21" customHeight="1"/>
    <row r="22943" ht="21" customHeight="1"/>
    <row r="22944" ht="21" customHeight="1"/>
    <row r="22945" ht="21" customHeight="1"/>
    <row r="22946" ht="21" customHeight="1"/>
    <row r="22947" ht="21" customHeight="1"/>
    <row r="22948" ht="21" customHeight="1"/>
    <row r="22949" ht="21" customHeight="1"/>
    <row r="22950" ht="21" customHeight="1"/>
    <row r="22951" ht="21" customHeight="1"/>
    <row r="22952" ht="21" customHeight="1"/>
    <row r="22953" ht="21" customHeight="1"/>
    <row r="22954" ht="21" customHeight="1"/>
    <row r="22955" ht="21" customHeight="1"/>
    <row r="22956" ht="21" customHeight="1"/>
    <row r="22957" ht="21" customHeight="1"/>
    <row r="22958" ht="21" customHeight="1"/>
    <row r="22959" ht="21" customHeight="1"/>
    <row r="22960" ht="21" customHeight="1"/>
    <row r="22961" ht="21" customHeight="1"/>
    <row r="22962" ht="21" customHeight="1"/>
    <row r="22963" ht="21" customHeight="1"/>
    <row r="22964" ht="21" customHeight="1"/>
    <row r="22965" ht="21" customHeight="1"/>
    <row r="22966" ht="21" customHeight="1"/>
    <row r="22967" ht="21" customHeight="1"/>
    <row r="22968" ht="21" customHeight="1"/>
    <row r="22969" ht="21" customHeight="1"/>
    <row r="22970" ht="21" customHeight="1"/>
    <row r="22971" ht="21" customHeight="1"/>
    <row r="22972" ht="21" customHeight="1"/>
    <row r="22973" ht="21" customHeight="1"/>
    <row r="22974" ht="21" customHeight="1"/>
    <row r="22975" ht="21" customHeight="1"/>
    <row r="22976" ht="21" customHeight="1"/>
    <row r="22977" ht="21" customHeight="1"/>
    <row r="22978" ht="21" customHeight="1"/>
    <row r="22979" ht="21" customHeight="1"/>
    <row r="22980" ht="21" customHeight="1"/>
    <row r="22981" ht="21" customHeight="1"/>
    <row r="22982" ht="21" customHeight="1"/>
    <row r="22983" ht="21" customHeight="1"/>
    <row r="22984" ht="21" customHeight="1"/>
    <row r="22985" ht="21" customHeight="1"/>
    <row r="22986" ht="21" customHeight="1"/>
    <row r="22987" ht="21" customHeight="1"/>
    <row r="22988" ht="21" customHeight="1"/>
    <row r="22989" ht="21" customHeight="1"/>
    <row r="22990" ht="21" customHeight="1"/>
    <row r="22991" ht="21" customHeight="1"/>
    <row r="22992" ht="21" customHeight="1"/>
    <row r="22993" ht="21" customHeight="1"/>
    <row r="22994" ht="21" customHeight="1"/>
    <row r="22995" ht="21" customHeight="1"/>
    <row r="22996" ht="21" customHeight="1"/>
    <row r="22997" ht="21" customHeight="1"/>
    <row r="22998" ht="21" customHeight="1"/>
    <row r="22999" ht="21" customHeight="1"/>
    <row r="23000" ht="21" customHeight="1"/>
    <row r="23001" ht="21" customHeight="1"/>
    <row r="23002" ht="21" customHeight="1"/>
    <row r="23003" ht="21" customHeight="1"/>
    <row r="23004" ht="21" customHeight="1"/>
    <row r="23005" ht="21" customHeight="1"/>
    <row r="23006" ht="21" customHeight="1"/>
    <row r="23007" ht="21" customHeight="1"/>
    <row r="23008" ht="21" customHeight="1"/>
    <row r="23009" ht="21" customHeight="1"/>
    <row r="23010" ht="21" customHeight="1"/>
    <row r="23011" ht="21" customHeight="1"/>
    <row r="23012" ht="21" customHeight="1"/>
    <row r="23013" ht="21" customHeight="1"/>
    <row r="23014" ht="21" customHeight="1"/>
    <row r="23015" ht="21" customHeight="1"/>
    <row r="23016" ht="21" customHeight="1"/>
    <row r="23017" ht="21" customHeight="1"/>
    <row r="23018" ht="21" customHeight="1"/>
    <row r="23019" ht="21" customHeight="1"/>
    <row r="23020" ht="21" customHeight="1"/>
    <row r="23021" ht="21" customHeight="1"/>
    <row r="23022" ht="21" customHeight="1"/>
    <row r="23023" ht="21" customHeight="1"/>
    <row r="23024" ht="21" customHeight="1"/>
    <row r="23025" ht="21" customHeight="1"/>
    <row r="23026" ht="21" customHeight="1"/>
    <row r="23027" ht="21" customHeight="1"/>
    <row r="23028" ht="21" customHeight="1"/>
    <row r="23029" ht="21" customHeight="1"/>
    <row r="23030" ht="21" customHeight="1"/>
    <row r="23031" ht="21" customHeight="1"/>
    <row r="23032" ht="21" customHeight="1"/>
    <row r="23033" ht="21" customHeight="1"/>
    <row r="23034" ht="21" customHeight="1"/>
    <row r="23035" ht="21" customHeight="1"/>
    <row r="23036" ht="21" customHeight="1"/>
    <row r="23037" ht="21" customHeight="1"/>
    <row r="23038" ht="21" customHeight="1"/>
    <row r="23039" ht="21" customHeight="1"/>
    <row r="23040" ht="21" customHeight="1"/>
    <row r="23041" ht="21" customHeight="1"/>
    <row r="23042" ht="21" customHeight="1"/>
    <row r="23043" ht="21" customHeight="1"/>
    <row r="23044" ht="21" customHeight="1"/>
    <row r="23045" ht="21" customHeight="1"/>
    <row r="23046" ht="21" customHeight="1"/>
    <row r="23047" ht="21" customHeight="1"/>
    <row r="23048" ht="21" customHeight="1"/>
    <row r="23049" ht="21" customHeight="1"/>
    <row r="23050" ht="21" customHeight="1"/>
    <row r="23051" ht="21" customHeight="1"/>
    <row r="23052" ht="21" customHeight="1"/>
    <row r="23053" ht="21" customHeight="1"/>
    <row r="23054" ht="21" customHeight="1"/>
    <row r="23055" ht="21" customHeight="1"/>
    <row r="23056" ht="21" customHeight="1"/>
    <row r="23057" ht="21" customHeight="1"/>
    <row r="23058" ht="21" customHeight="1"/>
    <row r="23059" ht="21" customHeight="1"/>
    <row r="23060" ht="21" customHeight="1"/>
    <row r="23061" ht="21" customHeight="1"/>
    <row r="23062" ht="21" customHeight="1"/>
    <row r="23063" ht="21" customHeight="1"/>
    <row r="23064" ht="21" customHeight="1"/>
    <row r="23065" ht="21" customHeight="1"/>
    <row r="23066" ht="21" customHeight="1"/>
    <row r="23067" ht="21" customHeight="1"/>
    <row r="23068" ht="21" customHeight="1"/>
    <row r="23069" ht="21" customHeight="1"/>
    <row r="23070" ht="21" customHeight="1"/>
    <row r="23071" ht="21" customHeight="1"/>
    <row r="23072" ht="21" customHeight="1"/>
    <row r="23073" ht="21" customHeight="1"/>
    <row r="23074" ht="21" customHeight="1"/>
    <row r="23075" ht="21" customHeight="1"/>
    <row r="23076" ht="21" customHeight="1"/>
    <row r="23077" ht="21" customHeight="1"/>
    <row r="23078" ht="21" customHeight="1"/>
    <row r="23079" ht="21" customHeight="1"/>
    <row r="23080" ht="21" customHeight="1"/>
    <row r="23081" ht="21" customHeight="1"/>
    <row r="23082" ht="21" customHeight="1"/>
    <row r="23083" ht="21" customHeight="1"/>
    <row r="23084" ht="21" customHeight="1"/>
    <row r="23085" ht="21" customHeight="1"/>
    <row r="23086" ht="21" customHeight="1"/>
    <row r="23087" ht="21" customHeight="1"/>
    <row r="23088" ht="21" customHeight="1"/>
    <row r="23089" ht="21" customHeight="1"/>
    <row r="23090" ht="21" customHeight="1"/>
    <row r="23091" ht="21" customHeight="1"/>
    <row r="23092" ht="21" customHeight="1"/>
    <row r="23093" ht="21" customHeight="1"/>
    <row r="23094" ht="21" customHeight="1"/>
    <row r="23095" ht="21" customHeight="1"/>
    <row r="23096" ht="21" customHeight="1"/>
    <row r="23097" ht="21" customHeight="1"/>
    <row r="23098" ht="21" customHeight="1"/>
    <row r="23099" ht="21" customHeight="1"/>
    <row r="23100" ht="21" customHeight="1"/>
    <row r="23101" ht="21" customHeight="1"/>
    <row r="23102" ht="21" customHeight="1"/>
    <row r="23103" ht="21" customHeight="1"/>
    <row r="23104" ht="21" customHeight="1"/>
    <row r="23105" ht="21" customHeight="1"/>
    <row r="23106" ht="21" customHeight="1"/>
    <row r="23107" ht="21" customHeight="1"/>
    <row r="23108" ht="21" customHeight="1"/>
    <row r="23109" ht="21" customHeight="1"/>
    <row r="23110" ht="21" customHeight="1"/>
    <row r="23111" ht="21" customHeight="1"/>
    <row r="23112" ht="21" customHeight="1"/>
    <row r="23113" ht="21" customHeight="1"/>
    <row r="23114" ht="21" customHeight="1"/>
    <row r="23115" ht="21" customHeight="1"/>
    <row r="23116" ht="21" customHeight="1"/>
    <row r="23117" ht="21" customHeight="1"/>
    <row r="23118" ht="21" customHeight="1"/>
    <row r="23119" ht="21" customHeight="1"/>
    <row r="23120" ht="21" customHeight="1"/>
    <row r="23121" ht="21" customHeight="1"/>
    <row r="23122" ht="21" customHeight="1"/>
    <row r="23123" ht="21" customHeight="1"/>
    <row r="23124" ht="21" customHeight="1"/>
    <row r="23125" ht="21" customHeight="1"/>
    <row r="23126" ht="21" customHeight="1"/>
    <row r="23127" ht="21" customHeight="1"/>
    <row r="23128" ht="21" customHeight="1"/>
    <row r="23129" ht="21" customHeight="1"/>
    <row r="23130" ht="21" customHeight="1"/>
    <row r="23131" ht="21" customHeight="1"/>
    <row r="23132" ht="21" customHeight="1"/>
    <row r="23133" ht="21" customHeight="1"/>
    <row r="23134" ht="21" customHeight="1"/>
    <row r="23135" ht="21" customHeight="1"/>
    <row r="23136" ht="21" customHeight="1"/>
    <row r="23137" ht="21" customHeight="1"/>
    <row r="23138" ht="21" customHeight="1"/>
    <row r="23139" ht="21" customHeight="1"/>
    <row r="23140" ht="21" customHeight="1"/>
    <row r="23141" ht="21" customHeight="1"/>
    <row r="23142" ht="21" customHeight="1"/>
    <row r="23143" ht="21" customHeight="1"/>
    <row r="23144" ht="21" customHeight="1"/>
    <row r="23145" ht="21" customHeight="1"/>
    <row r="23146" ht="21" customHeight="1"/>
    <row r="23147" ht="21" customHeight="1"/>
    <row r="23148" ht="21" customHeight="1"/>
    <row r="23149" ht="21" customHeight="1"/>
    <row r="23150" ht="21" customHeight="1"/>
    <row r="23151" ht="21" customHeight="1"/>
    <row r="23152" ht="21" customHeight="1"/>
    <row r="23153" ht="21" customHeight="1"/>
    <row r="23154" ht="21" customHeight="1"/>
    <row r="23155" ht="21" customHeight="1"/>
    <row r="23156" ht="21" customHeight="1"/>
    <row r="23157" ht="21" customHeight="1"/>
    <row r="23158" ht="21" customHeight="1"/>
    <row r="23159" ht="21" customHeight="1"/>
    <row r="23160" ht="21" customHeight="1"/>
    <row r="23161" ht="21" customHeight="1"/>
    <row r="23162" ht="21" customHeight="1"/>
    <row r="23163" ht="21" customHeight="1"/>
    <row r="23164" ht="21" customHeight="1"/>
    <row r="23165" ht="21" customHeight="1"/>
    <row r="23166" ht="21" customHeight="1"/>
    <row r="23167" ht="21" customHeight="1"/>
    <row r="23168" ht="21" customHeight="1"/>
    <row r="23169" ht="21" customHeight="1"/>
    <row r="23170" ht="21" customHeight="1"/>
    <row r="23171" ht="21" customHeight="1"/>
    <row r="23172" ht="21" customHeight="1"/>
    <row r="23173" ht="21" customHeight="1"/>
    <row r="23174" ht="21" customHeight="1"/>
    <row r="23175" ht="21" customHeight="1"/>
    <row r="23176" ht="21" customHeight="1"/>
    <row r="23177" ht="21" customHeight="1"/>
    <row r="23178" ht="21" customHeight="1"/>
    <row r="23179" ht="21" customHeight="1"/>
    <row r="23180" ht="21" customHeight="1"/>
    <row r="23181" ht="21" customHeight="1"/>
    <row r="23182" ht="21" customHeight="1"/>
    <row r="23183" ht="21" customHeight="1"/>
    <row r="23184" ht="21" customHeight="1"/>
    <row r="23185" ht="21" customHeight="1"/>
    <row r="23186" ht="21" customHeight="1"/>
    <row r="23187" ht="21" customHeight="1"/>
    <row r="23188" ht="21" customHeight="1"/>
    <row r="23189" ht="21" customHeight="1"/>
    <row r="23190" ht="21" customHeight="1"/>
    <row r="23191" ht="21" customHeight="1"/>
    <row r="23192" ht="21" customHeight="1"/>
    <row r="23193" ht="21" customHeight="1"/>
    <row r="23194" ht="21" customHeight="1"/>
    <row r="23195" ht="21" customHeight="1"/>
    <row r="23196" ht="21" customHeight="1"/>
    <row r="23197" ht="21" customHeight="1"/>
    <row r="23198" ht="21" customHeight="1"/>
    <row r="23199" ht="21" customHeight="1"/>
    <row r="23200" ht="21" customHeight="1"/>
    <row r="23201" ht="21" customHeight="1"/>
    <row r="23202" ht="21" customHeight="1"/>
    <row r="23203" ht="21" customHeight="1"/>
    <row r="23204" ht="21" customHeight="1"/>
    <row r="23205" ht="21" customHeight="1"/>
    <row r="23206" ht="21" customHeight="1"/>
    <row r="23207" ht="21" customHeight="1"/>
    <row r="23208" ht="21" customHeight="1"/>
    <row r="23209" ht="21" customHeight="1"/>
    <row r="23210" ht="21" customHeight="1"/>
    <row r="23211" ht="21" customHeight="1"/>
    <row r="23212" ht="21" customHeight="1"/>
    <row r="23213" ht="21" customHeight="1"/>
    <row r="23214" ht="21" customHeight="1"/>
    <row r="23215" ht="21" customHeight="1"/>
    <row r="23216" ht="21" customHeight="1"/>
    <row r="23217" ht="21" customHeight="1"/>
    <row r="23218" ht="21" customHeight="1"/>
    <row r="23219" ht="21" customHeight="1"/>
    <row r="23220" ht="21" customHeight="1"/>
    <row r="23221" ht="21" customHeight="1"/>
    <row r="23222" ht="21" customHeight="1"/>
    <row r="23223" ht="21" customHeight="1"/>
    <row r="23224" ht="21" customHeight="1"/>
    <row r="23225" ht="21" customHeight="1"/>
    <row r="23226" ht="21" customHeight="1"/>
    <row r="23227" ht="21" customHeight="1"/>
    <row r="23228" ht="21" customHeight="1"/>
    <row r="23229" ht="21" customHeight="1"/>
    <row r="23230" ht="21" customHeight="1"/>
    <row r="23231" ht="21" customHeight="1"/>
    <row r="23232" ht="21" customHeight="1"/>
    <row r="23233" ht="21" customHeight="1"/>
    <row r="23234" ht="21" customHeight="1"/>
    <row r="23235" ht="21" customHeight="1"/>
    <row r="23236" ht="21" customHeight="1"/>
    <row r="23237" ht="21" customHeight="1"/>
    <row r="23238" ht="21" customHeight="1"/>
    <row r="23239" ht="21" customHeight="1"/>
    <row r="23240" ht="21" customHeight="1"/>
    <row r="23241" ht="21" customHeight="1"/>
    <row r="23242" ht="21" customHeight="1"/>
    <row r="23243" ht="21" customHeight="1"/>
    <row r="23244" ht="21" customHeight="1"/>
    <row r="23245" ht="21" customHeight="1"/>
    <row r="23246" ht="21" customHeight="1"/>
    <row r="23247" ht="21" customHeight="1"/>
    <row r="23248" ht="21" customHeight="1"/>
    <row r="23249" ht="21" customHeight="1"/>
    <row r="23250" ht="21" customHeight="1"/>
    <row r="23251" ht="21" customHeight="1"/>
    <row r="23252" ht="21" customHeight="1"/>
    <row r="23253" ht="21" customHeight="1"/>
    <row r="23254" ht="21" customHeight="1"/>
    <row r="23255" ht="21" customHeight="1"/>
    <row r="23256" ht="21" customHeight="1"/>
    <row r="23257" ht="21" customHeight="1"/>
    <row r="23258" ht="21" customHeight="1"/>
    <row r="23259" ht="21" customHeight="1"/>
    <row r="23260" ht="21" customHeight="1"/>
    <row r="23261" ht="21" customHeight="1"/>
    <row r="23262" ht="21" customHeight="1"/>
    <row r="23263" ht="21" customHeight="1"/>
    <row r="23264" ht="21" customHeight="1"/>
    <row r="23265" ht="21" customHeight="1"/>
    <row r="23266" ht="21" customHeight="1"/>
    <row r="23267" ht="21" customHeight="1"/>
    <row r="23268" ht="21" customHeight="1"/>
    <row r="23269" ht="21" customHeight="1"/>
    <row r="23270" ht="21" customHeight="1"/>
    <row r="23271" ht="21" customHeight="1"/>
    <row r="23272" ht="21" customHeight="1"/>
    <row r="23273" ht="21" customHeight="1"/>
    <row r="23274" ht="21" customHeight="1"/>
    <row r="23275" ht="21" customHeight="1"/>
    <row r="23276" ht="21" customHeight="1"/>
    <row r="23277" ht="21" customHeight="1"/>
    <row r="23278" ht="21" customHeight="1"/>
    <row r="23279" ht="21" customHeight="1"/>
    <row r="23280" ht="21" customHeight="1"/>
    <row r="23281" ht="21" customHeight="1"/>
    <row r="23282" ht="21" customHeight="1"/>
    <row r="23283" ht="21" customHeight="1"/>
    <row r="23284" ht="21" customHeight="1"/>
    <row r="23285" ht="21" customHeight="1"/>
    <row r="23286" ht="21" customHeight="1"/>
    <row r="23287" ht="21" customHeight="1"/>
    <row r="23288" ht="21" customHeight="1"/>
    <row r="23289" ht="21" customHeight="1"/>
    <row r="23290" ht="21" customHeight="1"/>
    <row r="23291" ht="21" customHeight="1"/>
    <row r="23292" ht="21" customHeight="1"/>
    <row r="23293" ht="21" customHeight="1"/>
    <row r="23294" ht="21" customHeight="1"/>
    <row r="23295" ht="21" customHeight="1"/>
    <row r="23296" ht="21" customHeight="1"/>
    <row r="23297" ht="21" customHeight="1"/>
    <row r="23298" ht="21" customHeight="1"/>
    <row r="23299" ht="21" customHeight="1"/>
    <row r="23300" ht="21" customHeight="1"/>
    <row r="23301" ht="21" customHeight="1"/>
    <row r="23302" ht="21" customHeight="1"/>
    <row r="23303" ht="21" customHeight="1"/>
    <row r="23304" ht="21" customHeight="1"/>
    <row r="23305" ht="21" customHeight="1"/>
    <row r="23306" ht="21" customHeight="1"/>
    <row r="23307" ht="21" customHeight="1"/>
    <row r="23308" ht="21" customHeight="1"/>
    <row r="23309" ht="21" customHeight="1"/>
    <row r="23310" ht="21" customHeight="1"/>
    <row r="23311" ht="21" customHeight="1"/>
    <row r="23312" ht="21" customHeight="1"/>
    <row r="23313" ht="21" customHeight="1"/>
    <row r="23314" ht="21" customHeight="1"/>
    <row r="23315" ht="21" customHeight="1"/>
    <row r="23316" ht="21" customHeight="1"/>
    <row r="23317" ht="21" customHeight="1"/>
    <row r="23318" ht="21" customHeight="1"/>
    <row r="23319" ht="21" customHeight="1"/>
    <row r="23320" ht="21" customHeight="1"/>
    <row r="23321" ht="21" customHeight="1"/>
    <row r="23322" ht="21" customHeight="1"/>
    <row r="23323" ht="21" customHeight="1"/>
    <row r="23324" ht="21" customHeight="1"/>
    <row r="23325" ht="21" customHeight="1"/>
    <row r="23326" ht="21" customHeight="1"/>
    <row r="23327" ht="21" customHeight="1"/>
    <row r="23328" ht="21" customHeight="1"/>
    <row r="23329" ht="21" customHeight="1"/>
    <row r="23330" ht="21" customHeight="1"/>
    <row r="23331" ht="21" customHeight="1"/>
    <row r="23332" ht="21" customHeight="1"/>
    <row r="23333" ht="21" customHeight="1"/>
    <row r="23334" ht="21" customHeight="1"/>
    <row r="23335" ht="21" customHeight="1"/>
    <row r="23336" ht="21" customHeight="1"/>
    <row r="23337" ht="21" customHeight="1"/>
    <row r="23338" ht="21" customHeight="1"/>
    <row r="23339" ht="21" customHeight="1"/>
    <row r="23340" ht="21" customHeight="1"/>
    <row r="23341" ht="21" customHeight="1"/>
    <row r="23342" ht="21" customHeight="1"/>
    <row r="23343" ht="21" customHeight="1"/>
    <row r="23344" ht="21" customHeight="1"/>
    <row r="23345" ht="21" customHeight="1"/>
    <row r="23346" ht="21" customHeight="1"/>
    <row r="23347" ht="21" customHeight="1"/>
    <row r="23348" ht="21" customHeight="1"/>
    <row r="23349" ht="21" customHeight="1"/>
    <row r="23350" ht="21" customHeight="1"/>
    <row r="23351" ht="21" customHeight="1"/>
    <row r="23352" ht="21" customHeight="1"/>
    <row r="23353" ht="21" customHeight="1"/>
    <row r="23354" ht="21" customHeight="1"/>
    <row r="23355" ht="21" customHeight="1"/>
    <row r="23356" ht="21" customHeight="1"/>
    <row r="23357" ht="21" customHeight="1"/>
    <row r="23358" ht="21" customHeight="1"/>
    <row r="23359" ht="21" customHeight="1"/>
    <row r="23360" ht="21" customHeight="1"/>
    <row r="23361" ht="21" customHeight="1"/>
    <row r="23362" ht="21" customHeight="1"/>
    <row r="23363" ht="21" customHeight="1"/>
    <row r="23364" ht="21" customHeight="1"/>
    <row r="23365" ht="21" customHeight="1"/>
    <row r="23366" ht="21" customHeight="1"/>
    <row r="23367" ht="21" customHeight="1"/>
    <row r="23368" ht="21" customHeight="1"/>
    <row r="23369" ht="21" customHeight="1"/>
    <row r="23370" ht="21" customHeight="1"/>
    <row r="23371" ht="21" customHeight="1"/>
    <row r="23372" ht="21" customHeight="1"/>
    <row r="23373" ht="21" customHeight="1"/>
    <row r="23374" ht="21" customHeight="1"/>
    <row r="23375" ht="21" customHeight="1"/>
    <row r="23376" ht="21" customHeight="1"/>
    <row r="23377" ht="21" customHeight="1"/>
    <row r="23378" ht="21" customHeight="1"/>
    <row r="23379" ht="21" customHeight="1"/>
    <row r="23380" ht="21" customHeight="1"/>
    <row r="23381" ht="21" customHeight="1"/>
    <row r="23382" ht="21" customHeight="1"/>
    <row r="23383" ht="21" customHeight="1"/>
    <row r="23384" ht="21" customHeight="1"/>
    <row r="23385" ht="21" customHeight="1"/>
    <row r="23386" ht="21" customHeight="1"/>
    <row r="23387" ht="21" customHeight="1"/>
    <row r="23388" ht="21" customHeight="1"/>
    <row r="23389" ht="21" customHeight="1"/>
    <row r="23390" ht="21" customHeight="1"/>
    <row r="23391" ht="21" customHeight="1"/>
    <row r="23392" ht="21" customHeight="1"/>
    <row r="23393" ht="21" customHeight="1"/>
    <row r="23394" ht="21" customHeight="1"/>
    <row r="23395" ht="21" customHeight="1"/>
    <row r="23396" ht="21" customHeight="1"/>
    <row r="23397" ht="21" customHeight="1"/>
    <row r="23398" ht="21" customHeight="1"/>
    <row r="23399" ht="21" customHeight="1"/>
    <row r="23400" ht="21" customHeight="1"/>
    <row r="23401" ht="21" customHeight="1"/>
    <row r="23402" ht="21" customHeight="1"/>
    <row r="23403" ht="21" customHeight="1"/>
    <row r="23404" ht="21" customHeight="1"/>
    <row r="23405" ht="21" customHeight="1"/>
    <row r="23406" ht="21" customHeight="1"/>
    <row r="23407" ht="21" customHeight="1"/>
    <row r="23408" ht="21" customHeight="1"/>
    <row r="23409" ht="21" customHeight="1"/>
    <row r="23410" ht="21" customHeight="1"/>
    <row r="23411" ht="21" customHeight="1"/>
    <row r="23412" ht="21" customHeight="1"/>
    <row r="23413" ht="21" customHeight="1"/>
    <row r="23414" ht="21" customHeight="1"/>
    <row r="23415" ht="21" customHeight="1"/>
    <row r="23416" ht="21" customHeight="1"/>
    <row r="23417" ht="21" customHeight="1"/>
    <row r="23418" ht="21" customHeight="1"/>
    <row r="23419" ht="21" customHeight="1"/>
    <row r="23420" ht="21" customHeight="1"/>
    <row r="23421" ht="21" customHeight="1"/>
    <row r="23422" ht="21" customHeight="1"/>
    <row r="23423" ht="21" customHeight="1"/>
    <row r="23424" ht="21" customHeight="1"/>
    <row r="23425" ht="21" customHeight="1"/>
    <row r="23426" ht="21" customHeight="1"/>
    <row r="23427" ht="21" customHeight="1"/>
    <row r="23428" ht="21" customHeight="1"/>
    <row r="23429" ht="21" customHeight="1"/>
    <row r="23430" ht="21" customHeight="1"/>
    <row r="23431" ht="21" customHeight="1"/>
    <row r="23432" ht="21" customHeight="1"/>
    <row r="23433" ht="21" customHeight="1"/>
    <row r="23434" ht="21" customHeight="1"/>
    <row r="23435" ht="21" customHeight="1"/>
    <row r="23436" ht="21" customHeight="1"/>
    <row r="23437" ht="21" customHeight="1"/>
    <row r="23438" ht="21" customHeight="1"/>
    <row r="23439" ht="21" customHeight="1"/>
    <row r="23440" ht="21" customHeight="1"/>
    <row r="23441" ht="21" customHeight="1"/>
    <row r="23442" ht="21" customHeight="1"/>
    <row r="23443" ht="21" customHeight="1"/>
    <row r="23444" ht="21" customHeight="1"/>
    <row r="23445" ht="21" customHeight="1"/>
    <row r="23446" ht="21" customHeight="1"/>
    <row r="23447" ht="21" customHeight="1"/>
    <row r="23448" ht="21" customHeight="1"/>
    <row r="23449" ht="21" customHeight="1"/>
    <row r="23450" ht="21" customHeight="1"/>
    <row r="23451" ht="21" customHeight="1"/>
    <row r="23452" ht="21" customHeight="1"/>
    <row r="23453" ht="21" customHeight="1"/>
    <row r="23454" ht="21" customHeight="1"/>
    <row r="23455" ht="21" customHeight="1"/>
    <row r="23456" ht="21" customHeight="1"/>
    <row r="23457" ht="21" customHeight="1"/>
    <row r="23458" ht="21" customHeight="1"/>
    <row r="23459" ht="21" customHeight="1"/>
    <row r="23460" ht="21" customHeight="1"/>
    <row r="23461" ht="21" customHeight="1"/>
    <row r="23462" ht="21" customHeight="1"/>
    <row r="23463" ht="21" customHeight="1"/>
    <row r="23464" ht="21" customHeight="1"/>
    <row r="23465" ht="21" customHeight="1"/>
    <row r="23466" ht="21" customHeight="1"/>
    <row r="23467" ht="21" customHeight="1"/>
    <row r="23468" ht="21" customHeight="1"/>
    <row r="23469" ht="21" customHeight="1"/>
    <row r="23470" ht="21" customHeight="1"/>
    <row r="23471" ht="21" customHeight="1"/>
    <row r="23472" ht="21" customHeight="1"/>
    <row r="23473" ht="21" customHeight="1"/>
    <row r="23474" ht="21" customHeight="1"/>
    <row r="23475" ht="21" customHeight="1"/>
    <row r="23476" ht="21" customHeight="1"/>
    <row r="23477" ht="21" customHeight="1"/>
    <row r="23478" ht="21" customHeight="1"/>
    <row r="23479" ht="21" customHeight="1"/>
    <row r="23480" ht="21" customHeight="1"/>
    <row r="23481" ht="21" customHeight="1"/>
    <row r="23482" ht="21" customHeight="1"/>
    <row r="23483" ht="21" customHeight="1"/>
    <row r="23484" ht="21" customHeight="1"/>
    <row r="23485" ht="21" customHeight="1"/>
    <row r="23486" ht="21" customHeight="1"/>
    <row r="23487" ht="21" customHeight="1"/>
    <row r="23488" ht="21" customHeight="1"/>
    <row r="23489" ht="21" customHeight="1"/>
    <row r="23490" ht="21" customHeight="1"/>
    <row r="23491" ht="21" customHeight="1"/>
    <row r="23492" ht="21" customHeight="1"/>
    <row r="23493" ht="21" customHeight="1"/>
    <row r="23494" ht="21" customHeight="1"/>
    <row r="23495" ht="21" customHeight="1"/>
    <row r="23496" ht="21" customHeight="1"/>
    <row r="23497" ht="21" customHeight="1"/>
    <row r="23498" ht="21" customHeight="1"/>
    <row r="23499" ht="21" customHeight="1"/>
    <row r="23500" ht="21" customHeight="1"/>
    <row r="23501" ht="21" customHeight="1"/>
    <row r="23502" ht="21" customHeight="1"/>
    <row r="23503" ht="21" customHeight="1"/>
    <row r="23504" ht="21" customHeight="1"/>
    <row r="23505" ht="21" customHeight="1"/>
    <row r="23506" ht="21" customHeight="1"/>
    <row r="23507" ht="21" customHeight="1"/>
    <row r="23508" ht="21" customHeight="1"/>
    <row r="23509" ht="21" customHeight="1"/>
    <row r="23510" ht="21" customHeight="1"/>
    <row r="23511" ht="21" customHeight="1"/>
    <row r="23512" ht="21" customHeight="1"/>
    <row r="23513" ht="21" customHeight="1"/>
    <row r="23514" ht="21" customHeight="1"/>
    <row r="23515" ht="21" customHeight="1"/>
    <row r="23516" ht="21" customHeight="1"/>
    <row r="23517" ht="21" customHeight="1"/>
    <row r="23518" ht="21" customHeight="1"/>
    <row r="23519" ht="21" customHeight="1"/>
    <row r="23520" ht="21" customHeight="1"/>
    <row r="23521" ht="21" customHeight="1"/>
    <row r="23522" ht="21" customHeight="1"/>
    <row r="23523" ht="21" customHeight="1"/>
    <row r="23524" ht="21" customHeight="1"/>
    <row r="23525" ht="21" customHeight="1"/>
    <row r="23526" ht="21" customHeight="1"/>
    <row r="23527" ht="21" customHeight="1"/>
    <row r="23528" ht="21" customHeight="1"/>
    <row r="23529" ht="21" customHeight="1"/>
    <row r="23530" ht="21" customHeight="1"/>
    <row r="23531" ht="21" customHeight="1"/>
    <row r="23532" ht="21" customHeight="1"/>
    <row r="23533" ht="21" customHeight="1"/>
    <row r="23534" ht="21" customHeight="1"/>
    <row r="23535" ht="21" customHeight="1"/>
    <row r="23536" ht="21" customHeight="1"/>
    <row r="23537" ht="21" customHeight="1"/>
    <row r="23538" ht="21" customHeight="1"/>
    <row r="23539" ht="21" customHeight="1"/>
    <row r="23540" ht="21" customHeight="1"/>
    <row r="23541" ht="21" customHeight="1"/>
    <row r="23542" ht="21" customHeight="1"/>
    <row r="23543" ht="21" customHeight="1"/>
    <row r="23544" ht="21" customHeight="1"/>
    <row r="23545" ht="21" customHeight="1"/>
    <row r="23546" ht="21" customHeight="1"/>
    <row r="23547" ht="21" customHeight="1"/>
    <row r="23548" ht="21" customHeight="1"/>
    <row r="23549" ht="21" customHeight="1"/>
    <row r="23550" ht="21" customHeight="1"/>
    <row r="23551" ht="21" customHeight="1"/>
    <row r="23552" ht="21" customHeight="1"/>
    <row r="23553" ht="21" customHeight="1"/>
    <row r="23554" ht="21" customHeight="1"/>
    <row r="23555" ht="21" customHeight="1"/>
    <row r="23556" ht="21" customHeight="1"/>
    <row r="23557" ht="21" customHeight="1"/>
    <row r="23558" ht="21" customHeight="1"/>
    <row r="23559" ht="21" customHeight="1"/>
    <row r="23560" ht="21" customHeight="1"/>
    <row r="23561" ht="21" customHeight="1"/>
    <row r="23562" ht="21" customHeight="1"/>
    <row r="23563" ht="21" customHeight="1"/>
    <row r="23564" ht="21" customHeight="1"/>
    <row r="23565" ht="21" customHeight="1"/>
    <row r="23566" ht="21" customHeight="1"/>
    <row r="23567" ht="21" customHeight="1"/>
    <row r="23568" ht="21" customHeight="1"/>
    <row r="23569" ht="21" customHeight="1"/>
    <row r="23570" ht="21" customHeight="1"/>
    <row r="23571" ht="21" customHeight="1"/>
    <row r="23572" ht="21" customHeight="1"/>
    <row r="23573" ht="21" customHeight="1"/>
    <row r="23574" ht="21" customHeight="1"/>
    <row r="23575" ht="21" customHeight="1"/>
    <row r="23576" ht="21" customHeight="1"/>
    <row r="23577" ht="21" customHeight="1"/>
    <row r="23578" ht="21" customHeight="1"/>
    <row r="23579" ht="21" customHeight="1"/>
    <row r="23580" ht="21" customHeight="1"/>
    <row r="23581" ht="21" customHeight="1"/>
    <row r="23582" ht="21" customHeight="1"/>
    <row r="23583" ht="21" customHeight="1"/>
    <row r="23584" ht="21" customHeight="1"/>
    <row r="23585" ht="21" customHeight="1"/>
    <row r="23586" ht="21" customHeight="1"/>
    <row r="23587" ht="21" customHeight="1"/>
    <row r="23588" ht="21" customHeight="1"/>
    <row r="23589" ht="21" customHeight="1"/>
    <row r="23590" ht="21" customHeight="1"/>
    <row r="23591" ht="21" customHeight="1"/>
    <row r="23592" ht="21" customHeight="1"/>
    <row r="23593" ht="21" customHeight="1"/>
    <row r="23594" ht="21" customHeight="1"/>
    <row r="23595" ht="21" customHeight="1"/>
    <row r="23596" ht="21" customHeight="1"/>
    <row r="23597" ht="21" customHeight="1"/>
    <row r="23598" ht="21" customHeight="1"/>
    <row r="23599" ht="21" customHeight="1"/>
    <row r="23600" ht="21" customHeight="1"/>
    <row r="23601" ht="21" customHeight="1"/>
    <row r="23602" ht="21" customHeight="1"/>
    <row r="23603" ht="21" customHeight="1"/>
    <row r="23604" ht="21" customHeight="1"/>
    <row r="23605" ht="21" customHeight="1"/>
    <row r="23606" ht="21" customHeight="1"/>
    <row r="23607" ht="21" customHeight="1"/>
    <row r="23608" ht="21" customHeight="1"/>
    <row r="23609" ht="21" customHeight="1"/>
    <row r="23610" ht="21" customHeight="1"/>
    <row r="23611" ht="21" customHeight="1"/>
    <row r="23612" ht="21" customHeight="1"/>
    <row r="23613" ht="21" customHeight="1"/>
    <row r="23614" ht="21" customHeight="1"/>
    <row r="23615" ht="21" customHeight="1"/>
    <row r="23616" ht="21" customHeight="1"/>
    <row r="23617" ht="21" customHeight="1"/>
    <row r="23618" ht="21" customHeight="1"/>
    <row r="23619" ht="21" customHeight="1"/>
    <row r="23620" ht="21" customHeight="1"/>
    <row r="23621" ht="21" customHeight="1"/>
    <row r="23622" ht="21" customHeight="1"/>
    <row r="23623" ht="21" customHeight="1"/>
    <row r="23624" ht="21" customHeight="1"/>
    <row r="23625" ht="21" customHeight="1"/>
    <row r="23626" ht="21" customHeight="1"/>
    <row r="23627" ht="21" customHeight="1"/>
    <row r="23628" ht="21" customHeight="1"/>
    <row r="23629" ht="21" customHeight="1"/>
    <row r="23630" ht="21" customHeight="1"/>
    <row r="23631" ht="21" customHeight="1"/>
    <row r="23632" ht="21" customHeight="1"/>
    <row r="23633" ht="21" customHeight="1"/>
    <row r="23634" ht="21" customHeight="1"/>
    <row r="23635" ht="21" customHeight="1"/>
    <row r="23636" ht="21" customHeight="1"/>
    <row r="23637" ht="21" customHeight="1"/>
    <row r="23638" ht="21" customHeight="1"/>
    <row r="23639" ht="21" customHeight="1"/>
    <row r="23640" ht="21" customHeight="1"/>
    <row r="23641" ht="21" customHeight="1"/>
    <row r="23642" ht="21" customHeight="1"/>
    <row r="23643" ht="21" customHeight="1"/>
    <row r="23644" ht="21" customHeight="1"/>
    <row r="23645" ht="21" customHeight="1"/>
    <row r="23646" ht="21" customHeight="1"/>
    <row r="23647" ht="21" customHeight="1"/>
    <row r="23648" ht="21" customHeight="1"/>
    <row r="23649" ht="21" customHeight="1"/>
    <row r="23650" ht="21" customHeight="1"/>
    <row r="23651" ht="21" customHeight="1"/>
    <row r="23652" ht="21" customHeight="1"/>
    <row r="23653" ht="21" customHeight="1"/>
    <row r="23654" ht="21" customHeight="1"/>
    <row r="23655" ht="21" customHeight="1"/>
    <row r="23656" ht="21" customHeight="1"/>
    <row r="23657" ht="21" customHeight="1"/>
    <row r="23658" ht="21" customHeight="1"/>
    <row r="23659" ht="21" customHeight="1"/>
    <row r="23660" ht="21" customHeight="1"/>
    <row r="23661" ht="21" customHeight="1"/>
    <row r="23662" ht="21" customHeight="1"/>
    <row r="23663" ht="21" customHeight="1"/>
    <row r="23664" ht="21" customHeight="1"/>
    <row r="23665" ht="21" customHeight="1"/>
    <row r="23666" ht="21" customHeight="1"/>
    <row r="23667" ht="21" customHeight="1"/>
    <row r="23668" ht="21" customHeight="1"/>
    <row r="23669" ht="21" customHeight="1"/>
    <row r="23670" ht="21" customHeight="1"/>
    <row r="23671" ht="21" customHeight="1"/>
    <row r="23672" ht="21" customHeight="1"/>
    <row r="23673" ht="21" customHeight="1"/>
    <row r="23674" ht="21" customHeight="1"/>
    <row r="23675" ht="21" customHeight="1"/>
    <row r="23676" ht="21" customHeight="1"/>
    <row r="23677" ht="21" customHeight="1"/>
    <row r="23678" ht="21" customHeight="1"/>
    <row r="23679" ht="21" customHeight="1"/>
    <row r="23680" ht="21" customHeight="1"/>
    <row r="23681" ht="21" customHeight="1"/>
    <row r="23682" ht="21" customHeight="1"/>
    <row r="23683" ht="21" customHeight="1"/>
    <row r="23684" ht="21" customHeight="1"/>
    <row r="23685" ht="21" customHeight="1"/>
    <row r="23686" ht="21" customHeight="1"/>
    <row r="23687" ht="21" customHeight="1"/>
    <row r="23688" ht="21" customHeight="1"/>
    <row r="23689" ht="21" customHeight="1"/>
    <row r="23690" ht="21" customHeight="1"/>
    <row r="23691" ht="21" customHeight="1"/>
    <row r="23692" ht="21" customHeight="1"/>
    <row r="23693" ht="21" customHeight="1"/>
    <row r="23694" ht="21" customHeight="1"/>
    <row r="23695" ht="21" customHeight="1"/>
    <row r="23696" ht="21" customHeight="1"/>
    <row r="23697" ht="21" customHeight="1"/>
    <row r="23698" ht="21" customHeight="1"/>
    <row r="23699" ht="21" customHeight="1"/>
    <row r="23700" ht="21" customHeight="1"/>
    <row r="23701" ht="21" customHeight="1"/>
    <row r="23702" ht="21" customHeight="1"/>
    <row r="23703" ht="21" customHeight="1"/>
    <row r="23704" ht="21" customHeight="1"/>
    <row r="23705" ht="21" customHeight="1"/>
    <row r="23706" ht="21" customHeight="1"/>
    <row r="23707" ht="21" customHeight="1"/>
    <row r="23708" ht="21" customHeight="1"/>
    <row r="23709" ht="21" customHeight="1"/>
    <row r="23710" ht="21" customHeight="1"/>
    <row r="23711" ht="21" customHeight="1"/>
    <row r="23712" ht="21" customHeight="1"/>
    <row r="23713" ht="21" customHeight="1"/>
    <row r="23714" ht="21" customHeight="1"/>
    <row r="23715" ht="21" customHeight="1"/>
    <row r="23716" ht="21" customHeight="1"/>
    <row r="23717" ht="21" customHeight="1"/>
    <row r="23718" ht="21" customHeight="1"/>
    <row r="23719" ht="21" customHeight="1"/>
    <row r="23720" ht="21" customHeight="1"/>
    <row r="23721" ht="21" customHeight="1"/>
    <row r="23722" ht="21" customHeight="1"/>
    <row r="23723" ht="21" customHeight="1"/>
    <row r="23724" ht="21" customHeight="1"/>
    <row r="23725" ht="21" customHeight="1"/>
    <row r="23726" ht="21" customHeight="1"/>
    <row r="23727" ht="21" customHeight="1"/>
    <row r="23728" ht="21" customHeight="1"/>
    <row r="23729" ht="21" customHeight="1"/>
    <row r="23730" ht="21" customHeight="1"/>
    <row r="23731" ht="21" customHeight="1"/>
    <row r="23732" ht="21" customHeight="1"/>
    <row r="23733" ht="21" customHeight="1"/>
    <row r="23734" ht="21" customHeight="1"/>
    <row r="23735" ht="21" customHeight="1"/>
    <row r="23736" ht="21" customHeight="1"/>
    <row r="23737" ht="21" customHeight="1"/>
    <row r="23738" ht="21" customHeight="1"/>
    <row r="23739" ht="21" customHeight="1"/>
    <row r="23740" ht="21" customHeight="1"/>
    <row r="23741" ht="21" customHeight="1"/>
    <row r="23742" ht="21" customHeight="1"/>
    <row r="23743" ht="21" customHeight="1"/>
    <row r="23744" ht="21" customHeight="1"/>
    <row r="23745" ht="21" customHeight="1"/>
    <row r="23746" ht="21" customHeight="1"/>
    <row r="23747" ht="21" customHeight="1"/>
    <row r="23748" ht="21" customHeight="1"/>
    <row r="23749" ht="21" customHeight="1"/>
    <row r="23750" ht="21" customHeight="1"/>
    <row r="23751" ht="21" customHeight="1"/>
    <row r="23752" ht="21" customHeight="1"/>
    <row r="23753" ht="21" customHeight="1"/>
    <row r="23754" ht="21" customHeight="1"/>
    <row r="23755" ht="21" customHeight="1"/>
    <row r="23756" ht="21" customHeight="1"/>
    <row r="23757" ht="21" customHeight="1"/>
    <row r="23758" ht="21" customHeight="1"/>
    <row r="23759" ht="21" customHeight="1"/>
    <row r="23760" ht="21" customHeight="1"/>
    <row r="23761" ht="21" customHeight="1"/>
    <row r="23762" ht="21" customHeight="1"/>
    <row r="23763" ht="21" customHeight="1"/>
    <row r="23764" ht="21" customHeight="1"/>
    <row r="23765" ht="21" customHeight="1"/>
    <row r="23766" ht="21" customHeight="1"/>
    <row r="23767" ht="21" customHeight="1"/>
    <row r="23768" ht="21" customHeight="1"/>
    <row r="23769" ht="21" customHeight="1"/>
    <row r="23770" ht="21" customHeight="1"/>
    <row r="23771" ht="21" customHeight="1"/>
    <row r="23772" ht="21" customHeight="1"/>
    <row r="23773" ht="21" customHeight="1"/>
    <row r="23774" ht="21" customHeight="1"/>
    <row r="23775" ht="21" customHeight="1"/>
    <row r="23776" ht="21" customHeight="1"/>
    <row r="23777" ht="21" customHeight="1"/>
    <row r="23778" ht="21" customHeight="1"/>
    <row r="23779" ht="21" customHeight="1"/>
    <row r="23780" ht="21" customHeight="1"/>
    <row r="23781" ht="21" customHeight="1"/>
    <row r="23782" ht="21" customHeight="1"/>
    <row r="23783" ht="21" customHeight="1"/>
    <row r="23784" ht="21" customHeight="1"/>
    <row r="23785" ht="21" customHeight="1"/>
    <row r="23786" ht="21" customHeight="1"/>
    <row r="23787" ht="21" customHeight="1"/>
    <row r="23788" ht="21" customHeight="1"/>
    <row r="23789" ht="21" customHeight="1"/>
    <row r="23790" ht="21" customHeight="1"/>
    <row r="23791" ht="21" customHeight="1"/>
    <row r="23792" ht="21" customHeight="1"/>
    <row r="23793" ht="21" customHeight="1"/>
    <row r="23794" ht="21" customHeight="1"/>
    <row r="23795" ht="21" customHeight="1"/>
    <row r="23796" ht="21" customHeight="1"/>
    <row r="23797" ht="21" customHeight="1"/>
    <row r="23798" ht="21" customHeight="1"/>
    <row r="23799" ht="21" customHeight="1"/>
    <row r="23800" ht="21" customHeight="1"/>
    <row r="23801" ht="21" customHeight="1"/>
    <row r="23802" ht="21" customHeight="1"/>
    <row r="23803" ht="21" customHeight="1"/>
    <row r="23804" ht="21" customHeight="1"/>
    <row r="23805" ht="21" customHeight="1"/>
    <row r="23806" ht="21" customHeight="1"/>
    <row r="23807" ht="21" customHeight="1"/>
    <row r="23808" ht="21" customHeight="1"/>
    <row r="23809" ht="21" customHeight="1"/>
    <row r="23810" ht="21" customHeight="1"/>
    <row r="23811" ht="21" customHeight="1"/>
    <row r="23812" ht="21" customHeight="1"/>
    <row r="23813" ht="21" customHeight="1"/>
    <row r="23814" ht="21" customHeight="1"/>
    <row r="23815" ht="21" customHeight="1"/>
    <row r="23816" ht="21" customHeight="1"/>
    <row r="23817" ht="21" customHeight="1"/>
    <row r="23818" ht="21" customHeight="1"/>
    <row r="23819" ht="21" customHeight="1"/>
    <row r="23820" ht="21" customHeight="1"/>
    <row r="23821" ht="21" customHeight="1"/>
    <row r="23822" ht="21" customHeight="1"/>
    <row r="23823" ht="21" customHeight="1"/>
    <row r="23824" ht="21" customHeight="1"/>
    <row r="23825" ht="21" customHeight="1"/>
    <row r="23826" ht="21" customHeight="1"/>
    <row r="23827" ht="21" customHeight="1"/>
    <row r="23828" ht="21" customHeight="1"/>
    <row r="23829" ht="21" customHeight="1"/>
    <row r="23830" ht="21" customHeight="1"/>
    <row r="23831" ht="21" customHeight="1"/>
    <row r="23832" ht="21" customHeight="1"/>
    <row r="23833" ht="21" customHeight="1"/>
    <row r="23834" ht="21" customHeight="1"/>
    <row r="23835" ht="21" customHeight="1"/>
    <row r="23836" ht="21" customHeight="1"/>
    <row r="23837" ht="21" customHeight="1"/>
    <row r="23838" ht="21" customHeight="1"/>
    <row r="23839" ht="21" customHeight="1"/>
    <row r="23840" ht="21" customHeight="1"/>
    <row r="23841" ht="21" customHeight="1"/>
    <row r="23842" ht="21" customHeight="1"/>
    <row r="23843" ht="21" customHeight="1"/>
    <row r="23844" ht="21" customHeight="1"/>
    <row r="23845" ht="21" customHeight="1"/>
    <row r="23846" ht="21" customHeight="1"/>
    <row r="23847" ht="21" customHeight="1"/>
    <row r="23848" ht="21" customHeight="1"/>
    <row r="23849" ht="21" customHeight="1"/>
    <row r="23850" ht="21" customHeight="1"/>
    <row r="23851" ht="21" customHeight="1"/>
    <row r="23852" ht="21" customHeight="1"/>
    <row r="23853" ht="21" customHeight="1"/>
    <row r="23854" ht="21" customHeight="1"/>
    <row r="23855" ht="21" customHeight="1"/>
    <row r="23856" ht="21" customHeight="1"/>
    <row r="23857" ht="21" customHeight="1"/>
    <row r="23858" ht="21" customHeight="1"/>
    <row r="23859" ht="21" customHeight="1"/>
    <row r="23860" ht="21" customHeight="1"/>
    <row r="23861" ht="21" customHeight="1"/>
    <row r="23862" ht="21" customHeight="1"/>
    <row r="23863" ht="21" customHeight="1"/>
    <row r="23864" ht="21" customHeight="1"/>
    <row r="23865" ht="21" customHeight="1"/>
    <row r="23866" ht="21" customHeight="1"/>
    <row r="23867" ht="21" customHeight="1"/>
    <row r="23868" ht="21" customHeight="1"/>
    <row r="23869" ht="21" customHeight="1"/>
    <row r="23870" ht="21" customHeight="1"/>
    <row r="23871" ht="21" customHeight="1"/>
    <row r="23872" ht="21" customHeight="1"/>
    <row r="23873" ht="21" customHeight="1"/>
    <row r="23874" ht="21" customHeight="1"/>
    <row r="23875" ht="21" customHeight="1"/>
    <row r="23876" ht="21" customHeight="1"/>
    <row r="23877" ht="21" customHeight="1"/>
    <row r="23878" ht="21" customHeight="1"/>
    <row r="23879" ht="21" customHeight="1"/>
    <row r="23880" ht="21" customHeight="1"/>
    <row r="23881" ht="21" customHeight="1"/>
    <row r="23882" ht="21" customHeight="1"/>
    <row r="23883" ht="21" customHeight="1"/>
    <row r="23884" ht="21" customHeight="1"/>
    <row r="23885" ht="21" customHeight="1"/>
    <row r="23886" ht="21" customHeight="1"/>
    <row r="23887" ht="21" customHeight="1"/>
    <row r="23888" ht="21" customHeight="1"/>
    <row r="23889" ht="21" customHeight="1"/>
    <row r="23890" ht="21" customHeight="1"/>
    <row r="23891" ht="21" customHeight="1"/>
    <row r="23892" ht="21" customHeight="1"/>
    <row r="23893" ht="21" customHeight="1"/>
    <row r="23894" ht="21" customHeight="1"/>
    <row r="23895" ht="21" customHeight="1"/>
    <row r="23896" ht="21" customHeight="1"/>
    <row r="23897" ht="21" customHeight="1"/>
    <row r="23898" ht="21" customHeight="1"/>
    <row r="23899" ht="21" customHeight="1"/>
    <row r="23900" ht="21" customHeight="1"/>
    <row r="23901" ht="21" customHeight="1"/>
    <row r="23902" ht="21" customHeight="1"/>
    <row r="23903" ht="21" customHeight="1"/>
    <row r="23904" ht="21" customHeight="1"/>
    <row r="23905" ht="21" customHeight="1"/>
    <row r="23906" ht="21" customHeight="1"/>
    <row r="23907" ht="21" customHeight="1"/>
    <row r="23908" ht="21" customHeight="1"/>
    <row r="23909" ht="21" customHeight="1"/>
    <row r="23910" ht="21" customHeight="1"/>
    <row r="23911" ht="21" customHeight="1"/>
    <row r="23912" ht="21" customHeight="1"/>
    <row r="23913" ht="21" customHeight="1"/>
    <row r="23914" ht="21" customHeight="1"/>
    <row r="23915" ht="21" customHeight="1"/>
    <row r="23916" ht="21" customHeight="1"/>
    <row r="23917" ht="21" customHeight="1"/>
    <row r="23918" ht="21" customHeight="1"/>
    <row r="23919" ht="21" customHeight="1"/>
    <row r="23920" ht="21" customHeight="1"/>
    <row r="23921" ht="21" customHeight="1"/>
    <row r="23922" ht="21" customHeight="1"/>
    <row r="23923" ht="21" customHeight="1"/>
    <row r="23924" ht="21" customHeight="1"/>
    <row r="23925" ht="21" customHeight="1"/>
    <row r="23926" ht="21" customHeight="1"/>
    <row r="23927" ht="21" customHeight="1"/>
    <row r="23928" ht="21" customHeight="1"/>
    <row r="23929" ht="21" customHeight="1"/>
    <row r="23930" ht="21" customHeight="1"/>
    <row r="23931" ht="21" customHeight="1"/>
    <row r="23932" ht="21" customHeight="1"/>
    <row r="23933" ht="21" customHeight="1"/>
    <row r="23934" ht="21" customHeight="1"/>
    <row r="23935" ht="21" customHeight="1"/>
    <row r="23936" ht="21" customHeight="1"/>
    <row r="23937" ht="21" customHeight="1"/>
    <row r="23938" ht="21" customHeight="1"/>
    <row r="23939" ht="21" customHeight="1"/>
    <row r="23940" ht="21" customHeight="1"/>
    <row r="23941" ht="21" customHeight="1"/>
    <row r="23942" ht="21" customHeight="1"/>
    <row r="23943" ht="21" customHeight="1"/>
    <row r="23944" ht="21" customHeight="1"/>
    <row r="23945" ht="21" customHeight="1"/>
    <row r="23946" ht="21" customHeight="1"/>
    <row r="23947" ht="21" customHeight="1"/>
    <row r="23948" ht="21" customHeight="1"/>
    <row r="23949" ht="21" customHeight="1"/>
    <row r="23950" ht="21" customHeight="1"/>
    <row r="23951" ht="21" customHeight="1"/>
    <row r="23952" ht="21" customHeight="1"/>
    <row r="23953" ht="21" customHeight="1"/>
    <row r="23954" ht="21" customHeight="1"/>
    <row r="23955" ht="21" customHeight="1"/>
    <row r="23956" ht="21" customHeight="1"/>
    <row r="23957" ht="21" customHeight="1"/>
    <row r="23958" ht="21" customHeight="1"/>
    <row r="23959" ht="21" customHeight="1"/>
    <row r="23960" ht="21" customHeight="1"/>
    <row r="23961" ht="21" customHeight="1"/>
    <row r="23962" ht="21" customHeight="1"/>
    <row r="23963" ht="21" customHeight="1"/>
    <row r="23964" ht="21" customHeight="1"/>
    <row r="23965" ht="21" customHeight="1"/>
    <row r="23966" ht="21" customHeight="1"/>
    <row r="23967" ht="21" customHeight="1"/>
    <row r="23968" ht="21" customHeight="1"/>
    <row r="23969" ht="21" customHeight="1"/>
    <row r="23970" ht="21" customHeight="1"/>
    <row r="23971" ht="21" customHeight="1"/>
    <row r="23972" ht="21" customHeight="1"/>
    <row r="23973" ht="21" customHeight="1"/>
    <row r="23974" ht="21" customHeight="1"/>
    <row r="23975" ht="21" customHeight="1"/>
    <row r="23976" ht="21" customHeight="1"/>
    <row r="23977" ht="21" customHeight="1"/>
    <row r="23978" ht="21" customHeight="1"/>
    <row r="23979" ht="21" customHeight="1"/>
    <row r="23980" ht="21" customHeight="1"/>
    <row r="23981" ht="21" customHeight="1"/>
    <row r="23982" ht="21" customHeight="1"/>
    <row r="23983" ht="21" customHeight="1"/>
    <row r="23984" ht="21" customHeight="1"/>
    <row r="23985" ht="21" customHeight="1"/>
    <row r="23986" ht="21" customHeight="1"/>
    <row r="23987" ht="21" customHeight="1"/>
    <row r="23988" ht="21" customHeight="1"/>
    <row r="23989" ht="21" customHeight="1"/>
    <row r="23990" ht="21" customHeight="1"/>
    <row r="23991" ht="21" customHeight="1"/>
    <row r="23992" ht="21" customHeight="1"/>
    <row r="23993" ht="21" customHeight="1"/>
    <row r="23994" ht="21" customHeight="1"/>
    <row r="23995" ht="21" customHeight="1"/>
    <row r="23996" ht="21" customHeight="1"/>
    <row r="23997" ht="21" customHeight="1"/>
    <row r="23998" ht="21" customHeight="1"/>
    <row r="23999" ht="21" customHeight="1"/>
    <row r="24000" ht="21" customHeight="1"/>
    <row r="24001" ht="21" customHeight="1"/>
    <row r="24002" ht="21" customHeight="1"/>
    <row r="24003" ht="21" customHeight="1"/>
    <row r="24004" ht="21" customHeight="1"/>
    <row r="24005" ht="21" customHeight="1"/>
    <row r="24006" ht="21" customHeight="1"/>
    <row r="24007" ht="21" customHeight="1"/>
    <row r="24008" ht="21" customHeight="1"/>
    <row r="24009" ht="21" customHeight="1"/>
    <row r="24010" ht="21" customHeight="1"/>
    <row r="24011" ht="21" customHeight="1"/>
    <row r="24012" ht="21" customHeight="1"/>
    <row r="24013" ht="21" customHeight="1"/>
    <row r="24014" ht="21" customHeight="1"/>
    <row r="24015" ht="21" customHeight="1"/>
    <row r="24016" ht="21" customHeight="1"/>
    <row r="24017" ht="21" customHeight="1"/>
    <row r="24018" ht="21" customHeight="1"/>
    <row r="24019" ht="21" customHeight="1"/>
    <row r="24020" ht="21" customHeight="1"/>
    <row r="24021" ht="21" customHeight="1"/>
    <row r="24022" ht="21" customHeight="1"/>
    <row r="24023" ht="21" customHeight="1"/>
    <row r="24024" ht="21" customHeight="1"/>
    <row r="24025" ht="21" customHeight="1"/>
    <row r="24026" ht="21" customHeight="1"/>
    <row r="24027" ht="21" customHeight="1"/>
    <row r="24028" ht="21" customHeight="1"/>
    <row r="24029" ht="21" customHeight="1"/>
    <row r="24030" ht="21" customHeight="1"/>
    <row r="24031" ht="21" customHeight="1"/>
    <row r="24032" ht="21" customHeight="1"/>
    <row r="24033" ht="21" customHeight="1"/>
    <row r="24034" ht="21" customHeight="1"/>
    <row r="24035" ht="21" customHeight="1"/>
    <row r="24036" ht="21" customHeight="1"/>
    <row r="24037" ht="21" customHeight="1"/>
    <row r="24038" ht="21" customHeight="1"/>
    <row r="24039" ht="21" customHeight="1"/>
    <row r="24040" ht="21" customHeight="1"/>
    <row r="24041" ht="21" customHeight="1"/>
    <row r="24042" ht="21" customHeight="1"/>
    <row r="24043" ht="21" customHeight="1"/>
    <row r="24044" ht="21" customHeight="1"/>
    <row r="24045" ht="21" customHeight="1"/>
    <row r="24046" ht="21" customHeight="1"/>
    <row r="24047" ht="21" customHeight="1"/>
    <row r="24048" ht="21" customHeight="1"/>
    <row r="24049" ht="21" customHeight="1"/>
    <row r="24050" ht="21" customHeight="1"/>
    <row r="24051" ht="21" customHeight="1"/>
    <row r="24052" ht="21" customHeight="1"/>
    <row r="24053" ht="21" customHeight="1"/>
    <row r="24054" ht="21" customHeight="1"/>
    <row r="24055" ht="21" customHeight="1"/>
    <row r="24056" ht="21" customHeight="1"/>
    <row r="24057" ht="21" customHeight="1"/>
    <row r="24058" ht="21" customHeight="1"/>
    <row r="24059" ht="21" customHeight="1"/>
    <row r="24060" ht="21" customHeight="1"/>
    <row r="24061" ht="21" customHeight="1"/>
    <row r="24062" ht="21" customHeight="1"/>
    <row r="24063" ht="21" customHeight="1"/>
    <row r="24064" ht="21" customHeight="1"/>
    <row r="24065" ht="21" customHeight="1"/>
    <row r="24066" ht="21" customHeight="1"/>
    <row r="24067" ht="21" customHeight="1"/>
    <row r="24068" ht="21" customHeight="1"/>
    <row r="24069" ht="21" customHeight="1"/>
    <row r="24070" ht="21" customHeight="1"/>
    <row r="24071" ht="21" customHeight="1"/>
    <row r="24072" ht="21" customHeight="1"/>
    <row r="24073" ht="21" customHeight="1"/>
    <row r="24074" ht="21" customHeight="1"/>
    <row r="24075" ht="21" customHeight="1"/>
    <row r="24076" ht="21" customHeight="1"/>
    <row r="24077" ht="21" customHeight="1"/>
    <row r="24078" ht="21" customHeight="1"/>
    <row r="24079" ht="21" customHeight="1"/>
    <row r="24080" ht="21" customHeight="1"/>
    <row r="24081" ht="21" customHeight="1"/>
    <row r="24082" ht="21" customHeight="1"/>
    <row r="24083" ht="21" customHeight="1"/>
    <row r="24084" ht="21" customHeight="1"/>
    <row r="24085" ht="21" customHeight="1"/>
    <row r="24086" ht="21" customHeight="1"/>
    <row r="24087" ht="21" customHeight="1"/>
    <row r="24088" ht="21" customHeight="1"/>
    <row r="24089" ht="21" customHeight="1"/>
    <row r="24090" ht="21" customHeight="1"/>
    <row r="24091" ht="21" customHeight="1"/>
    <row r="24092" ht="21" customHeight="1"/>
    <row r="24093" ht="21" customHeight="1"/>
    <row r="24094" ht="21" customHeight="1"/>
    <row r="24095" ht="21" customHeight="1"/>
    <row r="24096" ht="21" customHeight="1"/>
    <row r="24097" ht="21" customHeight="1"/>
    <row r="24098" ht="21" customHeight="1"/>
    <row r="24099" ht="21" customHeight="1"/>
    <row r="24100" ht="21" customHeight="1"/>
    <row r="24101" ht="21" customHeight="1"/>
    <row r="24102" ht="21" customHeight="1"/>
    <row r="24103" ht="21" customHeight="1"/>
    <row r="24104" ht="21" customHeight="1"/>
    <row r="24105" ht="21" customHeight="1"/>
    <row r="24106" ht="21" customHeight="1"/>
    <row r="24107" ht="21" customHeight="1"/>
    <row r="24108" ht="21" customHeight="1"/>
    <row r="24109" ht="21" customHeight="1"/>
    <row r="24110" ht="21" customHeight="1"/>
    <row r="24111" ht="21" customHeight="1"/>
    <row r="24112" ht="21" customHeight="1"/>
    <row r="24113" ht="21" customHeight="1"/>
    <row r="24114" ht="21" customHeight="1"/>
    <row r="24115" ht="21" customHeight="1"/>
    <row r="24116" ht="21" customHeight="1"/>
    <row r="24117" ht="21" customHeight="1"/>
    <row r="24118" ht="21" customHeight="1"/>
    <row r="24119" ht="21" customHeight="1"/>
    <row r="24120" ht="21" customHeight="1"/>
    <row r="24121" ht="21" customHeight="1"/>
    <row r="24122" ht="21" customHeight="1"/>
    <row r="24123" ht="21" customHeight="1"/>
    <row r="24124" ht="21" customHeight="1"/>
    <row r="24125" ht="21" customHeight="1"/>
    <row r="24126" ht="21" customHeight="1"/>
    <row r="24127" ht="21" customHeight="1"/>
    <row r="24128" ht="21" customHeight="1"/>
    <row r="24129" ht="21" customHeight="1"/>
    <row r="24130" ht="21" customHeight="1"/>
    <row r="24131" ht="21" customHeight="1"/>
    <row r="24132" ht="21" customHeight="1"/>
    <row r="24133" ht="21" customHeight="1"/>
    <row r="24134" ht="21" customHeight="1"/>
    <row r="24135" ht="21" customHeight="1"/>
    <row r="24136" ht="21" customHeight="1"/>
    <row r="24137" ht="21" customHeight="1"/>
    <row r="24138" ht="21" customHeight="1"/>
    <row r="24139" ht="21" customHeight="1"/>
    <row r="24140" ht="21" customHeight="1"/>
    <row r="24141" ht="21" customHeight="1"/>
    <row r="24142" ht="21" customHeight="1"/>
    <row r="24143" ht="21" customHeight="1"/>
    <row r="24144" ht="21" customHeight="1"/>
    <row r="24145" ht="21" customHeight="1"/>
    <row r="24146" ht="21" customHeight="1"/>
    <row r="24147" ht="21" customHeight="1"/>
    <row r="24148" ht="21" customHeight="1"/>
    <row r="24149" ht="21" customHeight="1"/>
    <row r="24150" ht="21" customHeight="1"/>
    <row r="24151" ht="21" customHeight="1"/>
    <row r="24152" ht="21" customHeight="1"/>
    <row r="24153" ht="21" customHeight="1"/>
    <row r="24154" ht="21" customHeight="1"/>
    <row r="24155" ht="21" customHeight="1"/>
    <row r="24156" ht="21" customHeight="1"/>
    <row r="24157" ht="21" customHeight="1"/>
    <row r="24158" ht="21" customHeight="1"/>
    <row r="24159" ht="21" customHeight="1"/>
    <row r="24160" ht="21" customHeight="1"/>
    <row r="24161" ht="21" customHeight="1"/>
    <row r="24162" ht="21" customHeight="1"/>
    <row r="24163" ht="21" customHeight="1"/>
    <row r="24164" ht="21" customHeight="1"/>
    <row r="24165" ht="21" customHeight="1"/>
    <row r="24166" ht="21" customHeight="1"/>
    <row r="24167" ht="21" customHeight="1"/>
    <row r="24168" ht="21" customHeight="1"/>
    <row r="24169" ht="21" customHeight="1"/>
    <row r="24170" ht="21" customHeight="1"/>
    <row r="24171" ht="21" customHeight="1"/>
    <row r="24172" ht="21" customHeight="1"/>
    <row r="24173" ht="21" customHeight="1"/>
    <row r="24174" ht="21" customHeight="1"/>
    <row r="24175" ht="21" customHeight="1"/>
    <row r="24176" ht="21" customHeight="1"/>
    <row r="24177" ht="21" customHeight="1"/>
    <row r="24178" ht="21" customHeight="1"/>
    <row r="24179" ht="21" customHeight="1"/>
    <row r="24180" ht="21" customHeight="1"/>
    <row r="24181" ht="21" customHeight="1"/>
    <row r="24182" ht="21" customHeight="1"/>
    <row r="24183" ht="21" customHeight="1"/>
    <row r="24184" ht="21" customHeight="1"/>
    <row r="24185" ht="21" customHeight="1"/>
    <row r="24186" ht="21" customHeight="1"/>
    <row r="24187" ht="21" customHeight="1"/>
    <row r="24188" ht="21" customHeight="1"/>
    <row r="24189" ht="21" customHeight="1"/>
    <row r="24190" ht="21" customHeight="1"/>
    <row r="24191" ht="21" customHeight="1"/>
    <row r="24192" ht="21" customHeight="1"/>
    <row r="24193" ht="21" customHeight="1"/>
    <row r="24194" ht="21" customHeight="1"/>
    <row r="24195" ht="21" customHeight="1"/>
    <row r="24196" ht="21" customHeight="1"/>
    <row r="24197" ht="21" customHeight="1"/>
    <row r="24198" ht="21" customHeight="1"/>
    <row r="24199" ht="21" customHeight="1"/>
    <row r="24200" ht="21" customHeight="1"/>
    <row r="24201" ht="21" customHeight="1"/>
    <row r="24202" ht="21" customHeight="1"/>
    <row r="24203" ht="21" customHeight="1"/>
    <row r="24204" ht="21" customHeight="1"/>
    <row r="24205" ht="21" customHeight="1"/>
    <row r="24206" ht="21" customHeight="1"/>
    <row r="24207" ht="21" customHeight="1"/>
    <row r="24208" ht="21" customHeight="1"/>
    <row r="24209" ht="21" customHeight="1"/>
    <row r="24210" ht="21" customHeight="1"/>
    <row r="24211" ht="21" customHeight="1"/>
    <row r="24212" ht="21" customHeight="1"/>
    <row r="24213" ht="21" customHeight="1"/>
    <row r="24214" ht="21" customHeight="1"/>
    <row r="24215" ht="21" customHeight="1"/>
    <row r="24216" ht="21" customHeight="1"/>
    <row r="24217" ht="21" customHeight="1"/>
    <row r="24218" ht="21" customHeight="1"/>
    <row r="24219" ht="21" customHeight="1"/>
    <row r="24220" ht="21" customHeight="1"/>
    <row r="24221" ht="21" customHeight="1"/>
    <row r="24222" ht="21" customHeight="1"/>
    <row r="24223" ht="21" customHeight="1"/>
    <row r="24224" ht="21" customHeight="1"/>
    <row r="24225" ht="21" customHeight="1"/>
    <row r="24226" ht="21" customHeight="1"/>
    <row r="24227" ht="21" customHeight="1"/>
    <row r="24228" ht="21" customHeight="1"/>
    <row r="24229" ht="21" customHeight="1"/>
    <row r="24230" ht="21" customHeight="1"/>
    <row r="24231" ht="21" customHeight="1"/>
    <row r="24232" ht="21" customHeight="1"/>
    <row r="24233" ht="21" customHeight="1"/>
    <row r="24234" ht="21" customHeight="1"/>
    <row r="24235" ht="21" customHeight="1"/>
    <row r="24236" ht="21" customHeight="1"/>
    <row r="24237" ht="21" customHeight="1"/>
    <row r="24238" ht="21" customHeight="1"/>
    <row r="24239" ht="21" customHeight="1"/>
    <row r="24240" ht="21" customHeight="1"/>
    <row r="24241" ht="21" customHeight="1"/>
    <row r="24242" ht="21" customHeight="1"/>
    <row r="24243" ht="21" customHeight="1"/>
    <row r="24244" ht="21" customHeight="1"/>
    <row r="24245" ht="21" customHeight="1"/>
    <row r="24246" ht="21" customHeight="1"/>
    <row r="24247" ht="21" customHeight="1"/>
    <row r="24248" ht="21" customHeight="1"/>
    <row r="24249" ht="21" customHeight="1"/>
    <row r="24250" ht="21" customHeight="1"/>
    <row r="24251" ht="21" customHeight="1"/>
    <row r="24252" ht="21" customHeight="1"/>
    <row r="24253" ht="21" customHeight="1"/>
    <row r="24254" ht="21" customHeight="1"/>
    <row r="24255" ht="21" customHeight="1"/>
    <row r="24256" ht="21" customHeight="1"/>
    <row r="24257" ht="21" customHeight="1"/>
    <row r="24258" ht="21" customHeight="1"/>
    <row r="24259" ht="21" customHeight="1"/>
    <row r="24260" ht="21" customHeight="1"/>
    <row r="24261" ht="21" customHeight="1"/>
    <row r="24262" ht="21" customHeight="1"/>
    <row r="24263" ht="21" customHeight="1"/>
    <row r="24264" ht="21" customHeight="1"/>
    <row r="24265" ht="21" customHeight="1"/>
    <row r="24266" ht="21" customHeight="1"/>
    <row r="24267" ht="21" customHeight="1"/>
    <row r="24268" ht="21" customHeight="1"/>
    <row r="24269" ht="21" customHeight="1"/>
    <row r="24270" ht="21" customHeight="1"/>
    <row r="24271" ht="21" customHeight="1"/>
    <row r="24272" ht="21" customHeight="1"/>
    <row r="24273" ht="21" customHeight="1"/>
    <row r="24274" ht="21" customHeight="1"/>
    <row r="24275" ht="21" customHeight="1"/>
    <row r="24276" ht="21" customHeight="1"/>
    <row r="24277" ht="21" customHeight="1"/>
    <row r="24278" ht="21" customHeight="1"/>
    <row r="24279" ht="21" customHeight="1"/>
    <row r="24280" ht="21" customHeight="1"/>
    <row r="24281" ht="21" customHeight="1"/>
    <row r="24282" ht="21" customHeight="1"/>
    <row r="24283" ht="21" customHeight="1"/>
    <row r="24284" ht="21" customHeight="1"/>
    <row r="24285" ht="21" customHeight="1"/>
    <row r="24286" ht="21" customHeight="1"/>
    <row r="24287" ht="21" customHeight="1"/>
    <row r="24288" ht="21" customHeight="1"/>
    <row r="24289" ht="21" customHeight="1"/>
    <row r="24290" ht="21" customHeight="1"/>
    <row r="24291" ht="21" customHeight="1"/>
    <row r="24292" ht="21" customHeight="1"/>
    <row r="24293" ht="21" customHeight="1"/>
    <row r="24294" ht="21" customHeight="1"/>
    <row r="24295" ht="21" customHeight="1"/>
    <row r="24296" ht="21" customHeight="1"/>
    <row r="24297" ht="21" customHeight="1"/>
    <row r="24298" ht="21" customHeight="1"/>
    <row r="24299" ht="21" customHeight="1"/>
    <row r="24300" ht="21" customHeight="1"/>
    <row r="24301" ht="21" customHeight="1"/>
    <row r="24302" ht="21" customHeight="1"/>
    <row r="24303" ht="21" customHeight="1"/>
    <row r="24304" ht="21" customHeight="1"/>
    <row r="24305" ht="21" customHeight="1"/>
    <row r="24306" ht="21" customHeight="1"/>
    <row r="24307" ht="21" customHeight="1"/>
    <row r="24308" ht="21" customHeight="1"/>
    <row r="24309" ht="21" customHeight="1"/>
    <row r="24310" ht="21" customHeight="1"/>
    <row r="24311" ht="21" customHeight="1"/>
    <row r="24312" ht="21" customHeight="1"/>
    <row r="24313" ht="21" customHeight="1"/>
    <row r="24314" ht="21" customHeight="1"/>
    <row r="24315" ht="21" customHeight="1"/>
    <row r="24316" ht="21" customHeight="1"/>
    <row r="24317" ht="21" customHeight="1"/>
    <row r="24318" ht="21" customHeight="1"/>
    <row r="24319" ht="21" customHeight="1"/>
    <row r="24320" ht="21" customHeight="1"/>
    <row r="24321" ht="21" customHeight="1"/>
    <row r="24322" ht="21" customHeight="1"/>
    <row r="24323" ht="21" customHeight="1"/>
    <row r="24324" ht="21" customHeight="1"/>
    <row r="24325" ht="21" customHeight="1"/>
    <row r="24326" ht="21" customHeight="1"/>
    <row r="24327" ht="21" customHeight="1"/>
    <row r="24328" ht="21" customHeight="1"/>
    <row r="24329" ht="21" customHeight="1"/>
    <row r="24330" ht="21" customHeight="1"/>
    <row r="24331" ht="21" customHeight="1"/>
    <row r="24332" ht="21" customHeight="1"/>
    <row r="24333" ht="21" customHeight="1"/>
    <row r="24334" ht="21" customHeight="1"/>
    <row r="24335" ht="21" customHeight="1"/>
    <row r="24336" ht="21" customHeight="1"/>
    <row r="24337" ht="21" customHeight="1"/>
    <row r="24338" ht="21" customHeight="1"/>
    <row r="24339" ht="21" customHeight="1"/>
    <row r="24340" ht="21" customHeight="1"/>
    <row r="24341" ht="21" customHeight="1"/>
    <row r="24342" ht="21" customHeight="1"/>
    <row r="24343" ht="21" customHeight="1"/>
    <row r="24344" ht="21" customHeight="1"/>
    <row r="24345" ht="21" customHeight="1"/>
    <row r="24346" ht="21" customHeight="1"/>
    <row r="24347" ht="21" customHeight="1"/>
    <row r="24348" ht="21" customHeight="1"/>
    <row r="24349" ht="21" customHeight="1"/>
    <row r="24350" ht="21" customHeight="1"/>
    <row r="24351" ht="21" customHeight="1"/>
    <row r="24352" ht="21" customHeight="1"/>
    <row r="24353" ht="21" customHeight="1"/>
    <row r="24354" ht="21" customHeight="1"/>
    <row r="24355" ht="21" customHeight="1"/>
    <row r="24356" ht="21" customHeight="1"/>
    <row r="24357" ht="21" customHeight="1"/>
    <row r="24358" ht="21" customHeight="1"/>
    <row r="24359" ht="21" customHeight="1"/>
    <row r="24360" ht="21" customHeight="1"/>
    <row r="24361" ht="21" customHeight="1"/>
    <row r="24362" ht="21" customHeight="1"/>
    <row r="24363" ht="21" customHeight="1"/>
    <row r="24364" ht="21" customHeight="1"/>
    <row r="24365" ht="21" customHeight="1"/>
    <row r="24366" ht="21" customHeight="1"/>
    <row r="24367" ht="21" customHeight="1"/>
    <row r="24368" ht="21" customHeight="1"/>
    <row r="24369" ht="21" customHeight="1"/>
    <row r="24370" ht="21" customHeight="1"/>
    <row r="24371" ht="21" customHeight="1"/>
    <row r="24372" ht="21" customHeight="1"/>
    <row r="24373" ht="21" customHeight="1"/>
    <row r="24374" ht="21" customHeight="1"/>
    <row r="24375" ht="21" customHeight="1"/>
    <row r="24376" ht="21" customHeight="1"/>
    <row r="24377" ht="21" customHeight="1"/>
    <row r="24378" ht="21" customHeight="1"/>
    <row r="24379" ht="21" customHeight="1"/>
    <row r="24380" ht="21" customHeight="1"/>
    <row r="24381" ht="21" customHeight="1"/>
    <row r="24382" ht="21" customHeight="1"/>
    <row r="24383" ht="21" customHeight="1"/>
    <row r="24384" ht="21" customHeight="1"/>
    <row r="24385" ht="21" customHeight="1"/>
    <row r="24386" ht="21" customHeight="1"/>
    <row r="24387" ht="21" customHeight="1"/>
    <row r="24388" ht="21" customHeight="1"/>
    <row r="24389" ht="21" customHeight="1"/>
    <row r="24390" ht="21" customHeight="1"/>
    <row r="24391" ht="21" customHeight="1"/>
    <row r="24392" ht="21" customHeight="1"/>
    <row r="24393" ht="21" customHeight="1"/>
    <row r="24394" ht="21" customHeight="1"/>
    <row r="24395" ht="21" customHeight="1"/>
    <row r="24396" ht="21" customHeight="1"/>
    <row r="24397" ht="21" customHeight="1"/>
    <row r="24398" ht="21" customHeight="1"/>
    <row r="24399" ht="21" customHeight="1"/>
    <row r="24400" ht="21" customHeight="1"/>
    <row r="24401" ht="21" customHeight="1"/>
    <row r="24402" ht="21" customHeight="1"/>
    <row r="24403" ht="21" customHeight="1"/>
    <row r="24404" ht="21" customHeight="1"/>
    <row r="24405" ht="21" customHeight="1"/>
    <row r="24406" ht="21" customHeight="1"/>
    <row r="24407" ht="21" customHeight="1"/>
    <row r="24408" ht="21" customHeight="1"/>
    <row r="24409" ht="21" customHeight="1"/>
    <row r="24410" ht="21" customHeight="1"/>
    <row r="24411" ht="21" customHeight="1"/>
    <row r="24412" ht="21" customHeight="1"/>
    <row r="24413" ht="21" customHeight="1"/>
    <row r="24414" ht="21" customHeight="1"/>
    <row r="24415" ht="21" customHeight="1"/>
    <row r="24416" ht="21" customHeight="1"/>
    <row r="24417" ht="21" customHeight="1"/>
    <row r="24418" ht="21" customHeight="1"/>
    <row r="24419" ht="21" customHeight="1"/>
    <row r="24420" ht="21" customHeight="1"/>
    <row r="24421" ht="21" customHeight="1"/>
    <row r="24422" ht="21" customHeight="1"/>
    <row r="24423" ht="21" customHeight="1"/>
    <row r="24424" ht="21" customHeight="1"/>
    <row r="24425" ht="21" customHeight="1"/>
    <row r="24426" ht="21" customHeight="1"/>
    <row r="24427" ht="21" customHeight="1"/>
    <row r="24428" ht="21" customHeight="1"/>
    <row r="24429" ht="21" customHeight="1"/>
    <row r="24430" ht="21" customHeight="1"/>
    <row r="24431" ht="21" customHeight="1"/>
    <row r="24432" ht="21" customHeight="1"/>
    <row r="24433" ht="21" customHeight="1"/>
    <row r="24434" ht="21" customHeight="1"/>
    <row r="24435" ht="21" customHeight="1"/>
    <row r="24436" ht="21" customHeight="1"/>
    <row r="24437" ht="21" customHeight="1"/>
    <row r="24438" ht="21" customHeight="1"/>
    <row r="24439" ht="21" customHeight="1"/>
    <row r="24440" ht="21" customHeight="1"/>
    <row r="24441" ht="21" customHeight="1"/>
    <row r="24442" ht="21" customHeight="1"/>
    <row r="24443" ht="21" customHeight="1"/>
    <row r="24444" ht="21" customHeight="1"/>
    <row r="24445" ht="21" customHeight="1"/>
    <row r="24446" ht="21" customHeight="1"/>
    <row r="24447" ht="21" customHeight="1"/>
    <row r="24448" ht="21" customHeight="1"/>
    <row r="24449" ht="21" customHeight="1"/>
    <row r="24450" ht="21" customHeight="1"/>
    <row r="24451" ht="21" customHeight="1"/>
    <row r="24452" ht="21" customHeight="1"/>
    <row r="24453" ht="21" customHeight="1"/>
    <row r="24454" ht="21" customHeight="1"/>
    <row r="24455" ht="21" customHeight="1"/>
    <row r="24456" ht="21" customHeight="1"/>
    <row r="24457" ht="21" customHeight="1"/>
    <row r="24458" ht="21" customHeight="1"/>
    <row r="24459" ht="21" customHeight="1"/>
    <row r="24460" ht="21" customHeight="1"/>
    <row r="24461" ht="21" customHeight="1"/>
    <row r="24462" ht="21" customHeight="1"/>
    <row r="24463" ht="21" customHeight="1"/>
    <row r="24464" ht="21" customHeight="1"/>
    <row r="24465" ht="21" customHeight="1"/>
    <row r="24466" ht="21" customHeight="1"/>
    <row r="24467" ht="21" customHeight="1"/>
    <row r="24468" ht="21" customHeight="1"/>
    <row r="24469" ht="21" customHeight="1"/>
    <row r="24470" ht="21" customHeight="1"/>
    <row r="24471" ht="21" customHeight="1"/>
    <row r="24472" ht="21" customHeight="1"/>
    <row r="24473" ht="21" customHeight="1"/>
    <row r="24474" ht="21" customHeight="1"/>
    <row r="24475" ht="21" customHeight="1"/>
    <row r="24476" ht="21" customHeight="1"/>
    <row r="24477" ht="21" customHeight="1"/>
    <row r="24478" ht="21" customHeight="1"/>
    <row r="24479" ht="21" customHeight="1"/>
    <row r="24480" ht="21" customHeight="1"/>
    <row r="24481" ht="21" customHeight="1"/>
    <row r="24482" ht="21" customHeight="1"/>
    <row r="24483" ht="21" customHeight="1"/>
    <row r="24484" ht="21" customHeight="1"/>
    <row r="24485" ht="21" customHeight="1"/>
    <row r="24486" ht="21" customHeight="1"/>
    <row r="24487" ht="21" customHeight="1"/>
    <row r="24488" ht="21" customHeight="1"/>
    <row r="24489" ht="21" customHeight="1"/>
    <row r="24490" ht="21" customHeight="1"/>
    <row r="24491" ht="21" customHeight="1"/>
    <row r="24492" ht="21" customHeight="1"/>
    <row r="24493" ht="21" customHeight="1"/>
    <row r="24494" ht="21" customHeight="1"/>
    <row r="24495" ht="21" customHeight="1"/>
    <row r="24496" ht="21" customHeight="1"/>
    <row r="24497" ht="21" customHeight="1"/>
    <row r="24498" ht="21" customHeight="1"/>
    <row r="24499" ht="21" customHeight="1"/>
    <row r="24500" ht="21" customHeight="1"/>
    <row r="24501" ht="21" customHeight="1"/>
    <row r="24502" ht="21" customHeight="1"/>
    <row r="24503" ht="21" customHeight="1"/>
    <row r="24504" ht="21" customHeight="1"/>
    <row r="24505" ht="21" customHeight="1"/>
    <row r="24506" ht="21" customHeight="1"/>
    <row r="24507" ht="21" customHeight="1"/>
    <row r="24508" ht="21" customHeight="1"/>
    <row r="24509" ht="21" customHeight="1"/>
    <row r="24510" ht="21" customHeight="1"/>
    <row r="24511" ht="21" customHeight="1"/>
    <row r="24512" ht="21" customHeight="1"/>
    <row r="24513" ht="21" customHeight="1"/>
    <row r="24514" ht="21" customHeight="1"/>
    <row r="24515" ht="21" customHeight="1"/>
    <row r="24516" ht="21" customHeight="1"/>
    <row r="24517" ht="21" customHeight="1"/>
    <row r="24518" ht="21" customHeight="1"/>
    <row r="24519" ht="21" customHeight="1"/>
    <row r="24520" ht="21" customHeight="1"/>
    <row r="24521" ht="21" customHeight="1"/>
    <row r="24522" ht="21" customHeight="1"/>
    <row r="24523" ht="21" customHeight="1"/>
    <row r="24524" ht="21" customHeight="1"/>
    <row r="24525" ht="21" customHeight="1"/>
    <row r="24526" ht="21" customHeight="1"/>
    <row r="24527" ht="21" customHeight="1"/>
    <row r="24528" ht="21" customHeight="1"/>
    <row r="24529" ht="21" customHeight="1"/>
    <row r="24530" ht="21" customHeight="1"/>
    <row r="24531" ht="21" customHeight="1"/>
    <row r="24532" ht="21" customHeight="1"/>
    <row r="24533" ht="21" customHeight="1"/>
    <row r="24534" ht="21" customHeight="1"/>
    <row r="24535" ht="21" customHeight="1"/>
    <row r="24536" ht="21" customHeight="1"/>
    <row r="24537" ht="21" customHeight="1"/>
    <row r="24538" ht="21" customHeight="1"/>
    <row r="24539" ht="21" customHeight="1"/>
    <row r="24540" ht="21" customHeight="1"/>
    <row r="24541" ht="21" customHeight="1"/>
    <row r="24542" ht="21" customHeight="1"/>
    <row r="24543" ht="21" customHeight="1"/>
    <row r="24544" ht="21" customHeight="1"/>
    <row r="24545" ht="21" customHeight="1"/>
    <row r="24546" ht="21" customHeight="1"/>
    <row r="24547" ht="21" customHeight="1"/>
    <row r="24548" ht="21" customHeight="1"/>
    <row r="24549" ht="21" customHeight="1"/>
    <row r="24550" ht="21" customHeight="1"/>
    <row r="24551" ht="21" customHeight="1"/>
    <row r="24552" ht="21" customHeight="1"/>
    <row r="24553" ht="21" customHeight="1"/>
    <row r="24554" ht="21" customHeight="1"/>
    <row r="24555" ht="21" customHeight="1"/>
    <row r="24556" ht="21" customHeight="1"/>
    <row r="24557" ht="21" customHeight="1"/>
    <row r="24558" ht="21" customHeight="1"/>
    <row r="24559" ht="21" customHeight="1"/>
    <row r="24560" ht="21" customHeight="1"/>
    <row r="24561" ht="21" customHeight="1"/>
    <row r="24562" ht="21" customHeight="1"/>
    <row r="24563" ht="256.14999999999998" customHeight="1"/>
  </sheetData>
  <sheetProtection sheet="1" selectLockedCells="1"/>
  <mergeCells count="221">
    <mergeCell ref="J43:M43"/>
    <mergeCell ref="O43:P43"/>
    <mergeCell ref="B43:E43"/>
    <mergeCell ref="G43:H43"/>
    <mergeCell ref="R42:U42"/>
    <mergeCell ref="W42:X42"/>
    <mergeCell ref="R43:U43"/>
    <mergeCell ref="W43:X43"/>
    <mergeCell ref="B42:E42"/>
    <mergeCell ref="G42:H42"/>
    <mergeCell ref="J42:M42"/>
    <mergeCell ref="O42:P42"/>
    <mergeCell ref="R41:U41"/>
    <mergeCell ref="D4:X4"/>
    <mergeCell ref="J40:M40"/>
    <mergeCell ref="W41:X41"/>
    <mergeCell ref="R40:U40"/>
    <mergeCell ref="W40:X40"/>
    <mergeCell ref="B41:E41"/>
    <mergeCell ref="G41:H41"/>
    <mergeCell ref="J41:M41"/>
    <mergeCell ref="O41:P41"/>
    <mergeCell ref="B40:E40"/>
    <mergeCell ref="G40:H40"/>
    <mergeCell ref="O40:P40"/>
    <mergeCell ref="R38:U38"/>
    <mergeCell ref="W38:X38"/>
    <mergeCell ref="J39:M39"/>
    <mergeCell ref="O39:P39"/>
    <mergeCell ref="R39:U39"/>
    <mergeCell ref="W39:X39"/>
    <mergeCell ref="B39:E39"/>
    <mergeCell ref="G39:H39"/>
    <mergeCell ref="B37:E37"/>
    <mergeCell ref="G37:H37"/>
    <mergeCell ref="J37:M37"/>
    <mergeCell ref="O37:P37"/>
    <mergeCell ref="B38:E38"/>
    <mergeCell ref="G38:H38"/>
    <mergeCell ref="J38:M38"/>
    <mergeCell ref="O38:P38"/>
    <mergeCell ref="B36:E36"/>
    <mergeCell ref="G36:H36"/>
    <mergeCell ref="J36:M36"/>
    <mergeCell ref="O36:P36"/>
    <mergeCell ref="J35:M35"/>
    <mergeCell ref="O35:P35"/>
    <mergeCell ref="B35:E35"/>
    <mergeCell ref="G35:H35"/>
    <mergeCell ref="R34:U34"/>
    <mergeCell ref="W34:X34"/>
    <mergeCell ref="R37:U37"/>
    <mergeCell ref="W37:X37"/>
    <mergeCell ref="R36:U36"/>
    <mergeCell ref="W36:X36"/>
    <mergeCell ref="R35:U35"/>
    <mergeCell ref="W35:X35"/>
    <mergeCell ref="J32:M32"/>
    <mergeCell ref="O32:P32"/>
    <mergeCell ref="B34:E34"/>
    <mergeCell ref="G34:H34"/>
    <mergeCell ref="J34:M34"/>
    <mergeCell ref="O34:P34"/>
    <mergeCell ref="R33:U33"/>
    <mergeCell ref="W33:X33"/>
    <mergeCell ref="R32:U32"/>
    <mergeCell ref="W32:X32"/>
    <mergeCell ref="B33:E33"/>
    <mergeCell ref="G33:H33"/>
    <mergeCell ref="J33:M33"/>
    <mergeCell ref="O33:P33"/>
    <mergeCell ref="B32:E32"/>
    <mergeCell ref="G32:H32"/>
    <mergeCell ref="R30:U30"/>
    <mergeCell ref="W30:X30"/>
    <mergeCell ref="J31:M31"/>
    <mergeCell ref="O31:P31"/>
    <mergeCell ref="R31:U31"/>
    <mergeCell ref="W31:X31"/>
    <mergeCell ref="B31:E31"/>
    <mergeCell ref="G31:H31"/>
    <mergeCell ref="B29:E29"/>
    <mergeCell ref="G29:H29"/>
    <mergeCell ref="J29:M29"/>
    <mergeCell ref="O29:P29"/>
    <mergeCell ref="B30:E30"/>
    <mergeCell ref="G30:H30"/>
    <mergeCell ref="J30:M30"/>
    <mergeCell ref="O30:P30"/>
    <mergeCell ref="B28:E28"/>
    <mergeCell ref="G28:H28"/>
    <mergeCell ref="J28:M28"/>
    <mergeCell ref="O28:P28"/>
    <mergeCell ref="J27:M27"/>
    <mergeCell ref="O27:P27"/>
    <mergeCell ref="B27:E27"/>
    <mergeCell ref="G27:H27"/>
    <mergeCell ref="R26:U26"/>
    <mergeCell ref="W26:X26"/>
    <mergeCell ref="R29:U29"/>
    <mergeCell ref="W29:X29"/>
    <mergeCell ref="R28:U28"/>
    <mergeCell ref="W28:X28"/>
    <mergeCell ref="R27:U27"/>
    <mergeCell ref="W27:X27"/>
    <mergeCell ref="J24:M24"/>
    <mergeCell ref="O24:P24"/>
    <mergeCell ref="B26:E26"/>
    <mergeCell ref="G26:H26"/>
    <mergeCell ref="J26:M26"/>
    <mergeCell ref="O26:P26"/>
    <mergeCell ref="R25:U25"/>
    <mergeCell ref="W25:X25"/>
    <mergeCell ref="R24:U24"/>
    <mergeCell ref="W24:X24"/>
    <mergeCell ref="B25:E25"/>
    <mergeCell ref="G25:H25"/>
    <mergeCell ref="J25:M25"/>
    <mergeCell ref="O25:P25"/>
    <mergeCell ref="B24:E24"/>
    <mergeCell ref="G24:H24"/>
    <mergeCell ref="R22:U22"/>
    <mergeCell ref="W22:X22"/>
    <mergeCell ref="J23:M23"/>
    <mergeCell ref="O23:P23"/>
    <mergeCell ref="R23:U23"/>
    <mergeCell ref="W23:X23"/>
    <mergeCell ref="G20:H20"/>
    <mergeCell ref="O21:P21"/>
    <mergeCell ref="B22:E22"/>
    <mergeCell ref="G22:H22"/>
    <mergeCell ref="J22:M22"/>
    <mergeCell ref="O22:P22"/>
    <mergeCell ref="W18:X18"/>
    <mergeCell ref="R19:U19"/>
    <mergeCell ref="W19:X19"/>
    <mergeCell ref="B19:E19"/>
    <mergeCell ref="G19:H19"/>
    <mergeCell ref="B23:E23"/>
    <mergeCell ref="G23:H23"/>
    <mergeCell ref="B21:E21"/>
    <mergeCell ref="G21:H21"/>
    <mergeCell ref="B20:E20"/>
    <mergeCell ref="B18:E18"/>
    <mergeCell ref="G18:H18"/>
    <mergeCell ref="J18:M18"/>
    <mergeCell ref="O18:P18"/>
    <mergeCell ref="R21:U21"/>
    <mergeCell ref="W21:X21"/>
    <mergeCell ref="R20:U20"/>
    <mergeCell ref="W20:X20"/>
    <mergeCell ref="O20:P20"/>
    <mergeCell ref="R18:U18"/>
    <mergeCell ref="B16:E16"/>
    <mergeCell ref="G16:H16"/>
    <mergeCell ref="J16:M16"/>
    <mergeCell ref="O16:P16"/>
    <mergeCell ref="B17:E17"/>
    <mergeCell ref="G17:H17"/>
    <mergeCell ref="J17:M17"/>
    <mergeCell ref="O17:P17"/>
    <mergeCell ref="O14:P14"/>
    <mergeCell ref="O13:P13"/>
    <mergeCell ref="R15:U15"/>
    <mergeCell ref="W17:X17"/>
    <mergeCell ref="R16:U16"/>
    <mergeCell ref="W16:X16"/>
    <mergeCell ref="W15:X15"/>
    <mergeCell ref="R14:U14"/>
    <mergeCell ref="W14:X14"/>
    <mergeCell ref="R17:U17"/>
    <mergeCell ref="R13:U13"/>
    <mergeCell ref="R11:U11"/>
    <mergeCell ref="B15:E15"/>
    <mergeCell ref="G15:H15"/>
    <mergeCell ref="J15:M15"/>
    <mergeCell ref="W13:X13"/>
    <mergeCell ref="O15:P15"/>
    <mergeCell ref="B14:E14"/>
    <mergeCell ref="G14:H14"/>
    <mergeCell ref="J14:M14"/>
    <mergeCell ref="B12:E12"/>
    <mergeCell ref="G12:H12"/>
    <mergeCell ref="J11:M11"/>
    <mergeCell ref="B13:E13"/>
    <mergeCell ref="G13:H13"/>
    <mergeCell ref="J13:M13"/>
    <mergeCell ref="B10:E10"/>
    <mergeCell ref="G10:H10"/>
    <mergeCell ref="J10:M10"/>
    <mergeCell ref="O10:P10"/>
    <mergeCell ref="B11:E11"/>
    <mergeCell ref="G11:H11"/>
    <mergeCell ref="O11:P11"/>
    <mergeCell ref="G9:H9"/>
    <mergeCell ref="J9:M9"/>
    <mergeCell ref="O9:P9"/>
    <mergeCell ref="O8:P8"/>
    <mergeCell ref="R9:U9"/>
    <mergeCell ref="J8:M8"/>
    <mergeCell ref="R8:U8"/>
    <mergeCell ref="R12:U12"/>
    <mergeCell ref="W12:X12"/>
    <mergeCell ref="A2:X3"/>
    <mergeCell ref="A4:C4"/>
    <mergeCell ref="D6:K6"/>
    <mergeCell ref="L6:S6"/>
    <mergeCell ref="B8:E8"/>
    <mergeCell ref="G8:H8"/>
    <mergeCell ref="W8:X8"/>
    <mergeCell ref="B9:E9"/>
    <mergeCell ref="J19:M19"/>
    <mergeCell ref="O19:P19"/>
    <mergeCell ref="J21:M21"/>
    <mergeCell ref="J20:M20"/>
    <mergeCell ref="W9:X9"/>
    <mergeCell ref="W11:X11"/>
    <mergeCell ref="R10:U10"/>
    <mergeCell ref="W10:X10"/>
    <mergeCell ref="J12:M12"/>
    <mergeCell ref="O12:P12"/>
  </mergeCells>
  <phoneticPr fontId="54"/>
  <printOptions horizontalCentered="1"/>
  <pageMargins left="0.70866141732283472" right="0.70866141732283472" top="0.74803149606299213" bottom="0.74803149606299213" header="0.31496062992125984" footer="0.31496062992125984"/>
  <pageSetup paperSize="9" scale="90" fitToHeight="0" orientation="portrait" horizontalDpi="4294967293" r:id="rId1"/>
  <headerFooter scaleWithDoc="0" alignWithMargins="0">
    <oddHeader>&amp;R&amp;F</oddHeader>
    <oddFooter>&amp;C&amp;8 &amp;"ＭＳ ゴシック,標準" 第29回オンステージ東北大会
７．プログラム用　構成メンバー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BE71-6C3E-46FF-A613-D3BD048BAB32}">
  <dimension ref="B1:AY3"/>
  <sheetViews>
    <sheetView topLeftCell="AK1" zoomScaleNormal="100" workbookViewId="0">
      <selection activeCell="AU2" sqref="AU2"/>
    </sheetView>
  </sheetViews>
  <sheetFormatPr defaultRowHeight="13.5"/>
  <cols>
    <col min="2" max="2" width="6.5" style="289" bestFit="1" customWidth="1"/>
    <col min="3" max="3" width="8.5" style="289" bestFit="1" customWidth="1"/>
    <col min="4" max="5" width="8.5" style="289" customWidth="1"/>
    <col min="6" max="6" width="11.875" style="289" bestFit="1" customWidth="1"/>
    <col min="7" max="7" width="8" style="289" bestFit="1" customWidth="1"/>
    <col min="8" max="8" width="6" style="289" bestFit="1" customWidth="1"/>
    <col min="9" max="9" width="10" style="289" bestFit="1" customWidth="1"/>
    <col min="10" max="10" width="10" style="289" customWidth="1"/>
    <col min="11" max="11" width="9" style="289" customWidth="1"/>
    <col min="12" max="12" width="28.25" style="289" bestFit="1" customWidth="1"/>
    <col min="13" max="13" width="10.625" style="289" bestFit="1" customWidth="1"/>
    <col min="14" max="14" width="10" style="289" bestFit="1" customWidth="1"/>
    <col min="15" max="15" width="13.25" style="289" bestFit="1" customWidth="1"/>
    <col min="16" max="16" width="9" style="289" customWidth="1"/>
    <col min="17" max="17" width="13.125" style="289" bestFit="1" customWidth="1"/>
    <col min="18" max="18" width="13.25" style="289" bestFit="1" customWidth="1"/>
    <col min="19" max="21" width="6.25" style="289" bestFit="1" customWidth="1"/>
    <col min="22" max="22" width="7.5" style="289" bestFit="1" customWidth="1"/>
    <col min="23" max="23" width="6.25" style="289" bestFit="1" customWidth="1"/>
    <col min="24" max="24" width="30.5" style="289" bestFit="1" customWidth="1"/>
    <col min="25" max="25" width="8.5" style="289" bestFit="1" customWidth="1"/>
    <col min="26" max="26" width="6.25" style="289" bestFit="1" customWidth="1"/>
    <col min="27" max="28" width="10.625" style="289" bestFit="1" customWidth="1"/>
    <col min="29" max="30" width="4.25" style="289" bestFit="1" customWidth="1"/>
    <col min="31" max="31" width="5.5" style="289" bestFit="1" customWidth="1"/>
    <col min="32" max="32" width="8.5" style="289" bestFit="1" customWidth="1"/>
    <col min="33" max="33" width="15.625" style="289" bestFit="1" customWidth="1"/>
    <col min="34" max="34" width="19.125" style="289" customWidth="1"/>
    <col min="35" max="35" width="15.625" style="289" bestFit="1" customWidth="1"/>
    <col min="36" max="36" width="13.125" style="289" bestFit="1" customWidth="1"/>
    <col min="37" max="37" width="13.125" style="289" customWidth="1"/>
    <col min="38" max="39" width="15.625" style="289" bestFit="1" customWidth="1"/>
    <col min="40" max="41" width="8.5" style="289" bestFit="1" customWidth="1"/>
    <col min="42" max="42" width="9" style="289" customWidth="1"/>
    <col min="43" max="43" width="13.125" style="289" bestFit="1" customWidth="1"/>
    <col min="44" max="44" width="12.125" style="289" bestFit="1" customWidth="1"/>
    <col min="45" max="48" width="15.75" customWidth="1"/>
    <col min="49" max="49" width="17.25" customWidth="1"/>
    <col min="50" max="50" width="32.875" customWidth="1"/>
    <col min="51" max="51" width="20.5" customWidth="1"/>
  </cols>
  <sheetData>
    <row r="1" spans="2:51" ht="14.25" thickBot="1"/>
    <row r="2" spans="2:51" ht="19.5" thickBot="1">
      <c r="B2" s="297" t="s">
        <v>181</v>
      </c>
      <c r="C2" s="292" t="s">
        <v>182</v>
      </c>
      <c r="D2" s="290" t="s">
        <v>423</v>
      </c>
      <c r="E2" s="290" t="s">
        <v>340</v>
      </c>
      <c r="F2" s="290" t="s">
        <v>192</v>
      </c>
      <c r="G2" s="292" t="s">
        <v>139</v>
      </c>
      <c r="H2" s="290" t="s">
        <v>161</v>
      </c>
      <c r="I2" s="292" t="s">
        <v>10</v>
      </c>
      <c r="J2" s="296" t="s">
        <v>241</v>
      </c>
      <c r="K2" s="296" t="s">
        <v>27</v>
      </c>
      <c r="L2" s="290" t="s">
        <v>28</v>
      </c>
      <c r="M2" s="290" t="s">
        <v>30</v>
      </c>
      <c r="N2" s="290" t="s">
        <v>183</v>
      </c>
      <c r="O2" s="290" t="s">
        <v>189</v>
      </c>
      <c r="P2" s="290" t="s">
        <v>190</v>
      </c>
      <c r="Q2" s="292" t="s">
        <v>184</v>
      </c>
      <c r="R2" s="290" t="s">
        <v>191</v>
      </c>
      <c r="S2" s="292" t="s">
        <v>185</v>
      </c>
      <c r="T2" s="291" t="s">
        <v>192</v>
      </c>
      <c r="U2" s="290" t="s">
        <v>193</v>
      </c>
      <c r="V2" s="292" t="s">
        <v>194</v>
      </c>
      <c r="W2" s="292" t="s">
        <v>203</v>
      </c>
      <c r="X2" s="331" t="s">
        <v>225</v>
      </c>
      <c r="Y2" s="293" t="s">
        <v>195</v>
      </c>
      <c r="Z2" s="285" t="s">
        <v>196</v>
      </c>
      <c r="AA2" s="294" t="s">
        <v>197</v>
      </c>
      <c r="AB2" s="294" t="s">
        <v>198</v>
      </c>
      <c r="AC2" s="333" t="s">
        <v>222</v>
      </c>
      <c r="AD2" s="332" t="s">
        <v>223</v>
      </c>
      <c r="AE2" s="333" t="s">
        <v>224</v>
      </c>
      <c r="AF2" s="334" t="s">
        <v>152</v>
      </c>
      <c r="AG2" s="295" t="s">
        <v>199</v>
      </c>
      <c r="AH2" s="290" t="s">
        <v>200</v>
      </c>
      <c r="AI2" s="285" t="s">
        <v>201</v>
      </c>
      <c r="AJ2" s="296" t="s">
        <v>169</v>
      </c>
      <c r="AK2" s="296" t="s">
        <v>171</v>
      </c>
      <c r="AL2" s="290" t="s">
        <v>323</v>
      </c>
      <c r="AM2" s="290" t="s">
        <v>324</v>
      </c>
      <c r="AN2" s="290" t="s">
        <v>186</v>
      </c>
      <c r="AO2" s="290" t="s">
        <v>67</v>
      </c>
      <c r="AP2" s="290" t="s">
        <v>187</v>
      </c>
      <c r="AQ2" s="290" t="s">
        <v>202</v>
      </c>
      <c r="AR2" s="294" t="s">
        <v>188</v>
      </c>
      <c r="AS2" s="445" t="s">
        <v>424</v>
      </c>
      <c r="AT2" s="446" t="s">
        <v>276</v>
      </c>
      <c r="AU2" s="496" t="s">
        <v>425</v>
      </c>
      <c r="AV2" s="447" t="s">
        <v>426</v>
      </c>
      <c r="AW2" s="450" t="s">
        <v>427</v>
      </c>
      <c r="AX2" s="450" t="s">
        <v>428</v>
      </c>
      <c r="AY2" s="450" t="s">
        <v>383</v>
      </c>
    </row>
    <row r="3" spans="2:51" ht="17.25">
      <c r="B3" s="300"/>
      <c r="C3" s="300"/>
      <c r="D3" s="300" t="str">
        <f>入力用!I30</f>
        <v>※リストから選択してください</v>
      </c>
      <c r="E3" s="300" t="str">
        <f>入力用!I31</f>
        <v>※リストから選択してください</v>
      </c>
      <c r="F3" s="301" t="str">
        <f>入力用!I32</f>
        <v>※リストから選択してください</v>
      </c>
      <c r="G3" s="302" t="str">
        <f>入力用!I33</f>
        <v>※リストから選択してください</v>
      </c>
      <c r="H3" s="302" t="str">
        <f>入力用!I13</f>
        <v>※リストから選択してください</v>
      </c>
      <c r="I3" s="299">
        <f>入力用!I6</f>
        <v>0</v>
      </c>
      <c r="J3" s="299">
        <f>入力用!I7</f>
        <v>0</v>
      </c>
      <c r="K3" s="303">
        <f>入力用!I12</f>
        <v>0</v>
      </c>
      <c r="L3" s="304">
        <f>入力用!I14</f>
        <v>0</v>
      </c>
      <c r="M3" s="303">
        <f>入力用!I17</f>
        <v>0</v>
      </c>
      <c r="N3" s="303">
        <f>入力用!I18</f>
        <v>0</v>
      </c>
      <c r="O3" s="303">
        <f>入力用!I19</f>
        <v>0</v>
      </c>
      <c r="P3" s="298">
        <f>入力用!I20</f>
        <v>0</v>
      </c>
      <c r="Q3" s="300" t="str">
        <f>入力用!I25</f>
        <v/>
      </c>
      <c r="R3" s="300">
        <f>入力用!I27</f>
        <v>0</v>
      </c>
      <c r="S3" s="302" t="str">
        <f>IF(入力用!I34="承諾する",1,IF(入力用!I34="承諾しない","0","-"))</f>
        <v>-</v>
      </c>
      <c r="T3" s="390">
        <f>入力用!G257</f>
        <v>0</v>
      </c>
      <c r="U3" s="390" t="str">
        <f>IF(入力用!I261="※リストから選択してください","0",入力用!I261)</f>
        <v>0</v>
      </c>
      <c r="V3" s="299">
        <f>T3+U3</f>
        <v>0</v>
      </c>
      <c r="W3" s="299"/>
      <c r="X3" s="390" t="str">
        <f>IF(入力用!L413="※リストから選択してください","0",入力用!L413)</f>
        <v>0</v>
      </c>
      <c r="Y3" s="299"/>
      <c r="Z3" s="299"/>
      <c r="AA3" s="302" t="str">
        <f>IF(入力用!L394="※リストから選択してください","",IF(入力用!L394="特殊効果を使用する","1","0"))</f>
        <v/>
      </c>
      <c r="AB3" s="302"/>
      <c r="AC3" s="299" t="str">
        <f>入力用!R450</f>
        <v>選択</v>
      </c>
      <c r="AD3" s="299" t="str">
        <f>入力用!R451</f>
        <v>選択</v>
      </c>
      <c r="AE3" s="299" t="str">
        <f>入力用!R452</f>
        <v>選択</v>
      </c>
      <c r="AF3" s="302" t="s">
        <v>321</v>
      </c>
      <c r="AG3" s="299"/>
      <c r="AH3" s="302" t="str">
        <f>入力用!L421</f>
        <v>※リストから選択してください</v>
      </c>
      <c r="AI3" s="299"/>
      <c r="AJ3" s="305">
        <f>入力用!T276</f>
        <v>0</v>
      </c>
      <c r="AK3" s="305">
        <f>入力用!T278</f>
        <v>0</v>
      </c>
      <c r="AL3" s="305">
        <f>入力用!T280</f>
        <v>0</v>
      </c>
      <c r="AM3" s="305">
        <f>入力用!T282</f>
        <v>0</v>
      </c>
      <c r="AN3" s="305">
        <f>SUM(AJ3:AM3)</f>
        <v>0</v>
      </c>
      <c r="AO3" s="305"/>
      <c r="AP3" s="305">
        <f>AO3-AN3</f>
        <v>0</v>
      </c>
      <c r="AQ3" s="305"/>
      <c r="AR3" s="369" t="str">
        <f>入力用!I6&amp;"様"</f>
        <v>様</v>
      </c>
      <c r="AS3" s="448" t="str">
        <f>入力用!Z435</f>
        <v>※リストから選択してください</v>
      </c>
      <c r="AT3" s="448" t="str">
        <f>入力用!Z436</f>
        <v>※リストから選択してください</v>
      </c>
      <c r="AU3" s="448" t="str">
        <f>入力用!Z437</f>
        <v>※リストから選択してください</v>
      </c>
      <c r="AV3" s="449" t="str">
        <f>入力用!Z438</f>
        <v>※リストから選択してください</v>
      </c>
      <c r="AW3" s="449" t="str">
        <f>入力用!L416</f>
        <v>※リストから選択してください</v>
      </c>
      <c r="AX3" s="449" t="str">
        <f>IF(入力用!AD416="","",入力用!AD416)</f>
        <v/>
      </c>
      <c r="AY3" s="449" t="str">
        <f>入力用!L427</f>
        <v>※リストから選択してください</v>
      </c>
    </row>
  </sheetData>
  <phoneticPr fontId="54"/>
  <conditionalFormatting sqref="F3">
    <cfRule type="cellIs" dxfId="2" priority="3" stopIfTrue="1" operator="equal">
      <formula>"秋田"</formula>
    </cfRule>
  </conditionalFormatting>
  <conditionalFormatting sqref="P3">
    <cfRule type="cellIs" dxfId="1" priority="1" stopIfTrue="1" operator="equal">
      <formula>"【※選択】"</formula>
    </cfRule>
    <cfRule type="cellIs" dxfId="0" priority="2" stopIfTrue="1" operator="equal">
      <formula>"【※入力】"</formula>
    </cfRule>
  </conditionalFormatting>
  <dataValidations count="1">
    <dataValidation imeMode="off" allowBlank="1" showInputMessage="1" showErrorMessage="1" sqref="P3" xr:uid="{1CCD31CC-D36B-4461-A153-8E423CD7F0D9}"/>
  </dataValidation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28D6-A4D9-46C5-979E-0C9A38AD985A}">
  <sheetPr>
    <tabColor theme="0"/>
  </sheetPr>
  <dimension ref="A1:AP74"/>
  <sheetViews>
    <sheetView view="pageBreakPreview" zoomScaleNormal="115" zoomScaleSheetLayoutView="100" workbookViewId="0">
      <selection activeCell="R12" sqref="R12:T13"/>
    </sheetView>
  </sheetViews>
  <sheetFormatPr defaultColWidth="0" defaultRowHeight="13.5" zeroHeight="1"/>
  <cols>
    <col min="1" max="1" width="3" style="393" customWidth="1"/>
    <col min="2" max="6" width="4.625" style="1" customWidth="1"/>
    <col min="7" max="8" width="3" style="1" customWidth="1"/>
    <col min="9" max="9" width="3" style="394" customWidth="1"/>
    <col min="10" max="14" width="4.625" style="392" customWidth="1"/>
    <col min="15" max="16" width="3" style="392" customWidth="1"/>
    <col min="17" max="17" width="3" style="394" customWidth="1"/>
    <col min="18" max="22" width="4.625" style="1" customWidth="1"/>
    <col min="23" max="23" width="3" style="1" customWidth="1"/>
    <col min="24" max="24" width="3" style="395" customWidth="1"/>
    <col min="25" max="25" width="0.625" customWidth="1"/>
    <col min="26" max="26" width="9" hidden="1" customWidth="1"/>
    <col min="27" max="27" width="3.5" hidden="1" customWidth="1"/>
    <col min="28" max="29" width="4.5" hidden="1" customWidth="1"/>
    <col min="30" max="30" width="3.5" hidden="1" customWidth="1"/>
    <col min="31" max="37" width="4.5" hidden="1" customWidth="1"/>
    <col min="38" max="38" width="3.5" hidden="1" customWidth="1"/>
    <col min="39" max="42" width="4.5" hidden="1" customWidth="1"/>
    <col min="43" max="16384" width="8.75" hidden="1"/>
  </cols>
  <sheetData>
    <row r="1" spans="1:35" ht="18" customHeight="1">
      <c r="A1" s="289"/>
      <c r="B1"/>
      <c r="C1"/>
      <c r="D1"/>
      <c r="E1"/>
      <c r="F1"/>
      <c r="G1"/>
      <c r="H1"/>
      <c r="I1" s="289"/>
      <c r="J1"/>
      <c r="K1"/>
      <c r="L1"/>
      <c r="M1"/>
      <c r="N1"/>
      <c r="O1"/>
      <c r="P1"/>
      <c r="Q1" s="289"/>
      <c r="R1"/>
      <c r="S1" s="306"/>
      <c r="T1" s="2"/>
      <c r="U1" s="2"/>
      <c r="V1" s="2"/>
      <c r="W1" s="918"/>
      <c r="X1" s="918"/>
    </row>
    <row r="2" spans="1:35" ht="18" customHeight="1">
      <c r="A2" s="919" t="s">
        <v>446</v>
      </c>
      <c r="B2" s="920"/>
      <c r="C2" s="920"/>
      <c r="D2" s="920"/>
      <c r="E2" s="920"/>
      <c r="F2" s="920"/>
      <c r="G2" s="920"/>
      <c r="H2" s="920"/>
      <c r="I2" s="919"/>
      <c r="J2" s="920"/>
      <c r="K2" s="920"/>
      <c r="L2" s="920"/>
      <c r="M2" s="920"/>
      <c r="N2" s="920"/>
      <c r="O2" s="920"/>
      <c r="P2" s="920"/>
      <c r="Q2" s="919"/>
      <c r="R2" s="920"/>
      <c r="S2" s="920"/>
      <c r="T2" s="920"/>
      <c r="U2" s="920"/>
      <c r="V2" s="920"/>
      <c r="W2" s="920"/>
      <c r="X2" s="920"/>
      <c r="Y2" s="21"/>
    </row>
    <row r="3" spans="1:35" ht="18" customHeight="1">
      <c r="A3" s="921"/>
      <c r="B3" s="922"/>
      <c r="C3" s="922"/>
      <c r="D3" s="922"/>
      <c r="E3" s="922"/>
      <c r="F3" s="922"/>
      <c r="G3" s="922"/>
      <c r="H3" s="922"/>
      <c r="I3" s="921"/>
      <c r="J3" s="922"/>
      <c r="K3" s="922"/>
      <c r="L3" s="922"/>
      <c r="M3" s="922"/>
      <c r="N3" s="922"/>
      <c r="O3" s="922"/>
      <c r="P3" s="922"/>
      <c r="Q3" s="921"/>
      <c r="R3" s="922"/>
      <c r="S3" s="922"/>
      <c r="T3" s="922"/>
      <c r="U3" s="922"/>
      <c r="V3" s="922"/>
      <c r="W3" s="922"/>
      <c r="X3" s="922"/>
      <c r="Y3" s="21"/>
    </row>
    <row r="4" spans="1:35" ht="22.15" customHeight="1">
      <c r="A4" s="923" t="s">
        <v>10</v>
      </c>
      <c r="B4" s="897"/>
      <c r="C4" s="897"/>
      <c r="D4" s="924" t="str">
        <f>IF(入力用!I6=0,"",入力用!I6)</f>
        <v/>
      </c>
      <c r="E4" s="925"/>
      <c r="F4" s="925"/>
      <c r="G4" s="925"/>
      <c r="H4" s="925"/>
      <c r="I4" s="925"/>
      <c r="J4" s="925"/>
      <c r="K4" s="925"/>
      <c r="L4" s="925"/>
      <c r="M4" s="925"/>
      <c r="N4" s="925"/>
      <c r="O4" s="925"/>
      <c r="P4" s="925"/>
      <c r="Q4" s="925"/>
      <c r="R4" s="925"/>
      <c r="S4" s="925"/>
      <c r="T4" s="925"/>
      <c r="U4" s="925"/>
      <c r="V4" s="925"/>
      <c r="W4" s="925"/>
      <c r="X4" s="926"/>
      <c r="Y4" s="3"/>
    </row>
    <row r="5" spans="1:35" ht="13.5" customHeight="1">
      <c r="A5" s="309"/>
      <c r="B5" s="3"/>
      <c r="C5" s="3"/>
      <c r="D5" s="3"/>
      <c r="E5" s="3"/>
      <c r="F5" s="3"/>
      <c r="G5" s="3"/>
      <c r="H5" s="3"/>
      <c r="I5" s="309"/>
      <c r="J5" s="3"/>
      <c r="K5" s="3"/>
      <c r="L5" s="3"/>
      <c r="M5" s="3"/>
      <c r="N5" s="3"/>
      <c r="O5" s="3"/>
      <c r="P5" s="3"/>
      <c r="Q5" s="309"/>
      <c r="R5" s="3"/>
      <c r="S5" s="3"/>
      <c r="T5" s="3"/>
      <c r="U5" s="3"/>
      <c r="V5" s="3"/>
      <c r="W5" s="3"/>
      <c r="X5" s="3"/>
      <c r="Y5" s="3"/>
    </row>
    <row r="6" spans="1:35" ht="18.600000000000001" customHeight="1">
      <c r="A6" s="492" t="s">
        <v>326</v>
      </c>
      <c r="B6" s="3"/>
      <c r="C6" s="3"/>
      <c r="D6" s="3"/>
      <c r="E6" s="3"/>
      <c r="F6" s="3"/>
      <c r="G6" s="3"/>
      <c r="H6" s="3"/>
      <c r="I6" s="309"/>
      <c r="J6" s="3"/>
      <c r="K6" s="3"/>
      <c r="L6" s="3"/>
      <c r="M6" s="3"/>
      <c r="N6" s="3"/>
      <c r="O6" s="3"/>
      <c r="P6" s="3"/>
      <c r="Q6" s="309"/>
      <c r="R6" s="3"/>
      <c r="S6" s="3"/>
      <c r="T6" s="3"/>
      <c r="U6" s="3"/>
      <c r="V6" s="3"/>
      <c r="W6" s="3"/>
      <c r="X6" s="3"/>
      <c r="Y6" s="3"/>
    </row>
    <row r="7" spans="1:35" ht="13.5" customHeight="1">
      <c r="A7" s="494" t="s">
        <v>124</v>
      </c>
      <c r="B7" s="897" t="s">
        <v>20</v>
      </c>
      <c r="C7" s="897"/>
      <c r="D7" s="897"/>
      <c r="E7" s="897"/>
      <c r="F7" s="457" t="s">
        <v>48</v>
      </c>
      <c r="G7" s="3"/>
      <c r="H7" s="3"/>
      <c r="I7" s="309"/>
      <c r="J7" s="3"/>
      <c r="K7" s="3"/>
      <c r="L7" s="3"/>
      <c r="M7" s="3"/>
      <c r="N7" s="3"/>
      <c r="O7" s="3"/>
      <c r="P7" s="3"/>
      <c r="Q7" s="309"/>
      <c r="R7" s="3"/>
      <c r="S7" s="3"/>
      <c r="T7" s="3"/>
      <c r="U7" s="3"/>
      <c r="V7" s="3"/>
      <c r="W7" s="3"/>
      <c r="X7" s="3"/>
      <c r="Y7" s="3"/>
    </row>
    <row r="8" spans="1:35" ht="13.5" customHeight="1">
      <c r="A8" s="494">
        <v>1</v>
      </c>
      <c r="B8" s="894" t="str">
        <f>IF(入力用!F264=0,"",入力用!F264)</f>
        <v/>
      </c>
      <c r="C8" s="894"/>
      <c r="D8" s="894"/>
      <c r="E8" s="894"/>
      <c r="F8" s="495" t="str">
        <f>IF(入力用!O264=0,"",入力用!O264)</f>
        <v/>
      </c>
      <c r="G8" s="3"/>
      <c r="H8" s="3"/>
      <c r="I8" s="309"/>
      <c r="J8" s="3"/>
      <c r="K8" s="3"/>
      <c r="L8" s="3"/>
      <c r="M8" s="3"/>
      <c r="N8" s="3"/>
      <c r="O8" s="3"/>
      <c r="P8" s="3"/>
      <c r="Q8" s="309"/>
      <c r="R8" s="3"/>
      <c r="S8" s="3"/>
      <c r="T8" s="3"/>
      <c r="U8" s="3"/>
      <c r="V8" s="3"/>
      <c r="W8" s="3"/>
      <c r="X8" s="3"/>
      <c r="Y8" s="3"/>
    </row>
    <row r="9" spans="1:35" ht="13.5" customHeight="1">
      <c r="A9" s="494">
        <v>2</v>
      </c>
      <c r="B9" s="894" t="str">
        <f>IF(入力用!F265=0,"",入力用!F265)</f>
        <v/>
      </c>
      <c r="C9" s="894"/>
      <c r="D9" s="894"/>
      <c r="E9" s="894"/>
      <c r="F9" s="495" t="str">
        <f>IF(入力用!O265=0,"",入力用!O265)</f>
        <v/>
      </c>
      <c r="G9" s="3"/>
      <c r="H9" s="3"/>
      <c r="I9" s="309"/>
      <c r="J9" s="3"/>
      <c r="K9" s="3"/>
      <c r="L9" s="3"/>
      <c r="M9" s="3"/>
      <c r="N9" s="3"/>
      <c r="O9" s="3"/>
      <c r="P9" s="3"/>
      <c r="Q9" s="309"/>
      <c r="R9" s="3"/>
      <c r="S9" s="3"/>
      <c r="T9" s="3"/>
      <c r="U9" s="3"/>
      <c r="V9" s="3"/>
      <c r="W9" s="3"/>
      <c r="X9" s="3"/>
      <c r="Y9" s="3"/>
    </row>
    <row r="10" spans="1:35" ht="13.5" customHeight="1">
      <c r="A10" s="494">
        <v>3</v>
      </c>
      <c r="B10" s="894" t="str">
        <f>IF(入力用!F266=0,"",入力用!F266)</f>
        <v/>
      </c>
      <c r="C10" s="894"/>
      <c r="D10" s="894"/>
      <c r="E10" s="894"/>
      <c r="F10" s="495" t="str">
        <f>IF(入力用!O266=0,"",入力用!O266)</f>
        <v/>
      </c>
      <c r="G10" s="3"/>
      <c r="H10" s="3"/>
      <c r="I10" s="309"/>
      <c r="J10" s="3"/>
      <c r="K10" s="3"/>
      <c r="L10" s="3"/>
      <c r="M10" s="3"/>
      <c r="N10" s="3"/>
      <c r="O10" s="3"/>
      <c r="P10" s="3"/>
      <c r="Q10" s="309"/>
      <c r="R10" s="3"/>
      <c r="S10" s="3"/>
      <c r="T10" s="3"/>
      <c r="U10" s="3"/>
      <c r="V10" s="3"/>
      <c r="W10" s="3"/>
      <c r="X10" s="3"/>
      <c r="Y10" s="3"/>
    </row>
    <row r="11" spans="1:35" ht="13.5" customHeight="1">
      <c r="A11" s="494">
        <v>4</v>
      </c>
      <c r="B11" s="894" t="str">
        <f>IF(入力用!F267=0,"",入力用!F267)</f>
        <v/>
      </c>
      <c r="C11" s="894"/>
      <c r="D11" s="894"/>
      <c r="E11" s="894"/>
      <c r="F11" s="495" t="str">
        <f>IF(入力用!O267=0,"",入力用!O267)</f>
        <v/>
      </c>
      <c r="G11" s="3"/>
      <c r="H11" s="3"/>
      <c r="I11" s="309"/>
      <c r="J11" s="3"/>
      <c r="K11" s="3"/>
      <c r="L11" s="3"/>
      <c r="M11" s="3"/>
      <c r="N11" s="3"/>
      <c r="O11" s="3"/>
      <c r="P11" s="3"/>
      <c r="Q11" s="309"/>
      <c r="R11" s="896" t="s">
        <v>447</v>
      </c>
      <c r="S11" s="896"/>
      <c r="T11" s="896"/>
      <c r="U11" s="3"/>
      <c r="V11" s="3"/>
      <c r="W11" s="3"/>
      <c r="X11" s="3"/>
      <c r="Y11" s="3"/>
    </row>
    <row r="12" spans="1:35" ht="13.5" customHeight="1">
      <c r="A12" s="494">
        <v>5</v>
      </c>
      <c r="B12" s="894" t="str">
        <f>IF(入力用!F268=0,"",入力用!F268)</f>
        <v/>
      </c>
      <c r="C12" s="894"/>
      <c r="D12" s="894"/>
      <c r="E12" s="894"/>
      <c r="F12" s="495" t="str">
        <f>IF(入力用!O268=0,"",入力用!O268)</f>
        <v/>
      </c>
      <c r="G12" s="3"/>
      <c r="H12" s="3"/>
      <c r="I12" s="309"/>
      <c r="J12" s="3"/>
      <c r="K12" s="3"/>
      <c r="L12" s="3"/>
      <c r="M12" s="3"/>
      <c r="N12" s="3"/>
      <c r="O12" s="3"/>
      <c r="P12" s="3"/>
      <c r="Q12" s="309"/>
      <c r="R12" s="895">
        <f>COUNTA(入力用!I46:N111,入力用!F264:N268)</f>
        <v>0</v>
      </c>
      <c r="S12" s="895"/>
      <c r="T12" s="895"/>
      <c r="U12" s="3"/>
      <c r="V12" s="3"/>
      <c r="W12" s="3"/>
      <c r="X12" s="3"/>
      <c r="Y12" s="3"/>
    </row>
    <row r="13" spans="1:35" ht="13.5" customHeight="1">
      <c r="A13" s="309"/>
      <c r="B13" s="3"/>
      <c r="C13" s="3"/>
      <c r="D13" s="3"/>
      <c r="E13" s="3"/>
      <c r="F13" s="3"/>
      <c r="G13" s="3"/>
      <c r="H13" s="3"/>
      <c r="I13" s="309"/>
      <c r="J13" s="3"/>
      <c r="K13" s="3"/>
      <c r="L13" s="3"/>
      <c r="M13" s="3"/>
      <c r="N13" s="3"/>
      <c r="O13" s="3"/>
      <c r="P13" s="3"/>
      <c r="Q13" s="309"/>
      <c r="R13" s="895"/>
      <c r="S13" s="895"/>
      <c r="T13" s="895"/>
      <c r="U13" s="493" t="s">
        <v>448</v>
      </c>
      <c r="V13" s="3"/>
      <c r="W13" s="3"/>
      <c r="X13" s="3"/>
      <c r="Y13" s="3"/>
    </row>
    <row r="14" spans="1:35" ht="18.600000000000001" customHeight="1" thickBot="1">
      <c r="A14" s="492" t="s">
        <v>232</v>
      </c>
      <c r="B14" s="3"/>
      <c r="C14" s="3"/>
      <c r="D14" s="3"/>
      <c r="E14" s="3"/>
      <c r="F14" s="3"/>
      <c r="G14" s="3"/>
      <c r="H14" s="3"/>
      <c r="I14" s="309"/>
      <c r="J14" s="3"/>
      <c r="K14" s="3"/>
      <c r="L14" s="3"/>
      <c r="M14" s="3"/>
      <c r="N14" s="3"/>
      <c r="O14" s="3"/>
      <c r="P14" s="3"/>
      <c r="Q14" s="309"/>
      <c r="R14" s="3"/>
      <c r="S14" s="3"/>
      <c r="T14" s="3"/>
      <c r="U14" s="3"/>
      <c r="V14" s="3"/>
      <c r="W14" s="3"/>
      <c r="X14" s="3"/>
      <c r="Y14" s="3"/>
    </row>
    <row r="15" spans="1:35" ht="15" customHeight="1" thickBot="1">
      <c r="A15" s="314" t="s">
        <v>124</v>
      </c>
      <c r="B15" s="927" t="s">
        <v>20</v>
      </c>
      <c r="C15" s="928"/>
      <c r="D15" s="928"/>
      <c r="E15" s="929"/>
      <c r="F15" s="187" t="s">
        <v>48</v>
      </c>
      <c r="G15" s="930" t="s">
        <v>49</v>
      </c>
      <c r="H15" s="927"/>
      <c r="I15" s="326" t="s">
        <v>124</v>
      </c>
      <c r="J15" s="927" t="s">
        <v>20</v>
      </c>
      <c r="K15" s="928"/>
      <c r="L15" s="928"/>
      <c r="M15" s="929"/>
      <c r="N15" s="187" t="s">
        <v>48</v>
      </c>
      <c r="O15" s="930" t="s">
        <v>49</v>
      </c>
      <c r="P15" s="931"/>
      <c r="Q15" s="330" t="s">
        <v>124</v>
      </c>
      <c r="R15" s="931" t="s">
        <v>20</v>
      </c>
      <c r="S15" s="932"/>
      <c r="T15" s="932"/>
      <c r="U15" s="930"/>
      <c r="V15" s="187" t="s">
        <v>48</v>
      </c>
      <c r="W15" s="930" t="s">
        <v>49</v>
      </c>
      <c r="X15" s="933"/>
      <c r="Y15" s="1"/>
    </row>
    <row r="16" spans="1:35" ht="21" customHeight="1" thickTop="1">
      <c r="A16" s="323">
        <v>1</v>
      </c>
      <c r="B16" s="898" t="str">
        <f>IF(入力用!I46=0,"",入力用!I46)</f>
        <v/>
      </c>
      <c r="C16" s="899"/>
      <c r="D16" s="899"/>
      <c r="E16" s="900"/>
      <c r="F16" s="22" t="str">
        <f>IF(入力用!O46=0,"",入力用!O46)</f>
        <v>-</v>
      </c>
      <c r="G16" s="908" t="str">
        <f>IF(入力用!Q46=0,"",入力用!Q46)</f>
        <v>-</v>
      </c>
      <c r="H16" s="909"/>
      <c r="I16" s="311">
        <v>23</v>
      </c>
      <c r="J16" s="910" t="str">
        <f>IF(入力用!I68=0,"",入力用!I68)</f>
        <v/>
      </c>
      <c r="K16" s="911"/>
      <c r="L16" s="911"/>
      <c r="M16" s="912"/>
      <c r="N16" s="22" t="str">
        <f>IF(入力用!O68=0,"",入力用!O68)</f>
        <v>-</v>
      </c>
      <c r="O16" s="910" t="str">
        <f>IF(入力用!Q68=0,"",入力用!Q68)</f>
        <v>-</v>
      </c>
      <c r="P16" s="913"/>
      <c r="Q16" s="311">
        <v>45</v>
      </c>
      <c r="R16" s="914" t="str">
        <f>IF(入力用!I90=0,"",入力用!I90)</f>
        <v/>
      </c>
      <c r="S16" s="915"/>
      <c r="T16" s="915"/>
      <c r="U16" s="916"/>
      <c r="V16" s="22" t="str">
        <f>IF(入力用!O90=0,"",入力用!O90)</f>
        <v>-</v>
      </c>
      <c r="W16" s="912" t="str">
        <f>IF(入力用!Q90=0,"",入力用!Q90)</f>
        <v>-</v>
      </c>
      <c r="X16" s="917"/>
      <c r="Y16" s="1"/>
      <c r="AA16">
        <v>20</v>
      </c>
      <c r="AB16">
        <v>170</v>
      </c>
      <c r="AC16">
        <v>320</v>
      </c>
      <c r="AD16" t="e">
        <f>#REF!+1</f>
        <v>#REF!</v>
      </c>
      <c r="AE16" t="e">
        <f>#REF!+1</f>
        <v>#REF!</v>
      </c>
      <c r="AF16" t="e">
        <f>#REF!+1</f>
        <v>#REF!</v>
      </c>
      <c r="AG16" t="e">
        <f>#REF!+1</f>
        <v>#REF!</v>
      </c>
      <c r="AH16" t="e">
        <f>#REF!+1</f>
        <v>#REF!</v>
      </c>
      <c r="AI16" t="e">
        <f>#REF!+1</f>
        <v>#REF!</v>
      </c>
    </row>
    <row r="17" spans="1:35" ht="21" customHeight="1">
      <c r="A17" s="324">
        <v>2</v>
      </c>
      <c r="B17" s="898" t="str">
        <f>IF(入力用!I47=0,"",入力用!I47)</f>
        <v/>
      </c>
      <c r="C17" s="899"/>
      <c r="D17" s="899"/>
      <c r="E17" s="900"/>
      <c r="F17" s="23" t="str">
        <f>IF(入力用!O47=0,"",入力用!O47)</f>
        <v>-</v>
      </c>
      <c r="G17" s="901" t="str">
        <f>IF(入力用!Q47=0,"",入力用!Q47)</f>
        <v>-</v>
      </c>
      <c r="H17" s="902"/>
      <c r="I17" s="312">
        <v>24</v>
      </c>
      <c r="J17" s="898" t="str">
        <f>IF(入力用!I69=0,"",入力用!I69)</f>
        <v/>
      </c>
      <c r="K17" s="899"/>
      <c r="L17" s="899"/>
      <c r="M17" s="900"/>
      <c r="N17" s="23" t="str">
        <f>IF(入力用!O69=0,"",入力用!O69)</f>
        <v>-</v>
      </c>
      <c r="O17" s="898" t="str">
        <f>IF(入力用!Q69=0,"",入力用!Q69)</f>
        <v>-</v>
      </c>
      <c r="P17" s="903"/>
      <c r="Q17" s="312">
        <v>46</v>
      </c>
      <c r="R17" s="904" t="str">
        <f>IF(入力用!I91=0,"",入力用!I91)</f>
        <v/>
      </c>
      <c r="S17" s="905"/>
      <c r="T17" s="905"/>
      <c r="U17" s="906"/>
      <c r="V17" s="23" t="str">
        <f>IF(入力用!O91=0,"",入力用!O91)</f>
        <v>-</v>
      </c>
      <c r="W17" s="900" t="str">
        <f>IF(入力用!Q91=0,"",入力用!Q91)</f>
        <v>-</v>
      </c>
      <c r="X17" s="907"/>
      <c r="Y17" s="1"/>
      <c r="AA17">
        <f t="shared" ref="AA17:AI32" si="0">AA16+1</f>
        <v>21</v>
      </c>
      <c r="AB17">
        <f t="shared" si="0"/>
        <v>171</v>
      </c>
      <c r="AC17">
        <f t="shared" si="0"/>
        <v>321</v>
      </c>
      <c r="AD17" t="e">
        <f t="shared" si="0"/>
        <v>#REF!</v>
      </c>
      <c r="AE17" t="e">
        <f t="shared" si="0"/>
        <v>#REF!</v>
      </c>
      <c r="AF17" t="e">
        <f t="shared" si="0"/>
        <v>#REF!</v>
      </c>
      <c r="AG17" t="e">
        <f t="shared" si="0"/>
        <v>#REF!</v>
      </c>
      <c r="AH17" t="e">
        <f t="shared" si="0"/>
        <v>#REF!</v>
      </c>
      <c r="AI17" t="e">
        <f t="shared" si="0"/>
        <v>#REF!</v>
      </c>
    </row>
    <row r="18" spans="1:35" ht="21" customHeight="1">
      <c r="A18" s="324">
        <v>3</v>
      </c>
      <c r="B18" s="898" t="str">
        <f>IF(入力用!I48=0,"",入力用!I48)</f>
        <v/>
      </c>
      <c r="C18" s="899"/>
      <c r="D18" s="899"/>
      <c r="E18" s="900"/>
      <c r="F18" s="23" t="str">
        <f>IF(入力用!O48=0,"",入力用!O48)</f>
        <v>-</v>
      </c>
      <c r="G18" s="901" t="str">
        <f>IF(入力用!Q48=0,"",入力用!Q48)</f>
        <v>-</v>
      </c>
      <c r="H18" s="902"/>
      <c r="I18" s="312">
        <v>25</v>
      </c>
      <c r="J18" s="898" t="str">
        <f>IF(入力用!I70=0,"",入力用!I70)</f>
        <v/>
      </c>
      <c r="K18" s="899"/>
      <c r="L18" s="899"/>
      <c r="M18" s="900"/>
      <c r="N18" s="23" t="str">
        <f>IF(入力用!O70=0,"",入力用!O70)</f>
        <v>-</v>
      </c>
      <c r="O18" s="898" t="str">
        <f>IF(入力用!Q70=0,"",入力用!Q70)</f>
        <v>-</v>
      </c>
      <c r="P18" s="903"/>
      <c r="Q18" s="312">
        <v>47</v>
      </c>
      <c r="R18" s="904" t="str">
        <f>IF(入力用!I92=0,"",入力用!I92)</f>
        <v/>
      </c>
      <c r="S18" s="905"/>
      <c r="T18" s="905"/>
      <c r="U18" s="906"/>
      <c r="V18" s="23" t="str">
        <f>IF(入力用!O92=0,"",入力用!O92)</f>
        <v>-</v>
      </c>
      <c r="W18" s="900" t="str">
        <f>IF(入力用!Q92=0,"",入力用!Q92)</f>
        <v>-</v>
      </c>
      <c r="X18" s="907"/>
      <c r="Y18" s="1"/>
      <c r="AA18">
        <f t="shared" si="0"/>
        <v>22</v>
      </c>
      <c r="AB18">
        <f t="shared" si="0"/>
        <v>172</v>
      </c>
      <c r="AC18">
        <f t="shared" si="0"/>
        <v>322</v>
      </c>
      <c r="AD18" t="e">
        <f t="shared" si="0"/>
        <v>#REF!</v>
      </c>
      <c r="AE18" t="e">
        <f t="shared" si="0"/>
        <v>#REF!</v>
      </c>
      <c r="AF18" t="e">
        <f t="shared" si="0"/>
        <v>#REF!</v>
      </c>
      <c r="AG18" t="e">
        <f t="shared" si="0"/>
        <v>#REF!</v>
      </c>
      <c r="AH18" t="e">
        <f t="shared" si="0"/>
        <v>#REF!</v>
      </c>
      <c r="AI18" t="e">
        <f t="shared" si="0"/>
        <v>#REF!</v>
      </c>
    </row>
    <row r="19" spans="1:35" ht="21" customHeight="1">
      <c r="A19" s="324">
        <v>4</v>
      </c>
      <c r="B19" s="898" t="str">
        <f>IF(入力用!I49=0,"",入力用!I49)</f>
        <v/>
      </c>
      <c r="C19" s="899"/>
      <c r="D19" s="899"/>
      <c r="E19" s="900"/>
      <c r="F19" s="23" t="str">
        <f>IF(入力用!O49=0,"",入力用!O49)</f>
        <v>-</v>
      </c>
      <c r="G19" s="901" t="str">
        <f>IF(入力用!Q49=0,"",入力用!Q49)</f>
        <v>-</v>
      </c>
      <c r="H19" s="902"/>
      <c r="I19" s="312">
        <v>26</v>
      </c>
      <c r="J19" s="898" t="str">
        <f>IF(入力用!I71=0,"",入力用!I71)</f>
        <v/>
      </c>
      <c r="K19" s="899"/>
      <c r="L19" s="899"/>
      <c r="M19" s="900"/>
      <c r="N19" s="23" t="str">
        <f>IF(入力用!O71=0,"",入力用!O71)</f>
        <v>-</v>
      </c>
      <c r="O19" s="898" t="str">
        <f>IF(入力用!Q71=0,"",入力用!Q71)</f>
        <v>-</v>
      </c>
      <c r="P19" s="903"/>
      <c r="Q19" s="312">
        <v>48</v>
      </c>
      <c r="R19" s="904" t="str">
        <f>IF(入力用!I93=0,"",入力用!I93)</f>
        <v/>
      </c>
      <c r="S19" s="905"/>
      <c r="T19" s="905"/>
      <c r="U19" s="906"/>
      <c r="V19" s="23" t="str">
        <f>IF(入力用!O93=0,"",入力用!O93)</f>
        <v>-</v>
      </c>
      <c r="W19" s="900" t="str">
        <f>IF(入力用!Q93=0,"",入力用!Q93)</f>
        <v>-</v>
      </c>
      <c r="X19" s="907"/>
      <c r="Y19" s="1"/>
      <c r="AA19">
        <f t="shared" si="0"/>
        <v>23</v>
      </c>
      <c r="AB19">
        <f t="shared" si="0"/>
        <v>173</v>
      </c>
      <c r="AC19">
        <f t="shared" si="0"/>
        <v>323</v>
      </c>
      <c r="AD19" t="e">
        <f t="shared" si="0"/>
        <v>#REF!</v>
      </c>
      <c r="AE19" t="e">
        <f t="shared" si="0"/>
        <v>#REF!</v>
      </c>
      <c r="AF19" t="e">
        <f t="shared" si="0"/>
        <v>#REF!</v>
      </c>
      <c r="AG19" t="e">
        <f t="shared" si="0"/>
        <v>#REF!</v>
      </c>
      <c r="AH19" t="e">
        <f t="shared" si="0"/>
        <v>#REF!</v>
      </c>
      <c r="AI19" t="e">
        <f t="shared" si="0"/>
        <v>#REF!</v>
      </c>
    </row>
    <row r="20" spans="1:35" ht="21" customHeight="1">
      <c r="A20" s="324">
        <v>5</v>
      </c>
      <c r="B20" s="898" t="str">
        <f>IF(入力用!I50=0,"",入力用!I50)</f>
        <v/>
      </c>
      <c r="C20" s="899"/>
      <c r="D20" s="899"/>
      <c r="E20" s="900"/>
      <c r="F20" s="23" t="str">
        <f>IF(入力用!O50=0,"",入力用!O50)</f>
        <v>-</v>
      </c>
      <c r="G20" s="901" t="str">
        <f>IF(入力用!Q50=0,"",入力用!Q50)</f>
        <v>-</v>
      </c>
      <c r="H20" s="902"/>
      <c r="I20" s="312">
        <v>27</v>
      </c>
      <c r="J20" s="898" t="str">
        <f>IF(入力用!I72=0,"",入力用!I72)</f>
        <v/>
      </c>
      <c r="K20" s="899"/>
      <c r="L20" s="899"/>
      <c r="M20" s="900"/>
      <c r="N20" s="23" t="str">
        <f>IF(入力用!O72=0,"",入力用!O72)</f>
        <v>-</v>
      </c>
      <c r="O20" s="898" t="str">
        <f>IF(入力用!Q72=0,"",入力用!Q72)</f>
        <v>-</v>
      </c>
      <c r="P20" s="903"/>
      <c r="Q20" s="312">
        <v>49</v>
      </c>
      <c r="R20" s="904" t="str">
        <f>IF(入力用!I94=0,"",入力用!I94)</f>
        <v/>
      </c>
      <c r="S20" s="905"/>
      <c r="T20" s="905"/>
      <c r="U20" s="906"/>
      <c r="V20" s="23" t="str">
        <f>IF(入力用!O94=0,"",入力用!O94)</f>
        <v>-</v>
      </c>
      <c r="W20" s="900" t="str">
        <f>IF(入力用!Q94=0,"",入力用!Q94)</f>
        <v>-</v>
      </c>
      <c r="X20" s="907"/>
      <c r="Y20" s="1"/>
      <c r="AA20">
        <f t="shared" si="0"/>
        <v>24</v>
      </c>
      <c r="AB20">
        <f t="shared" si="0"/>
        <v>174</v>
      </c>
      <c r="AC20">
        <f t="shared" si="0"/>
        <v>324</v>
      </c>
      <c r="AD20" t="e">
        <f t="shared" si="0"/>
        <v>#REF!</v>
      </c>
      <c r="AE20" t="e">
        <f t="shared" si="0"/>
        <v>#REF!</v>
      </c>
      <c r="AF20" t="e">
        <f t="shared" si="0"/>
        <v>#REF!</v>
      </c>
      <c r="AG20" t="e">
        <f t="shared" si="0"/>
        <v>#REF!</v>
      </c>
      <c r="AH20" t="e">
        <f t="shared" si="0"/>
        <v>#REF!</v>
      </c>
      <c r="AI20" t="e">
        <f t="shared" si="0"/>
        <v>#REF!</v>
      </c>
    </row>
    <row r="21" spans="1:35" ht="21" customHeight="1">
      <c r="A21" s="324">
        <v>6</v>
      </c>
      <c r="B21" s="898" t="str">
        <f>IF(入力用!I51=0,"",入力用!I51)</f>
        <v/>
      </c>
      <c r="C21" s="899"/>
      <c r="D21" s="899"/>
      <c r="E21" s="900"/>
      <c r="F21" s="23" t="str">
        <f>IF(入力用!O51=0,"",入力用!O51)</f>
        <v>-</v>
      </c>
      <c r="G21" s="901" t="str">
        <f>IF(入力用!Q51=0,"",入力用!Q51)</f>
        <v>-</v>
      </c>
      <c r="H21" s="902"/>
      <c r="I21" s="312">
        <v>28</v>
      </c>
      <c r="J21" s="898" t="str">
        <f>IF(入力用!I73=0,"",入力用!I73)</f>
        <v/>
      </c>
      <c r="K21" s="899"/>
      <c r="L21" s="899"/>
      <c r="M21" s="900"/>
      <c r="N21" s="23" t="str">
        <f>IF(入力用!O73=0,"",入力用!O73)</f>
        <v>-</v>
      </c>
      <c r="O21" s="898" t="str">
        <f>IF(入力用!Q73=0,"",入力用!Q73)</f>
        <v>-</v>
      </c>
      <c r="P21" s="903"/>
      <c r="Q21" s="312">
        <v>50</v>
      </c>
      <c r="R21" s="904" t="str">
        <f>IF(入力用!I95=0,"",入力用!I95)</f>
        <v/>
      </c>
      <c r="S21" s="905"/>
      <c r="T21" s="905"/>
      <c r="U21" s="906"/>
      <c r="V21" s="23" t="str">
        <f>IF(入力用!O95=0,"",入力用!O95)</f>
        <v>-</v>
      </c>
      <c r="W21" s="900" t="str">
        <f>IF(入力用!Q95=0,"",入力用!Q95)</f>
        <v>-</v>
      </c>
      <c r="X21" s="907"/>
      <c r="Y21" s="1"/>
      <c r="AA21">
        <f t="shared" si="0"/>
        <v>25</v>
      </c>
      <c r="AB21">
        <f t="shared" si="0"/>
        <v>175</v>
      </c>
      <c r="AC21">
        <f t="shared" si="0"/>
        <v>325</v>
      </c>
      <c r="AD21" t="e">
        <f t="shared" si="0"/>
        <v>#REF!</v>
      </c>
      <c r="AE21" t="e">
        <f t="shared" si="0"/>
        <v>#REF!</v>
      </c>
      <c r="AF21" t="e">
        <f t="shared" si="0"/>
        <v>#REF!</v>
      </c>
      <c r="AG21" t="e">
        <f t="shared" si="0"/>
        <v>#REF!</v>
      </c>
      <c r="AH21" t="e">
        <f t="shared" si="0"/>
        <v>#REF!</v>
      </c>
      <c r="AI21" t="e">
        <f t="shared" si="0"/>
        <v>#REF!</v>
      </c>
    </row>
    <row r="22" spans="1:35" ht="21" customHeight="1">
      <c r="A22" s="324">
        <v>7</v>
      </c>
      <c r="B22" s="898" t="str">
        <f>IF(入力用!I52=0,"",入力用!I52)</f>
        <v/>
      </c>
      <c r="C22" s="899"/>
      <c r="D22" s="899"/>
      <c r="E22" s="900"/>
      <c r="F22" s="23" t="str">
        <f>IF(入力用!O52=0,"",入力用!O52)</f>
        <v>-</v>
      </c>
      <c r="G22" s="901" t="str">
        <f>IF(入力用!Q52=0,"",入力用!Q52)</f>
        <v>-</v>
      </c>
      <c r="H22" s="902"/>
      <c r="I22" s="312">
        <v>29</v>
      </c>
      <c r="J22" s="898" t="str">
        <f>IF(入力用!I74=0,"",入力用!I74)</f>
        <v/>
      </c>
      <c r="K22" s="899"/>
      <c r="L22" s="899"/>
      <c r="M22" s="900"/>
      <c r="N22" s="23" t="str">
        <f>IF(入力用!O74=0,"",入力用!O74)</f>
        <v>-</v>
      </c>
      <c r="O22" s="898" t="str">
        <f>IF(入力用!Q74=0,"",入力用!Q74)</f>
        <v>-</v>
      </c>
      <c r="P22" s="903"/>
      <c r="Q22" s="312">
        <v>51</v>
      </c>
      <c r="R22" s="904" t="str">
        <f>IF(入力用!I96=0,"",入力用!I96)</f>
        <v/>
      </c>
      <c r="S22" s="905"/>
      <c r="T22" s="905"/>
      <c r="U22" s="906"/>
      <c r="V22" s="23" t="str">
        <f>IF(入力用!O96=0,"",入力用!O96)</f>
        <v>-</v>
      </c>
      <c r="W22" s="900" t="str">
        <f>IF(入力用!Q96=0,"",入力用!Q96)</f>
        <v>-</v>
      </c>
      <c r="X22" s="907"/>
      <c r="Y22" s="1"/>
      <c r="AA22">
        <f t="shared" si="0"/>
        <v>26</v>
      </c>
      <c r="AB22">
        <f t="shared" si="0"/>
        <v>176</v>
      </c>
      <c r="AC22">
        <f t="shared" si="0"/>
        <v>326</v>
      </c>
      <c r="AD22" t="e">
        <f t="shared" si="0"/>
        <v>#REF!</v>
      </c>
      <c r="AE22" t="e">
        <f t="shared" si="0"/>
        <v>#REF!</v>
      </c>
      <c r="AF22" t="e">
        <f t="shared" si="0"/>
        <v>#REF!</v>
      </c>
      <c r="AG22" t="e">
        <f t="shared" si="0"/>
        <v>#REF!</v>
      </c>
      <c r="AH22" t="e">
        <f t="shared" si="0"/>
        <v>#REF!</v>
      </c>
      <c r="AI22" t="e">
        <f t="shared" si="0"/>
        <v>#REF!</v>
      </c>
    </row>
    <row r="23" spans="1:35" ht="21" customHeight="1">
      <c r="A23" s="324">
        <v>8</v>
      </c>
      <c r="B23" s="898" t="str">
        <f>IF(入力用!I53=0,"",入力用!I53)</f>
        <v/>
      </c>
      <c r="C23" s="899"/>
      <c r="D23" s="899"/>
      <c r="E23" s="900"/>
      <c r="F23" s="23" t="str">
        <f>IF(入力用!O53=0,"",入力用!O53)</f>
        <v>-</v>
      </c>
      <c r="G23" s="901" t="str">
        <f>IF(入力用!Q53=0,"",入力用!Q53)</f>
        <v>-</v>
      </c>
      <c r="H23" s="902"/>
      <c r="I23" s="312">
        <v>30</v>
      </c>
      <c r="J23" s="898" t="str">
        <f>IF(入力用!I75=0,"",入力用!I75)</f>
        <v/>
      </c>
      <c r="K23" s="899"/>
      <c r="L23" s="899"/>
      <c r="M23" s="900"/>
      <c r="N23" s="23" t="str">
        <f>IF(入力用!O75=0,"",入力用!O75)</f>
        <v>-</v>
      </c>
      <c r="O23" s="898" t="str">
        <f>IF(入力用!Q75=0,"",入力用!Q75)</f>
        <v>-</v>
      </c>
      <c r="P23" s="903"/>
      <c r="Q23" s="312">
        <v>52</v>
      </c>
      <c r="R23" s="904" t="str">
        <f>IF(入力用!I97=0,"",入力用!I97)</f>
        <v/>
      </c>
      <c r="S23" s="905"/>
      <c r="T23" s="905"/>
      <c r="U23" s="906"/>
      <c r="V23" s="23" t="str">
        <f>IF(入力用!O97=0,"",入力用!O97)</f>
        <v>-</v>
      </c>
      <c r="W23" s="900" t="str">
        <f>IF(入力用!Q97=0,"",入力用!Q97)</f>
        <v>-</v>
      </c>
      <c r="X23" s="907"/>
      <c r="Y23" s="1"/>
      <c r="AA23">
        <f t="shared" si="0"/>
        <v>27</v>
      </c>
      <c r="AB23">
        <f t="shared" si="0"/>
        <v>177</v>
      </c>
      <c r="AC23">
        <f t="shared" si="0"/>
        <v>327</v>
      </c>
      <c r="AD23" t="e">
        <f t="shared" si="0"/>
        <v>#REF!</v>
      </c>
      <c r="AE23" t="e">
        <f t="shared" si="0"/>
        <v>#REF!</v>
      </c>
      <c r="AF23" t="e">
        <f t="shared" si="0"/>
        <v>#REF!</v>
      </c>
      <c r="AG23" t="e">
        <f t="shared" si="0"/>
        <v>#REF!</v>
      </c>
      <c r="AH23" t="e">
        <f t="shared" si="0"/>
        <v>#REF!</v>
      </c>
      <c r="AI23" t="e">
        <f t="shared" si="0"/>
        <v>#REF!</v>
      </c>
    </row>
    <row r="24" spans="1:35" ht="21" customHeight="1">
      <c r="A24" s="324">
        <v>9</v>
      </c>
      <c r="B24" s="898" t="str">
        <f>IF(入力用!I54=0,"",入力用!I54)</f>
        <v/>
      </c>
      <c r="C24" s="899"/>
      <c r="D24" s="899"/>
      <c r="E24" s="900"/>
      <c r="F24" s="23" t="str">
        <f>IF(入力用!O54=0,"",入力用!O54)</f>
        <v>-</v>
      </c>
      <c r="G24" s="901" t="str">
        <f>IF(入力用!Q54=0,"",入力用!Q54)</f>
        <v>-</v>
      </c>
      <c r="H24" s="902"/>
      <c r="I24" s="312">
        <v>31</v>
      </c>
      <c r="J24" s="898" t="str">
        <f>IF(入力用!I76=0,"",入力用!I76)</f>
        <v/>
      </c>
      <c r="K24" s="899"/>
      <c r="L24" s="899"/>
      <c r="M24" s="900"/>
      <c r="N24" s="23" t="str">
        <f>IF(入力用!O76=0,"",入力用!O76)</f>
        <v>-</v>
      </c>
      <c r="O24" s="898" t="str">
        <f>IF(入力用!Q76=0,"",入力用!Q76)</f>
        <v>-</v>
      </c>
      <c r="P24" s="903"/>
      <c r="Q24" s="312">
        <v>53</v>
      </c>
      <c r="R24" s="904" t="str">
        <f>IF(入力用!I98=0,"",入力用!I98)</f>
        <v/>
      </c>
      <c r="S24" s="905"/>
      <c r="T24" s="905"/>
      <c r="U24" s="906"/>
      <c r="V24" s="23" t="str">
        <f>IF(入力用!O98=0,"",入力用!O98)</f>
        <v>-</v>
      </c>
      <c r="W24" s="900" t="str">
        <f>IF(入力用!Q98=0,"",入力用!Q98)</f>
        <v>-</v>
      </c>
      <c r="X24" s="907"/>
      <c r="Y24" s="1"/>
      <c r="AA24">
        <f t="shared" si="0"/>
        <v>28</v>
      </c>
      <c r="AB24">
        <f t="shared" si="0"/>
        <v>178</v>
      </c>
      <c r="AC24">
        <f t="shared" si="0"/>
        <v>328</v>
      </c>
      <c r="AD24" t="e">
        <f t="shared" si="0"/>
        <v>#REF!</v>
      </c>
      <c r="AE24" t="e">
        <f t="shared" si="0"/>
        <v>#REF!</v>
      </c>
      <c r="AF24" t="e">
        <f t="shared" si="0"/>
        <v>#REF!</v>
      </c>
      <c r="AG24" t="e">
        <f t="shared" si="0"/>
        <v>#REF!</v>
      </c>
      <c r="AH24" t="e">
        <f t="shared" si="0"/>
        <v>#REF!</v>
      </c>
      <c r="AI24" t="e">
        <f t="shared" si="0"/>
        <v>#REF!</v>
      </c>
    </row>
    <row r="25" spans="1:35" ht="21" customHeight="1">
      <c r="A25" s="324">
        <v>10</v>
      </c>
      <c r="B25" s="898" t="str">
        <f>IF(入力用!I55=0,"",入力用!I55)</f>
        <v/>
      </c>
      <c r="C25" s="899"/>
      <c r="D25" s="899"/>
      <c r="E25" s="900"/>
      <c r="F25" s="23" t="str">
        <f>IF(入力用!O55=0,"",入力用!O55)</f>
        <v>-</v>
      </c>
      <c r="G25" s="901" t="str">
        <f>IF(入力用!Q55=0,"",入力用!Q55)</f>
        <v>-</v>
      </c>
      <c r="H25" s="902"/>
      <c r="I25" s="312">
        <v>32</v>
      </c>
      <c r="J25" s="898" t="str">
        <f>IF(入力用!I77=0,"",入力用!I77)</f>
        <v/>
      </c>
      <c r="K25" s="899"/>
      <c r="L25" s="899"/>
      <c r="M25" s="900"/>
      <c r="N25" s="23" t="str">
        <f>IF(入力用!O77=0,"",入力用!O77)</f>
        <v>-</v>
      </c>
      <c r="O25" s="898" t="str">
        <f>IF(入力用!Q77=0,"",入力用!Q77)</f>
        <v>-</v>
      </c>
      <c r="P25" s="903"/>
      <c r="Q25" s="312">
        <v>54</v>
      </c>
      <c r="R25" s="904" t="str">
        <f>IF(入力用!I99=0,"",入力用!I99)</f>
        <v/>
      </c>
      <c r="S25" s="905"/>
      <c r="T25" s="905"/>
      <c r="U25" s="906"/>
      <c r="V25" s="23" t="str">
        <f>IF(入力用!O99=0,"",入力用!O99)</f>
        <v>-</v>
      </c>
      <c r="W25" s="900" t="str">
        <f>IF(入力用!Q99=0,"",入力用!Q99)</f>
        <v>-</v>
      </c>
      <c r="X25" s="907"/>
      <c r="Y25" s="1"/>
      <c r="AA25">
        <f t="shared" si="0"/>
        <v>29</v>
      </c>
      <c r="AB25">
        <f t="shared" si="0"/>
        <v>179</v>
      </c>
      <c r="AC25">
        <f t="shared" si="0"/>
        <v>329</v>
      </c>
      <c r="AD25" t="e">
        <f t="shared" si="0"/>
        <v>#REF!</v>
      </c>
      <c r="AE25" t="e">
        <f t="shared" si="0"/>
        <v>#REF!</v>
      </c>
      <c r="AF25" t="e">
        <f t="shared" si="0"/>
        <v>#REF!</v>
      </c>
      <c r="AG25" t="e">
        <f t="shared" si="0"/>
        <v>#REF!</v>
      </c>
      <c r="AH25" t="e">
        <f t="shared" si="0"/>
        <v>#REF!</v>
      </c>
      <c r="AI25" t="e">
        <f t="shared" si="0"/>
        <v>#REF!</v>
      </c>
    </row>
    <row r="26" spans="1:35" ht="21" customHeight="1">
      <c r="A26" s="324">
        <v>11</v>
      </c>
      <c r="B26" s="898" t="str">
        <f>IF(入力用!I56=0,"",入力用!I56)</f>
        <v/>
      </c>
      <c r="C26" s="899"/>
      <c r="D26" s="899"/>
      <c r="E26" s="900"/>
      <c r="F26" s="23" t="str">
        <f>IF(入力用!O56=0,"",入力用!O56)</f>
        <v>-</v>
      </c>
      <c r="G26" s="901" t="str">
        <f>IF(入力用!Q56=0,"",入力用!Q56)</f>
        <v>-</v>
      </c>
      <c r="H26" s="902"/>
      <c r="I26" s="312">
        <v>33</v>
      </c>
      <c r="J26" s="898" t="str">
        <f>IF(入力用!I78=0,"",入力用!I78)</f>
        <v/>
      </c>
      <c r="K26" s="899"/>
      <c r="L26" s="899"/>
      <c r="M26" s="900"/>
      <c r="N26" s="23" t="str">
        <f>IF(入力用!O78=0,"",入力用!O78)</f>
        <v>-</v>
      </c>
      <c r="O26" s="898" t="str">
        <f>IF(入力用!Q78=0,"",入力用!Q78)</f>
        <v>-</v>
      </c>
      <c r="P26" s="903"/>
      <c r="Q26" s="312">
        <v>55</v>
      </c>
      <c r="R26" s="904" t="str">
        <f>IF(入力用!I100=0,"",入力用!I100)</f>
        <v/>
      </c>
      <c r="S26" s="905"/>
      <c r="T26" s="905"/>
      <c r="U26" s="906"/>
      <c r="V26" s="23" t="str">
        <f>IF(入力用!O100=0,"",入力用!O100)</f>
        <v>-</v>
      </c>
      <c r="W26" s="900" t="str">
        <f>IF(入力用!Q100=0,"",入力用!Q100)</f>
        <v>-</v>
      </c>
      <c r="X26" s="907"/>
      <c r="Y26" s="1"/>
      <c r="AA26">
        <f t="shared" si="0"/>
        <v>30</v>
      </c>
      <c r="AB26">
        <f t="shared" si="0"/>
        <v>180</v>
      </c>
      <c r="AC26">
        <f t="shared" si="0"/>
        <v>330</v>
      </c>
      <c r="AD26" t="e">
        <f t="shared" si="0"/>
        <v>#REF!</v>
      </c>
      <c r="AE26" t="e">
        <f t="shared" si="0"/>
        <v>#REF!</v>
      </c>
      <c r="AF26" t="e">
        <f t="shared" si="0"/>
        <v>#REF!</v>
      </c>
      <c r="AG26" t="e">
        <f t="shared" si="0"/>
        <v>#REF!</v>
      </c>
      <c r="AH26" t="e">
        <f t="shared" si="0"/>
        <v>#REF!</v>
      </c>
      <c r="AI26" t="e">
        <f t="shared" si="0"/>
        <v>#REF!</v>
      </c>
    </row>
    <row r="27" spans="1:35" ht="21" customHeight="1">
      <c r="A27" s="324">
        <v>12</v>
      </c>
      <c r="B27" s="898" t="str">
        <f>IF(入力用!I57=0,"",入力用!I57)</f>
        <v/>
      </c>
      <c r="C27" s="899"/>
      <c r="D27" s="899"/>
      <c r="E27" s="900"/>
      <c r="F27" s="23" t="str">
        <f>IF(入力用!O57=0,"",入力用!O57)</f>
        <v>-</v>
      </c>
      <c r="G27" s="901" t="str">
        <f>IF(入力用!Q57=0,"",入力用!Q57)</f>
        <v>-</v>
      </c>
      <c r="H27" s="902"/>
      <c r="I27" s="312">
        <v>34</v>
      </c>
      <c r="J27" s="898" t="str">
        <f>IF(入力用!I79=0,"",入力用!I79)</f>
        <v/>
      </c>
      <c r="K27" s="899"/>
      <c r="L27" s="899"/>
      <c r="M27" s="900"/>
      <c r="N27" s="23" t="str">
        <f>IF(入力用!O79=0,"",入力用!O79)</f>
        <v>-</v>
      </c>
      <c r="O27" s="898" t="str">
        <f>IF(入力用!Q79=0,"",入力用!Q79)</f>
        <v>-</v>
      </c>
      <c r="P27" s="903"/>
      <c r="Q27" s="312">
        <v>56</v>
      </c>
      <c r="R27" s="904" t="str">
        <f>IF(入力用!I101=0,"",入力用!I101)</f>
        <v/>
      </c>
      <c r="S27" s="905"/>
      <c r="T27" s="905"/>
      <c r="U27" s="906"/>
      <c r="V27" s="23" t="str">
        <f>IF(入力用!O101=0,"",入力用!O101)</f>
        <v>-</v>
      </c>
      <c r="W27" s="900" t="str">
        <f>IF(入力用!Q101=0,"",入力用!Q101)</f>
        <v>-</v>
      </c>
      <c r="X27" s="907"/>
      <c r="Y27" s="1"/>
      <c r="AA27">
        <f t="shared" si="0"/>
        <v>31</v>
      </c>
      <c r="AB27">
        <f t="shared" si="0"/>
        <v>181</v>
      </c>
      <c r="AC27">
        <f t="shared" si="0"/>
        <v>331</v>
      </c>
      <c r="AD27" t="e">
        <f t="shared" si="0"/>
        <v>#REF!</v>
      </c>
      <c r="AE27" t="e">
        <f t="shared" si="0"/>
        <v>#REF!</v>
      </c>
      <c r="AF27" t="e">
        <f t="shared" si="0"/>
        <v>#REF!</v>
      </c>
      <c r="AG27" t="e">
        <f t="shared" si="0"/>
        <v>#REF!</v>
      </c>
      <c r="AH27" t="e">
        <f t="shared" si="0"/>
        <v>#REF!</v>
      </c>
      <c r="AI27" t="e">
        <f t="shared" si="0"/>
        <v>#REF!</v>
      </c>
    </row>
    <row r="28" spans="1:35" ht="21" customHeight="1">
      <c r="A28" s="324">
        <v>13</v>
      </c>
      <c r="B28" s="898" t="str">
        <f>IF(入力用!I58=0,"",入力用!I58)</f>
        <v/>
      </c>
      <c r="C28" s="899"/>
      <c r="D28" s="899"/>
      <c r="E28" s="900"/>
      <c r="F28" s="23" t="str">
        <f>IF(入力用!O58=0,"",入力用!O58)</f>
        <v>-</v>
      </c>
      <c r="G28" s="901" t="str">
        <f>IF(入力用!Q58=0,"",入力用!Q58)</f>
        <v>-</v>
      </c>
      <c r="H28" s="902"/>
      <c r="I28" s="312">
        <v>35</v>
      </c>
      <c r="J28" s="898" t="str">
        <f>IF(入力用!I80=0,"",入力用!I80)</f>
        <v/>
      </c>
      <c r="K28" s="899"/>
      <c r="L28" s="899"/>
      <c r="M28" s="900"/>
      <c r="N28" s="23" t="str">
        <f>IF(入力用!O80=0,"",入力用!O80)</f>
        <v>-</v>
      </c>
      <c r="O28" s="898" t="str">
        <f>IF(入力用!Q80=0,"",入力用!Q80)</f>
        <v>-</v>
      </c>
      <c r="P28" s="903"/>
      <c r="Q28" s="312">
        <v>57</v>
      </c>
      <c r="R28" s="904" t="str">
        <f>IF(入力用!I102=0,"",入力用!I102)</f>
        <v/>
      </c>
      <c r="S28" s="905"/>
      <c r="T28" s="905"/>
      <c r="U28" s="906"/>
      <c r="V28" s="23" t="str">
        <f>IF(入力用!O102=0,"",入力用!O102)</f>
        <v>-</v>
      </c>
      <c r="W28" s="900" t="str">
        <f>IF(入力用!Q102=0,"",入力用!Q102)</f>
        <v>-</v>
      </c>
      <c r="X28" s="907"/>
      <c r="Y28" s="1"/>
      <c r="AA28">
        <f t="shared" si="0"/>
        <v>32</v>
      </c>
      <c r="AB28">
        <f t="shared" si="0"/>
        <v>182</v>
      </c>
      <c r="AC28">
        <f t="shared" si="0"/>
        <v>332</v>
      </c>
      <c r="AD28" t="e">
        <f t="shared" si="0"/>
        <v>#REF!</v>
      </c>
      <c r="AE28" t="e">
        <f t="shared" si="0"/>
        <v>#REF!</v>
      </c>
      <c r="AF28" t="e">
        <f t="shared" si="0"/>
        <v>#REF!</v>
      </c>
      <c r="AG28" t="e">
        <f t="shared" si="0"/>
        <v>#REF!</v>
      </c>
      <c r="AH28" t="e">
        <f t="shared" si="0"/>
        <v>#REF!</v>
      </c>
      <c r="AI28" t="e">
        <f t="shared" si="0"/>
        <v>#REF!</v>
      </c>
    </row>
    <row r="29" spans="1:35" ht="21" customHeight="1">
      <c r="A29" s="324">
        <v>14</v>
      </c>
      <c r="B29" s="898" t="str">
        <f>IF(入力用!I59=0,"",入力用!I59)</f>
        <v/>
      </c>
      <c r="C29" s="899"/>
      <c r="D29" s="899"/>
      <c r="E29" s="900"/>
      <c r="F29" s="23" t="str">
        <f>IF(入力用!O59=0,"",入力用!O59)</f>
        <v>-</v>
      </c>
      <c r="G29" s="901" t="str">
        <f>IF(入力用!Q59=0,"",入力用!Q59)</f>
        <v>-</v>
      </c>
      <c r="H29" s="902"/>
      <c r="I29" s="312">
        <v>36</v>
      </c>
      <c r="J29" s="898" t="str">
        <f>IF(入力用!I81=0,"",入力用!I81)</f>
        <v/>
      </c>
      <c r="K29" s="899"/>
      <c r="L29" s="899"/>
      <c r="M29" s="900"/>
      <c r="N29" s="23" t="str">
        <f>IF(入力用!O81=0,"",入力用!O81)</f>
        <v>-</v>
      </c>
      <c r="O29" s="898" t="str">
        <f>IF(入力用!Q81=0,"",入力用!Q81)</f>
        <v>-</v>
      </c>
      <c r="P29" s="903"/>
      <c r="Q29" s="312">
        <v>58</v>
      </c>
      <c r="R29" s="904" t="str">
        <f>IF(入力用!I103=0,"",入力用!I103)</f>
        <v/>
      </c>
      <c r="S29" s="905"/>
      <c r="T29" s="905"/>
      <c r="U29" s="906"/>
      <c r="V29" s="23" t="str">
        <f>IF(入力用!O103=0,"",入力用!O103)</f>
        <v>-</v>
      </c>
      <c r="W29" s="900" t="str">
        <f>IF(入力用!Q103=0,"",入力用!Q103)</f>
        <v>-</v>
      </c>
      <c r="X29" s="907"/>
      <c r="Y29" s="1"/>
      <c r="AA29">
        <f t="shared" si="0"/>
        <v>33</v>
      </c>
      <c r="AB29">
        <f t="shared" si="0"/>
        <v>183</v>
      </c>
      <c r="AC29">
        <f t="shared" si="0"/>
        <v>333</v>
      </c>
      <c r="AD29" t="e">
        <f t="shared" si="0"/>
        <v>#REF!</v>
      </c>
      <c r="AE29" t="e">
        <f t="shared" si="0"/>
        <v>#REF!</v>
      </c>
      <c r="AF29" t="e">
        <f t="shared" si="0"/>
        <v>#REF!</v>
      </c>
      <c r="AG29" t="e">
        <f t="shared" si="0"/>
        <v>#REF!</v>
      </c>
      <c r="AH29" t="e">
        <f t="shared" si="0"/>
        <v>#REF!</v>
      </c>
      <c r="AI29" t="e">
        <f t="shared" si="0"/>
        <v>#REF!</v>
      </c>
    </row>
    <row r="30" spans="1:35" ht="21" customHeight="1">
      <c r="A30" s="324">
        <v>15</v>
      </c>
      <c r="B30" s="898" t="str">
        <f>IF(入力用!I60=0,"",入力用!I60)</f>
        <v/>
      </c>
      <c r="C30" s="899"/>
      <c r="D30" s="899"/>
      <c r="E30" s="900"/>
      <c r="F30" s="23" t="str">
        <f>IF(入力用!O60=0,"",入力用!O60)</f>
        <v>-</v>
      </c>
      <c r="G30" s="901" t="str">
        <f>IF(入力用!Q60=0,"",入力用!Q60)</f>
        <v>-</v>
      </c>
      <c r="H30" s="902"/>
      <c r="I30" s="312">
        <v>37</v>
      </c>
      <c r="J30" s="898" t="str">
        <f>IF(入力用!I82=0,"",入力用!I82)</f>
        <v/>
      </c>
      <c r="K30" s="899"/>
      <c r="L30" s="899"/>
      <c r="M30" s="900"/>
      <c r="N30" s="23" t="str">
        <f>IF(入力用!O82=0,"",入力用!O82)</f>
        <v>-</v>
      </c>
      <c r="O30" s="898" t="str">
        <f>IF(入力用!Q82=0,"",入力用!Q82)</f>
        <v>-</v>
      </c>
      <c r="P30" s="903"/>
      <c r="Q30" s="312">
        <v>59</v>
      </c>
      <c r="R30" s="904" t="str">
        <f>IF(入力用!I104=0,"",入力用!I104)</f>
        <v/>
      </c>
      <c r="S30" s="905"/>
      <c r="T30" s="905"/>
      <c r="U30" s="906"/>
      <c r="V30" s="23" t="str">
        <f>IF(入力用!O104=0,"",入力用!O104)</f>
        <v>-</v>
      </c>
      <c r="W30" s="900" t="str">
        <f>IF(入力用!Q104=0,"",入力用!Q104)</f>
        <v>-</v>
      </c>
      <c r="X30" s="907"/>
      <c r="Y30" s="1"/>
      <c r="AA30">
        <f t="shared" si="0"/>
        <v>34</v>
      </c>
      <c r="AB30">
        <f t="shared" si="0"/>
        <v>184</v>
      </c>
      <c r="AC30">
        <f t="shared" si="0"/>
        <v>334</v>
      </c>
      <c r="AD30" t="e">
        <f t="shared" si="0"/>
        <v>#REF!</v>
      </c>
      <c r="AE30" t="e">
        <f t="shared" si="0"/>
        <v>#REF!</v>
      </c>
      <c r="AF30" t="e">
        <f t="shared" si="0"/>
        <v>#REF!</v>
      </c>
      <c r="AG30" t="e">
        <f t="shared" si="0"/>
        <v>#REF!</v>
      </c>
      <c r="AH30" t="e">
        <f t="shared" si="0"/>
        <v>#REF!</v>
      </c>
      <c r="AI30" t="e">
        <f t="shared" si="0"/>
        <v>#REF!</v>
      </c>
    </row>
    <row r="31" spans="1:35" ht="21" customHeight="1">
      <c r="A31" s="324">
        <v>16</v>
      </c>
      <c r="B31" s="898" t="str">
        <f>IF(入力用!I61=0,"",入力用!I61)</f>
        <v/>
      </c>
      <c r="C31" s="899"/>
      <c r="D31" s="899"/>
      <c r="E31" s="900"/>
      <c r="F31" s="23" t="str">
        <f>IF(入力用!O61=0,"",入力用!O61)</f>
        <v>-</v>
      </c>
      <c r="G31" s="901" t="str">
        <f>IF(入力用!Q61=0,"",入力用!Q61)</f>
        <v>-</v>
      </c>
      <c r="H31" s="902"/>
      <c r="I31" s="312">
        <v>38</v>
      </c>
      <c r="J31" s="898" t="str">
        <f>IF(入力用!I83=0,"",入力用!I83)</f>
        <v/>
      </c>
      <c r="K31" s="899"/>
      <c r="L31" s="899"/>
      <c r="M31" s="900"/>
      <c r="N31" s="23" t="str">
        <f>IF(入力用!O83=0,"",入力用!O83)</f>
        <v>-</v>
      </c>
      <c r="O31" s="898" t="str">
        <f>IF(入力用!Q83=0,"",入力用!Q83)</f>
        <v>-</v>
      </c>
      <c r="P31" s="903"/>
      <c r="Q31" s="312">
        <v>60</v>
      </c>
      <c r="R31" s="904" t="str">
        <f>IF(入力用!I105=0,"",入力用!I105)</f>
        <v/>
      </c>
      <c r="S31" s="905"/>
      <c r="T31" s="905"/>
      <c r="U31" s="906"/>
      <c r="V31" s="23" t="str">
        <f>IF(入力用!O105=0,"",入力用!O105)</f>
        <v>-</v>
      </c>
      <c r="W31" s="900" t="str">
        <f>IF(入力用!Q105=0,"",入力用!Q105)</f>
        <v>-</v>
      </c>
      <c r="X31" s="907"/>
      <c r="Y31" s="1"/>
      <c r="AA31">
        <f t="shared" si="0"/>
        <v>35</v>
      </c>
      <c r="AB31">
        <f t="shared" si="0"/>
        <v>185</v>
      </c>
      <c r="AC31">
        <f t="shared" si="0"/>
        <v>335</v>
      </c>
      <c r="AD31" t="e">
        <f t="shared" si="0"/>
        <v>#REF!</v>
      </c>
      <c r="AE31" t="e">
        <f t="shared" si="0"/>
        <v>#REF!</v>
      </c>
      <c r="AF31" t="e">
        <f t="shared" si="0"/>
        <v>#REF!</v>
      </c>
      <c r="AG31" t="e">
        <f t="shared" si="0"/>
        <v>#REF!</v>
      </c>
      <c r="AH31" t="e">
        <f t="shared" si="0"/>
        <v>#REF!</v>
      </c>
      <c r="AI31" t="e">
        <f t="shared" si="0"/>
        <v>#REF!</v>
      </c>
    </row>
    <row r="32" spans="1:35" ht="21" customHeight="1">
      <c r="A32" s="324">
        <v>17</v>
      </c>
      <c r="B32" s="898" t="str">
        <f>IF(入力用!I62=0,"",入力用!I62)</f>
        <v/>
      </c>
      <c r="C32" s="899"/>
      <c r="D32" s="899"/>
      <c r="E32" s="900"/>
      <c r="F32" s="23" t="str">
        <f>IF(入力用!O62=0,"",入力用!O62)</f>
        <v>-</v>
      </c>
      <c r="G32" s="901" t="str">
        <f>IF(入力用!Q62=0,"",入力用!Q62)</f>
        <v>-</v>
      </c>
      <c r="H32" s="902"/>
      <c r="I32" s="312">
        <v>39</v>
      </c>
      <c r="J32" s="898" t="str">
        <f>IF(入力用!I84=0,"",入力用!I84)</f>
        <v/>
      </c>
      <c r="K32" s="899"/>
      <c r="L32" s="899"/>
      <c r="M32" s="900"/>
      <c r="N32" s="23" t="str">
        <f>IF(入力用!O84=0,"",入力用!O84)</f>
        <v>-</v>
      </c>
      <c r="O32" s="898" t="str">
        <f>IF(入力用!Q84=0,"",入力用!Q84)</f>
        <v>-</v>
      </c>
      <c r="P32" s="903"/>
      <c r="Q32" s="312">
        <v>61</v>
      </c>
      <c r="R32" s="904" t="str">
        <f>IF(入力用!I106=0,"",入力用!I106)</f>
        <v/>
      </c>
      <c r="S32" s="905"/>
      <c r="T32" s="905"/>
      <c r="U32" s="906"/>
      <c r="V32" s="23" t="str">
        <f>IF(入力用!O106=0,"",入力用!O106)</f>
        <v>-</v>
      </c>
      <c r="W32" s="900" t="str">
        <f>IF(入力用!Q106=0,"",入力用!Q106)</f>
        <v>-</v>
      </c>
      <c r="X32" s="907"/>
      <c r="Y32" s="1"/>
      <c r="AA32">
        <f t="shared" si="0"/>
        <v>36</v>
      </c>
      <c r="AB32">
        <f t="shared" si="0"/>
        <v>186</v>
      </c>
      <c r="AC32">
        <f t="shared" si="0"/>
        <v>336</v>
      </c>
      <c r="AD32" t="e">
        <f t="shared" si="0"/>
        <v>#REF!</v>
      </c>
      <c r="AE32" t="e">
        <f t="shared" si="0"/>
        <v>#REF!</v>
      </c>
      <c r="AF32" t="e">
        <f t="shared" si="0"/>
        <v>#REF!</v>
      </c>
      <c r="AG32" t="e">
        <f t="shared" si="0"/>
        <v>#REF!</v>
      </c>
      <c r="AH32" t="e">
        <f t="shared" si="0"/>
        <v>#REF!</v>
      </c>
      <c r="AI32" t="e">
        <f t="shared" si="0"/>
        <v>#REF!</v>
      </c>
    </row>
    <row r="33" spans="1:42" ht="21" customHeight="1">
      <c r="A33" s="324">
        <v>18</v>
      </c>
      <c r="B33" s="898" t="str">
        <f>IF(入力用!I63=0,"",入力用!I63)</f>
        <v/>
      </c>
      <c r="C33" s="899"/>
      <c r="D33" s="899"/>
      <c r="E33" s="900"/>
      <c r="F33" s="23" t="str">
        <f>IF(入力用!O63=0,"",入力用!O63)</f>
        <v>-</v>
      </c>
      <c r="G33" s="901" t="str">
        <f>IF(入力用!Q63=0,"",入力用!Q63)</f>
        <v>-</v>
      </c>
      <c r="H33" s="902"/>
      <c r="I33" s="312">
        <v>40</v>
      </c>
      <c r="J33" s="898" t="str">
        <f>IF(入力用!I85=0,"",入力用!I85)</f>
        <v/>
      </c>
      <c r="K33" s="899"/>
      <c r="L33" s="899"/>
      <c r="M33" s="900"/>
      <c r="N33" s="23" t="str">
        <f>IF(入力用!O85=0,"",入力用!O85)</f>
        <v>-</v>
      </c>
      <c r="O33" s="898" t="str">
        <f>IF(入力用!Q85=0,"",入力用!Q85)</f>
        <v>-</v>
      </c>
      <c r="P33" s="903"/>
      <c r="Q33" s="312">
        <v>62</v>
      </c>
      <c r="R33" s="904" t="str">
        <f>IF(入力用!I107=0,"",入力用!I107)</f>
        <v/>
      </c>
      <c r="S33" s="905"/>
      <c r="T33" s="905"/>
      <c r="U33" s="906"/>
      <c r="V33" s="23" t="str">
        <f>IF(入力用!O107=0,"",入力用!O107)</f>
        <v>-</v>
      </c>
      <c r="W33" s="900" t="str">
        <f>IF(入力用!Q107=0,"",入力用!Q107)</f>
        <v>-</v>
      </c>
      <c r="X33" s="907"/>
      <c r="Y33" s="1"/>
      <c r="AA33">
        <f t="shared" ref="AA33:AI37" si="1">AA32+1</f>
        <v>37</v>
      </c>
      <c r="AB33">
        <f t="shared" si="1"/>
        <v>187</v>
      </c>
      <c r="AC33">
        <f t="shared" si="1"/>
        <v>337</v>
      </c>
      <c r="AD33" t="e">
        <f t="shared" si="1"/>
        <v>#REF!</v>
      </c>
      <c r="AE33" t="e">
        <f t="shared" si="1"/>
        <v>#REF!</v>
      </c>
      <c r="AF33" t="e">
        <f t="shared" si="1"/>
        <v>#REF!</v>
      </c>
      <c r="AG33" t="e">
        <f t="shared" si="1"/>
        <v>#REF!</v>
      </c>
      <c r="AH33" t="e">
        <f t="shared" si="1"/>
        <v>#REF!</v>
      </c>
      <c r="AI33" t="e">
        <f t="shared" si="1"/>
        <v>#REF!</v>
      </c>
    </row>
    <row r="34" spans="1:42" ht="21" customHeight="1">
      <c r="A34" s="324">
        <v>19</v>
      </c>
      <c r="B34" s="898" t="str">
        <f>IF(入力用!I64=0,"",入力用!I64)</f>
        <v/>
      </c>
      <c r="C34" s="899"/>
      <c r="D34" s="899"/>
      <c r="E34" s="900"/>
      <c r="F34" s="23" t="str">
        <f>IF(入力用!O64=0,"",入力用!O64)</f>
        <v>-</v>
      </c>
      <c r="G34" s="901" t="str">
        <f>IF(入力用!Q64=0,"",入力用!Q64)</f>
        <v>-</v>
      </c>
      <c r="H34" s="902"/>
      <c r="I34" s="312">
        <v>41</v>
      </c>
      <c r="J34" s="898" t="str">
        <f>IF(入力用!I86=0,"",入力用!I86)</f>
        <v/>
      </c>
      <c r="K34" s="899"/>
      <c r="L34" s="899"/>
      <c r="M34" s="900"/>
      <c r="N34" s="23" t="str">
        <f>IF(入力用!O86=0,"",入力用!O86)</f>
        <v>-</v>
      </c>
      <c r="O34" s="898" t="str">
        <f>IF(入力用!Q86=0,"",入力用!Q86)</f>
        <v>-</v>
      </c>
      <c r="P34" s="903"/>
      <c r="Q34" s="312">
        <v>63</v>
      </c>
      <c r="R34" s="904" t="str">
        <f>IF(入力用!I108=0,"",入力用!I108)</f>
        <v/>
      </c>
      <c r="S34" s="905"/>
      <c r="T34" s="905"/>
      <c r="U34" s="906"/>
      <c r="V34" s="23" t="str">
        <f>IF(入力用!O108=0,"",入力用!O108)</f>
        <v>-</v>
      </c>
      <c r="W34" s="900" t="str">
        <f>IF(入力用!Q108=0,"",入力用!Q108)</f>
        <v>-</v>
      </c>
      <c r="X34" s="907"/>
      <c r="Y34" s="1"/>
      <c r="AA34">
        <f t="shared" si="1"/>
        <v>38</v>
      </c>
      <c r="AB34">
        <f t="shared" si="1"/>
        <v>188</v>
      </c>
      <c r="AC34">
        <f t="shared" si="1"/>
        <v>338</v>
      </c>
      <c r="AD34" t="e">
        <f t="shared" si="1"/>
        <v>#REF!</v>
      </c>
      <c r="AE34" t="e">
        <f t="shared" si="1"/>
        <v>#REF!</v>
      </c>
      <c r="AF34" t="e">
        <f t="shared" si="1"/>
        <v>#REF!</v>
      </c>
      <c r="AG34" t="e">
        <f t="shared" si="1"/>
        <v>#REF!</v>
      </c>
      <c r="AH34" t="e">
        <f t="shared" si="1"/>
        <v>#REF!</v>
      </c>
      <c r="AI34" t="e">
        <f t="shared" si="1"/>
        <v>#REF!</v>
      </c>
    </row>
    <row r="35" spans="1:42" ht="21" customHeight="1">
      <c r="A35" s="324">
        <v>20</v>
      </c>
      <c r="B35" s="898" t="str">
        <f>IF(入力用!I65=0,"",入力用!I65)</f>
        <v/>
      </c>
      <c r="C35" s="899"/>
      <c r="D35" s="899"/>
      <c r="E35" s="900"/>
      <c r="F35" s="23" t="str">
        <f>IF(入力用!O65=0,"",入力用!O65)</f>
        <v>-</v>
      </c>
      <c r="G35" s="901" t="str">
        <f>IF(入力用!Q65=0,"",入力用!Q65)</f>
        <v>-</v>
      </c>
      <c r="H35" s="902"/>
      <c r="I35" s="312">
        <v>42</v>
      </c>
      <c r="J35" s="898" t="str">
        <f>IF(入力用!I87=0,"",入力用!I87)</f>
        <v/>
      </c>
      <c r="K35" s="899"/>
      <c r="L35" s="899"/>
      <c r="M35" s="900"/>
      <c r="N35" s="23" t="str">
        <f>IF(入力用!O87=0,"",入力用!O87)</f>
        <v>-</v>
      </c>
      <c r="O35" s="898" t="str">
        <f>IF(入力用!Q87=0,"",入力用!Q87)</f>
        <v>-</v>
      </c>
      <c r="P35" s="903"/>
      <c r="Q35" s="312">
        <v>64</v>
      </c>
      <c r="R35" s="904" t="str">
        <f>IF(入力用!I109=0,"",入力用!I109)</f>
        <v/>
      </c>
      <c r="S35" s="905"/>
      <c r="T35" s="905"/>
      <c r="U35" s="906"/>
      <c r="V35" s="23" t="str">
        <f>IF(入力用!O109=0,"",入力用!O109)</f>
        <v>-</v>
      </c>
      <c r="W35" s="900" t="str">
        <f>IF(入力用!Q109=0,"",入力用!Q109)</f>
        <v>-</v>
      </c>
      <c r="X35" s="907"/>
      <c r="Y35" s="1"/>
      <c r="AA35">
        <f t="shared" si="1"/>
        <v>39</v>
      </c>
      <c r="AB35">
        <f t="shared" si="1"/>
        <v>189</v>
      </c>
      <c r="AC35">
        <f t="shared" si="1"/>
        <v>339</v>
      </c>
      <c r="AD35" t="e">
        <f t="shared" si="1"/>
        <v>#REF!</v>
      </c>
      <c r="AE35" t="e">
        <f t="shared" si="1"/>
        <v>#REF!</v>
      </c>
      <c r="AF35" t="e">
        <f t="shared" si="1"/>
        <v>#REF!</v>
      </c>
      <c r="AG35" t="e">
        <f t="shared" si="1"/>
        <v>#REF!</v>
      </c>
      <c r="AH35" t="e">
        <f t="shared" si="1"/>
        <v>#REF!</v>
      </c>
      <c r="AI35" t="e">
        <f t="shared" si="1"/>
        <v>#REF!</v>
      </c>
    </row>
    <row r="36" spans="1:42" ht="21" customHeight="1">
      <c r="A36" s="324">
        <v>21</v>
      </c>
      <c r="B36" s="898" t="str">
        <f>IF(入力用!I66=0,"",入力用!I66)</f>
        <v/>
      </c>
      <c r="C36" s="899"/>
      <c r="D36" s="899"/>
      <c r="E36" s="900"/>
      <c r="F36" s="23" t="str">
        <f>IF(入力用!O66=0,"",入力用!O66)</f>
        <v>-</v>
      </c>
      <c r="G36" s="901" t="str">
        <f>IF(入力用!Q66=0,"",入力用!Q66)</f>
        <v>-</v>
      </c>
      <c r="H36" s="902"/>
      <c r="I36" s="312">
        <v>43</v>
      </c>
      <c r="J36" s="898" t="str">
        <f>IF(入力用!I88=0,"",入力用!I88)</f>
        <v/>
      </c>
      <c r="K36" s="899"/>
      <c r="L36" s="899"/>
      <c r="M36" s="900"/>
      <c r="N36" s="23" t="str">
        <f>IF(入力用!O88=0,"",入力用!O88)</f>
        <v>-</v>
      </c>
      <c r="O36" s="898" t="str">
        <f>IF(入力用!Q88=0,"",入力用!Q88)</f>
        <v>-</v>
      </c>
      <c r="P36" s="903"/>
      <c r="Q36" s="312">
        <v>65</v>
      </c>
      <c r="R36" s="904" t="str">
        <f>IF(入力用!I110=0,"",入力用!I110)</f>
        <v/>
      </c>
      <c r="S36" s="905"/>
      <c r="T36" s="905"/>
      <c r="U36" s="906"/>
      <c r="V36" s="23" t="str">
        <f>IF(入力用!O110=0,"",入力用!O110)</f>
        <v>-</v>
      </c>
      <c r="W36" s="900" t="str">
        <f>IF(入力用!Q110=0,"",入力用!Q110)</f>
        <v>-</v>
      </c>
      <c r="X36" s="907"/>
      <c r="Y36" s="1"/>
      <c r="AA36">
        <f t="shared" si="1"/>
        <v>40</v>
      </c>
      <c r="AB36">
        <f t="shared" si="1"/>
        <v>190</v>
      </c>
      <c r="AC36">
        <f t="shared" si="1"/>
        <v>340</v>
      </c>
      <c r="AD36" t="e">
        <f t="shared" si="1"/>
        <v>#REF!</v>
      </c>
      <c r="AE36" t="e">
        <f t="shared" si="1"/>
        <v>#REF!</v>
      </c>
      <c r="AF36" t="e">
        <f t="shared" si="1"/>
        <v>#REF!</v>
      </c>
      <c r="AG36" t="e">
        <f t="shared" si="1"/>
        <v>#REF!</v>
      </c>
      <c r="AH36" t="e">
        <f t="shared" si="1"/>
        <v>#REF!</v>
      </c>
      <c r="AI36" t="e">
        <f t="shared" si="1"/>
        <v>#REF!</v>
      </c>
    </row>
    <row r="37" spans="1:42" ht="21" customHeight="1">
      <c r="A37" s="324">
        <v>22</v>
      </c>
      <c r="B37" s="898" t="str">
        <f>IF(入力用!I67=0,"",入力用!I67)</f>
        <v/>
      </c>
      <c r="C37" s="899"/>
      <c r="D37" s="899"/>
      <c r="E37" s="900"/>
      <c r="F37" s="23" t="str">
        <f>IF(入力用!O67=0,"",入力用!O67)</f>
        <v>-</v>
      </c>
      <c r="G37" s="901" t="str">
        <f>IF(入力用!Q67=0,"",入力用!Q67)</f>
        <v>-</v>
      </c>
      <c r="H37" s="902"/>
      <c r="I37" s="312">
        <v>44</v>
      </c>
      <c r="J37" s="898" t="str">
        <f>IF(入力用!I89=0,"",入力用!I89)</f>
        <v/>
      </c>
      <c r="K37" s="899"/>
      <c r="L37" s="899"/>
      <c r="M37" s="900"/>
      <c r="N37" s="23" t="str">
        <f>IF(入力用!O89=0,"",入力用!O89)</f>
        <v>-</v>
      </c>
      <c r="O37" s="898" t="str">
        <f>IF(入力用!Q89=0,"",入力用!Q89)</f>
        <v>-</v>
      </c>
      <c r="P37" s="903"/>
      <c r="Q37" s="312">
        <v>66</v>
      </c>
      <c r="R37" s="904" t="str">
        <f>IF(入力用!I111=0,"",入力用!I111)</f>
        <v/>
      </c>
      <c r="S37" s="905"/>
      <c r="T37" s="905"/>
      <c r="U37" s="906"/>
      <c r="V37" s="23" t="str">
        <f>IF(入力用!O111=0,"",入力用!O111)</f>
        <v>-</v>
      </c>
      <c r="W37" s="900" t="str">
        <f>IF(入力用!Q111=0,"",入力用!Q111)</f>
        <v>-</v>
      </c>
      <c r="X37" s="907"/>
      <c r="Y37" s="1"/>
      <c r="AA37">
        <f t="shared" si="1"/>
        <v>41</v>
      </c>
      <c r="AB37">
        <f t="shared" si="1"/>
        <v>191</v>
      </c>
      <c r="AC37">
        <f t="shared" si="1"/>
        <v>341</v>
      </c>
      <c r="AD37" t="e">
        <f t="shared" si="1"/>
        <v>#REF!</v>
      </c>
      <c r="AE37" t="e">
        <f t="shared" si="1"/>
        <v>#REF!</v>
      </c>
      <c r="AF37" t="e">
        <f t="shared" si="1"/>
        <v>#REF!</v>
      </c>
      <c r="AG37" t="e">
        <f t="shared" si="1"/>
        <v>#REF!</v>
      </c>
      <c r="AH37" t="e">
        <f t="shared" si="1"/>
        <v>#REF!</v>
      </c>
      <c r="AI37" t="e">
        <f t="shared" si="1"/>
        <v>#REF!</v>
      </c>
    </row>
    <row r="38" spans="1:42" hidden="1">
      <c r="J38" s="396"/>
      <c r="K38" s="396"/>
      <c r="L38" s="396"/>
      <c r="M38" s="396"/>
      <c r="N38" s="396"/>
      <c r="O38" s="396"/>
      <c r="P38" s="396"/>
    </row>
    <row r="39" spans="1:42"/>
    <row r="40" spans="1:42"/>
    <row r="41" spans="1:42"/>
    <row r="42" spans="1:42"/>
    <row r="43" spans="1:42"/>
    <row r="45" spans="1:42" s="393" customFormat="1">
      <c r="B45" s="1"/>
      <c r="C45" s="1"/>
      <c r="D45" s="1"/>
      <c r="E45" s="1"/>
      <c r="F45" s="1"/>
      <c r="G45" s="1"/>
      <c r="H45" s="1"/>
      <c r="I45" s="394"/>
      <c r="J45" s="392"/>
      <c r="K45" s="392"/>
      <c r="L45" s="392"/>
      <c r="M45" s="392"/>
      <c r="N45" s="392"/>
      <c r="O45" s="392"/>
      <c r="P45" s="392"/>
      <c r="Q45" s="394"/>
      <c r="R45" s="1"/>
      <c r="S45" s="1"/>
      <c r="T45" s="1"/>
      <c r="U45" s="1"/>
      <c r="V45" s="1"/>
      <c r="W45" s="1"/>
      <c r="X45" s="395"/>
      <c r="Y45"/>
      <c r="Z45"/>
      <c r="AA45"/>
      <c r="AB45"/>
      <c r="AC45"/>
      <c r="AD45"/>
      <c r="AE45"/>
      <c r="AF45"/>
      <c r="AG45"/>
      <c r="AH45"/>
      <c r="AI45"/>
      <c r="AJ45"/>
      <c r="AK45"/>
      <c r="AL45"/>
      <c r="AM45"/>
      <c r="AN45"/>
      <c r="AO45"/>
      <c r="AP45"/>
    </row>
    <row r="46" spans="1:42" s="393" customFormat="1">
      <c r="B46" s="1"/>
      <c r="C46" s="1"/>
      <c r="D46" s="1"/>
      <c r="E46" s="1"/>
      <c r="F46" s="1"/>
      <c r="G46" s="1"/>
      <c r="H46" s="1"/>
      <c r="I46" s="394"/>
      <c r="J46" s="392"/>
      <c r="K46" s="392"/>
      <c r="L46" s="392"/>
      <c r="M46" s="392"/>
      <c r="N46" s="392"/>
      <c r="O46" s="392"/>
      <c r="P46" s="392"/>
      <c r="Q46" s="394"/>
      <c r="R46" s="1"/>
      <c r="S46" s="1"/>
      <c r="T46" s="1"/>
      <c r="U46" s="1"/>
      <c r="V46" s="1"/>
      <c r="W46" s="1"/>
      <c r="X46" s="395"/>
      <c r="Y46"/>
      <c r="Z46"/>
      <c r="AA46"/>
      <c r="AB46"/>
      <c r="AC46"/>
      <c r="AD46"/>
      <c r="AE46"/>
      <c r="AF46"/>
      <c r="AG46"/>
      <c r="AH46"/>
      <c r="AI46"/>
      <c r="AJ46"/>
      <c r="AK46"/>
      <c r="AL46"/>
      <c r="AM46"/>
      <c r="AN46"/>
      <c r="AO46"/>
      <c r="AP46"/>
    </row>
    <row r="47" spans="1:42" s="393" customFormat="1">
      <c r="B47" s="1"/>
      <c r="C47" s="1"/>
      <c r="D47" s="1"/>
      <c r="E47" s="1"/>
      <c r="F47" s="1"/>
      <c r="G47" s="1"/>
      <c r="H47" s="1"/>
      <c r="I47" s="394"/>
      <c r="J47" s="392"/>
      <c r="K47" s="392"/>
      <c r="L47" s="392"/>
      <c r="M47" s="392"/>
      <c r="N47" s="392"/>
      <c r="O47" s="392"/>
      <c r="P47" s="392"/>
      <c r="Q47" s="394"/>
      <c r="R47" s="1"/>
      <c r="S47" s="1"/>
      <c r="T47" s="1"/>
      <c r="U47" s="1"/>
      <c r="V47" s="1"/>
      <c r="W47" s="1"/>
      <c r="X47" s="395"/>
      <c r="Y47"/>
      <c r="Z47"/>
      <c r="AA47"/>
      <c r="AB47"/>
      <c r="AC47"/>
      <c r="AD47"/>
      <c r="AE47"/>
      <c r="AF47"/>
      <c r="AG47"/>
      <c r="AH47"/>
      <c r="AI47"/>
      <c r="AJ47"/>
      <c r="AK47"/>
      <c r="AL47"/>
      <c r="AM47"/>
      <c r="AN47"/>
      <c r="AO47"/>
      <c r="AP47"/>
    </row>
    <row r="48" spans="1:42" s="393" customFormat="1">
      <c r="B48" s="1"/>
      <c r="C48" s="1"/>
      <c r="D48" s="1"/>
      <c r="E48" s="1"/>
      <c r="F48" s="1"/>
      <c r="G48" s="1"/>
      <c r="H48" s="1"/>
      <c r="I48" s="394"/>
      <c r="J48" s="392"/>
      <c r="K48" s="392"/>
      <c r="L48" s="392"/>
      <c r="M48" s="392"/>
      <c r="N48" s="392"/>
      <c r="O48" s="392"/>
      <c r="P48" s="392"/>
      <c r="Q48" s="394"/>
      <c r="R48" s="1"/>
      <c r="S48" s="1"/>
      <c r="T48" s="1"/>
      <c r="U48" s="1"/>
      <c r="V48" s="1"/>
      <c r="W48" s="1"/>
      <c r="X48" s="395"/>
      <c r="Y48"/>
      <c r="Z48"/>
      <c r="AA48"/>
      <c r="AB48"/>
      <c r="AC48"/>
      <c r="AD48"/>
      <c r="AE48"/>
      <c r="AF48"/>
      <c r="AG48"/>
      <c r="AH48"/>
      <c r="AI48"/>
      <c r="AJ48"/>
      <c r="AK48"/>
      <c r="AL48"/>
      <c r="AM48"/>
      <c r="AN48"/>
      <c r="AO48"/>
      <c r="AP48"/>
    </row>
    <row r="49" spans="2:42" s="393" customFormat="1">
      <c r="B49" s="1"/>
      <c r="C49" s="1"/>
      <c r="D49" s="1"/>
      <c r="E49" s="1"/>
      <c r="F49" s="1"/>
      <c r="G49" s="1"/>
      <c r="H49" s="1"/>
      <c r="I49" s="394"/>
      <c r="J49" s="392"/>
      <c r="K49" s="392"/>
      <c r="L49" s="392"/>
      <c r="M49" s="392"/>
      <c r="N49" s="392"/>
      <c r="O49" s="392"/>
      <c r="P49" s="392"/>
      <c r="Q49" s="394"/>
      <c r="R49" s="1"/>
      <c r="S49" s="1"/>
      <c r="T49" s="1"/>
      <c r="U49" s="1"/>
      <c r="V49" s="1"/>
      <c r="W49" s="1"/>
      <c r="X49" s="395"/>
      <c r="Y49"/>
      <c r="Z49"/>
      <c r="AA49"/>
      <c r="AB49"/>
      <c r="AC49"/>
      <c r="AD49"/>
      <c r="AE49"/>
      <c r="AF49"/>
      <c r="AG49"/>
      <c r="AH49"/>
      <c r="AI49"/>
      <c r="AJ49"/>
      <c r="AK49"/>
      <c r="AL49"/>
      <c r="AM49"/>
      <c r="AN49"/>
      <c r="AO49"/>
      <c r="AP49"/>
    </row>
    <row r="50" spans="2:42" s="393" customFormat="1">
      <c r="B50" s="1"/>
      <c r="C50" s="1"/>
      <c r="D50" s="1"/>
      <c r="E50" s="1"/>
      <c r="F50" s="1"/>
      <c r="G50" s="1"/>
      <c r="H50" s="1"/>
      <c r="I50" s="394"/>
      <c r="J50" s="392"/>
      <c r="K50" s="392"/>
      <c r="L50" s="392"/>
      <c r="M50" s="392"/>
      <c r="N50" s="392"/>
      <c r="O50" s="392"/>
      <c r="P50" s="392"/>
      <c r="Q50" s="394"/>
      <c r="R50" s="1"/>
      <c r="S50" s="1"/>
      <c r="T50" s="1"/>
      <c r="U50" s="1"/>
      <c r="V50" s="1"/>
      <c r="W50" s="1"/>
      <c r="X50" s="395"/>
      <c r="Y50"/>
      <c r="Z50"/>
      <c r="AA50"/>
      <c r="AB50"/>
      <c r="AC50"/>
      <c r="AD50"/>
      <c r="AE50"/>
      <c r="AF50"/>
      <c r="AG50"/>
      <c r="AH50"/>
      <c r="AI50"/>
      <c r="AJ50"/>
      <c r="AK50"/>
      <c r="AL50"/>
      <c r="AM50"/>
      <c r="AN50"/>
      <c r="AO50"/>
      <c r="AP50"/>
    </row>
    <row r="51" spans="2:42" s="393" customFormat="1">
      <c r="B51" s="1"/>
      <c r="C51" s="1"/>
      <c r="D51" s="1"/>
      <c r="E51" s="1"/>
      <c r="F51" s="1"/>
      <c r="G51" s="1"/>
      <c r="H51" s="1"/>
      <c r="I51" s="394"/>
      <c r="J51" s="392"/>
      <c r="K51" s="392"/>
      <c r="L51" s="392"/>
      <c r="M51" s="392"/>
      <c r="N51" s="392"/>
      <c r="O51" s="392"/>
      <c r="P51" s="392"/>
      <c r="Q51" s="394"/>
      <c r="R51" s="1"/>
      <c r="S51" s="1"/>
      <c r="T51" s="1"/>
      <c r="U51" s="1"/>
      <c r="V51" s="1"/>
      <c r="W51" s="1"/>
      <c r="X51" s="395"/>
      <c r="Y51"/>
      <c r="Z51"/>
      <c r="AA51"/>
      <c r="AB51"/>
      <c r="AC51"/>
      <c r="AD51"/>
      <c r="AE51"/>
      <c r="AF51"/>
      <c r="AG51"/>
      <c r="AH51"/>
      <c r="AI51"/>
      <c r="AJ51"/>
      <c r="AK51"/>
      <c r="AL51"/>
      <c r="AM51"/>
      <c r="AN51"/>
      <c r="AO51"/>
      <c r="AP51"/>
    </row>
    <row r="52" spans="2:42" s="393" customFormat="1">
      <c r="B52" s="1"/>
      <c r="C52" s="1"/>
      <c r="D52" s="1"/>
      <c r="E52" s="1"/>
      <c r="F52" s="1"/>
      <c r="G52" s="1"/>
      <c r="H52" s="1"/>
      <c r="I52" s="394"/>
      <c r="J52" s="392"/>
      <c r="K52" s="392"/>
      <c r="L52" s="392"/>
      <c r="M52" s="392"/>
      <c r="N52" s="392"/>
      <c r="O52" s="392"/>
      <c r="P52" s="392"/>
      <c r="Q52" s="394"/>
      <c r="R52" s="1"/>
      <c r="S52" s="1"/>
      <c r="T52" s="1"/>
      <c r="U52" s="1"/>
      <c r="V52" s="1"/>
      <c r="W52" s="1"/>
      <c r="X52" s="395"/>
      <c r="Y52"/>
      <c r="Z52"/>
      <c r="AA52"/>
      <c r="AB52"/>
      <c r="AC52"/>
      <c r="AD52"/>
      <c r="AE52"/>
      <c r="AF52"/>
      <c r="AG52"/>
      <c r="AH52"/>
      <c r="AI52"/>
      <c r="AJ52"/>
      <c r="AK52"/>
      <c r="AL52"/>
      <c r="AM52"/>
      <c r="AN52"/>
      <c r="AO52"/>
      <c r="AP52"/>
    </row>
    <row r="53" spans="2:42" s="393" customFormat="1">
      <c r="B53" s="1"/>
      <c r="C53" s="1"/>
      <c r="D53" s="1"/>
      <c r="E53" s="1"/>
      <c r="F53" s="1"/>
      <c r="G53" s="1"/>
      <c r="H53" s="1"/>
      <c r="I53" s="394"/>
      <c r="J53" s="392"/>
      <c r="K53" s="392"/>
      <c r="L53" s="392"/>
      <c r="M53" s="392"/>
      <c r="N53" s="392"/>
      <c r="O53" s="392"/>
      <c r="P53" s="392"/>
      <c r="Q53" s="394"/>
      <c r="R53" s="1"/>
      <c r="S53" s="1"/>
      <c r="T53" s="1"/>
      <c r="U53" s="1"/>
      <c r="V53" s="1"/>
      <c r="W53" s="1"/>
      <c r="X53" s="395"/>
      <c r="Y53"/>
      <c r="Z53"/>
      <c r="AA53"/>
      <c r="AB53"/>
      <c r="AC53"/>
      <c r="AD53"/>
      <c r="AE53"/>
      <c r="AF53"/>
      <c r="AG53"/>
      <c r="AH53"/>
      <c r="AI53"/>
      <c r="AJ53"/>
      <c r="AK53"/>
      <c r="AL53"/>
      <c r="AM53"/>
      <c r="AN53"/>
      <c r="AO53"/>
      <c r="AP53"/>
    </row>
    <row r="54" spans="2:42" s="393" customFormat="1">
      <c r="B54" s="1"/>
      <c r="C54" s="1"/>
      <c r="D54" s="1"/>
      <c r="E54" s="1"/>
      <c r="F54" s="1"/>
      <c r="G54" s="1"/>
      <c r="H54" s="1"/>
      <c r="I54" s="394"/>
      <c r="J54" s="392"/>
      <c r="K54" s="392"/>
      <c r="L54" s="392"/>
      <c r="M54" s="392"/>
      <c r="N54" s="392"/>
      <c r="O54" s="392"/>
      <c r="P54" s="392"/>
      <c r="Q54" s="394"/>
      <c r="R54" s="1"/>
      <c r="S54" s="1"/>
      <c r="T54" s="1"/>
      <c r="U54" s="1"/>
      <c r="V54" s="1"/>
      <c r="W54" s="1"/>
      <c r="X54" s="395"/>
      <c r="Y54"/>
      <c r="Z54"/>
      <c r="AA54"/>
      <c r="AB54"/>
      <c r="AC54"/>
      <c r="AD54"/>
      <c r="AE54"/>
      <c r="AF54"/>
      <c r="AG54"/>
      <c r="AH54"/>
      <c r="AI54"/>
      <c r="AJ54"/>
      <c r="AK54"/>
      <c r="AL54"/>
      <c r="AM54"/>
      <c r="AN54"/>
      <c r="AO54"/>
      <c r="AP54"/>
    </row>
    <row r="55" spans="2:42" s="393" customFormat="1">
      <c r="B55" s="1"/>
      <c r="C55" s="1"/>
      <c r="D55" s="1"/>
      <c r="E55" s="1"/>
      <c r="F55" s="1"/>
      <c r="G55" s="1"/>
      <c r="H55" s="1"/>
      <c r="I55" s="394"/>
      <c r="J55" s="392"/>
      <c r="K55" s="392"/>
      <c r="L55" s="392"/>
      <c r="M55" s="392"/>
      <c r="N55" s="392"/>
      <c r="O55" s="392"/>
      <c r="P55" s="392"/>
      <c r="Q55" s="394"/>
      <c r="R55" s="1"/>
      <c r="S55" s="1"/>
      <c r="T55" s="1"/>
      <c r="U55" s="1"/>
      <c r="V55" s="1"/>
      <c r="W55" s="1"/>
      <c r="X55" s="395"/>
      <c r="Y55"/>
      <c r="Z55"/>
      <c r="AA55"/>
      <c r="AB55"/>
      <c r="AC55"/>
      <c r="AD55"/>
      <c r="AE55"/>
      <c r="AF55"/>
      <c r="AG55"/>
      <c r="AH55"/>
      <c r="AI55"/>
      <c r="AJ55"/>
      <c r="AK55"/>
      <c r="AL55"/>
      <c r="AM55"/>
      <c r="AN55"/>
      <c r="AO55"/>
      <c r="AP55"/>
    </row>
    <row r="56" spans="2:42" s="393" customFormat="1" hidden="1">
      <c r="B56" s="1"/>
      <c r="C56" s="1"/>
      <c r="D56" s="1"/>
      <c r="E56" s="1"/>
      <c r="F56" s="1"/>
      <c r="G56" s="1"/>
      <c r="H56" s="1"/>
      <c r="I56" s="394"/>
      <c r="J56" s="392"/>
      <c r="K56" s="392"/>
      <c r="L56" s="392"/>
      <c r="M56" s="392"/>
      <c r="N56" s="392"/>
      <c r="O56" s="392"/>
      <c r="P56" s="392"/>
      <c r="Q56" s="394"/>
      <c r="R56" s="1"/>
      <c r="S56" s="1"/>
      <c r="T56" s="1"/>
      <c r="U56" s="1"/>
      <c r="V56" s="1"/>
      <c r="W56" s="1"/>
      <c r="X56" s="395"/>
      <c r="Y56"/>
      <c r="Z56"/>
      <c r="AA56"/>
      <c r="AB56"/>
      <c r="AC56"/>
      <c r="AD56"/>
      <c r="AE56"/>
      <c r="AF56"/>
      <c r="AG56"/>
      <c r="AH56"/>
      <c r="AI56"/>
      <c r="AJ56"/>
      <c r="AK56"/>
      <c r="AL56"/>
      <c r="AM56"/>
      <c r="AN56"/>
      <c r="AO56"/>
      <c r="AP56"/>
    </row>
    <row r="57" spans="2:42" s="393" customFormat="1" hidden="1">
      <c r="B57" s="1"/>
      <c r="C57" s="1"/>
      <c r="D57" s="1"/>
      <c r="E57" s="1"/>
      <c r="F57" s="1"/>
      <c r="G57" s="1"/>
      <c r="H57" s="1"/>
      <c r="I57" s="394"/>
      <c r="J57" s="392"/>
      <c r="K57" s="392"/>
      <c r="L57" s="392"/>
      <c r="M57" s="392"/>
      <c r="N57" s="392"/>
      <c r="O57" s="392"/>
      <c r="P57" s="392"/>
      <c r="Q57" s="394"/>
      <c r="R57" s="1"/>
      <c r="S57" s="1"/>
      <c r="T57" s="1"/>
      <c r="U57" s="1"/>
      <c r="V57" s="1"/>
      <c r="W57" s="1"/>
      <c r="X57" s="395"/>
      <c r="Y57"/>
      <c r="Z57"/>
      <c r="AA57"/>
      <c r="AB57"/>
      <c r="AC57"/>
      <c r="AD57"/>
      <c r="AE57"/>
      <c r="AF57"/>
      <c r="AG57"/>
      <c r="AH57"/>
      <c r="AI57"/>
      <c r="AJ57"/>
      <c r="AK57"/>
      <c r="AL57"/>
      <c r="AM57"/>
      <c r="AN57"/>
      <c r="AO57"/>
      <c r="AP57"/>
    </row>
    <row r="58" spans="2:42" s="393" customFormat="1" hidden="1">
      <c r="B58" s="1"/>
      <c r="C58" s="1"/>
      <c r="D58" s="1"/>
      <c r="E58" s="1"/>
      <c r="F58" s="1"/>
      <c r="G58" s="1"/>
      <c r="H58" s="1"/>
      <c r="I58" s="394"/>
      <c r="J58" s="392"/>
      <c r="K58" s="392"/>
      <c r="L58" s="392"/>
      <c r="M58" s="392"/>
      <c r="N58" s="392"/>
      <c r="O58" s="392"/>
      <c r="P58" s="392"/>
      <c r="Q58" s="394"/>
      <c r="R58" s="1"/>
      <c r="S58" s="1"/>
      <c r="T58" s="1"/>
      <c r="U58" s="1"/>
      <c r="V58" s="1"/>
      <c r="W58" s="1"/>
      <c r="X58" s="395"/>
      <c r="Y58"/>
      <c r="Z58"/>
      <c r="AA58"/>
      <c r="AB58"/>
      <c r="AC58"/>
      <c r="AD58"/>
      <c r="AE58"/>
      <c r="AF58"/>
      <c r="AG58"/>
      <c r="AH58"/>
      <c r="AI58"/>
      <c r="AJ58"/>
      <c r="AK58"/>
      <c r="AL58"/>
      <c r="AM58"/>
      <c r="AN58"/>
      <c r="AO58"/>
      <c r="AP58"/>
    </row>
    <row r="59" spans="2:42" s="393" customFormat="1" hidden="1">
      <c r="B59" s="1"/>
      <c r="C59" s="1"/>
      <c r="D59" s="1"/>
      <c r="E59" s="1"/>
      <c r="F59" s="1"/>
      <c r="G59" s="1"/>
      <c r="H59" s="1"/>
      <c r="I59" s="394"/>
      <c r="J59" s="392"/>
      <c r="K59" s="392"/>
      <c r="L59" s="392"/>
      <c r="M59" s="392"/>
      <c r="N59" s="392"/>
      <c r="O59" s="392"/>
      <c r="P59" s="392"/>
      <c r="Q59" s="394"/>
      <c r="R59" s="1"/>
      <c r="S59" s="1"/>
      <c r="T59" s="1"/>
      <c r="U59" s="1"/>
      <c r="V59" s="1"/>
      <c r="W59" s="1"/>
      <c r="X59" s="395"/>
      <c r="Y59"/>
      <c r="Z59"/>
      <c r="AA59"/>
      <c r="AB59"/>
      <c r="AC59"/>
      <c r="AD59"/>
      <c r="AE59"/>
      <c r="AF59"/>
      <c r="AG59"/>
      <c r="AH59"/>
      <c r="AI59"/>
      <c r="AJ59"/>
      <c r="AK59"/>
      <c r="AL59"/>
      <c r="AM59"/>
      <c r="AN59"/>
      <c r="AO59"/>
      <c r="AP59"/>
    </row>
    <row r="60" spans="2:42" s="393" customFormat="1" hidden="1">
      <c r="B60" s="1"/>
      <c r="C60" s="1"/>
      <c r="D60" s="1"/>
      <c r="E60" s="1"/>
      <c r="F60" s="1"/>
      <c r="G60" s="1"/>
      <c r="H60" s="1"/>
      <c r="I60" s="394"/>
      <c r="J60" s="392"/>
      <c r="K60" s="392"/>
      <c r="L60" s="392"/>
      <c r="M60" s="392"/>
      <c r="N60" s="392"/>
      <c r="O60" s="392"/>
      <c r="P60" s="392"/>
      <c r="Q60" s="394"/>
      <c r="R60" s="1"/>
      <c r="S60" s="1"/>
      <c r="T60" s="1"/>
      <c r="U60" s="1"/>
      <c r="V60" s="1"/>
      <c r="W60" s="1"/>
      <c r="X60" s="395"/>
      <c r="Y60"/>
      <c r="Z60"/>
      <c r="AA60"/>
      <c r="AB60"/>
      <c r="AC60"/>
      <c r="AD60"/>
      <c r="AE60"/>
      <c r="AF60"/>
      <c r="AG60"/>
      <c r="AH60"/>
      <c r="AI60"/>
      <c r="AJ60"/>
      <c r="AK60"/>
      <c r="AL60"/>
      <c r="AM60"/>
      <c r="AN60"/>
      <c r="AO60"/>
      <c r="AP60"/>
    </row>
    <row r="61" spans="2:42" s="393" customFormat="1" hidden="1">
      <c r="B61" s="1"/>
      <c r="C61" s="1"/>
      <c r="D61" s="1"/>
      <c r="E61" s="1"/>
      <c r="F61" s="1"/>
      <c r="G61" s="1"/>
      <c r="H61" s="1"/>
      <c r="I61" s="394"/>
      <c r="J61" s="392"/>
      <c r="K61" s="392"/>
      <c r="L61" s="392"/>
      <c r="M61" s="392"/>
      <c r="N61" s="392"/>
      <c r="O61" s="392"/>
      <c r="P61" s="392"/>
      <c r="Q61" s="394"/>
      <c r="R61" s="1"/>
      <c r="S61" s="1"/>
      <c r="T61" s="1"/>
      <c r="U61" s="1"/>
      <c r="V61" s="1"/>
      <c r="W61" s="1"/>
      <c r="X61" s="395"/>
      <c r="Y61"/>
      <c r="Z61"/>
      <c r="AA61"/>
      <c r="AB61"/>
      <c r="AC61"/>
      <c r="AD61"/>
      <c r="AE61"/>
      <c r="AF61"/>
      <c r="AG61"/>
      <c r="AH61"/>
      <c r="AI61"/>
      <c r="AJ61"/>
      <c r="AK61"/>
      <c r="AL61"/>
      <c r="AM61"/>
      <c r="AN61"/>
      <c r="AO61"/>
      <c r="AP61"/>
    </row>
    <row r="62" spans="2:42" s="393" customFormat="1" hidden="1">
      <c r="B62" s="1"/>
      <c r="C62" s="1"/>
      <c r="D62" s="1"/>
      <c r="E62" s="1"/>
      <c r="F62" s="1"/>
      <c r="G62" s="1"/>
      <c r="H62" s="1"/>
      <c r="I62" s="394"/>
      <c r="J62" s="392"/>
      <c r="K62" s="392"/>
      <c r="L62" s="392"/>
      <c r="M62" s="392"/>
      <c r="N62" s="392"/>
      <c r="O62" s="392"/>
      <c r="P62" s="392"/>
      <c r="Q62" s="394"/>
      <c r="R62" s="1"/>
      <c r="S62" s="1"/>
      <c r="T62" s="1"/>
      <c r="U62" s="1"/>
      <c r="V62" s="1"/>
      <c r="W62" s="1"/>
      <c r="X62" s="395"/>
      <c r="Y62"/>
      <c r="Z62"/>
      <c r="AA62"/>
      <c r="AB62"/>
      <c r="AC62"/>
      <c r="AD62"/>
      <c r="AE62"/>
      <c r="AF62"/>
      <c r="AG62"/>
      <c r="AH62"/>
      <c r="AI62"/>
      <c r="AJ62"/>
      <c r="AK62"/>
      <c r="AL62"/>
      <c r="AM62"/>
      <c r="AN62"/>
      <c r="AO62"/>
      <c r="AP62"/>
    </row>
    <row r="63" spans="2:42" s="393" customFormat="1" hidden="1">
      <c r="B63" s="1"/>
      <c r="C63" s="1"/>
      <c r="D63" s="1"/>
      <c r="E63" s="1"/>
      <c r="F63" s="1"/>
      <c r="G63" s="1"/>
      <c r="H63" s="1"/>
      <c r="I63" s="394"/>
      <c r="J63" s="392"/>
      <c r="K63" s="392"/>
      <c r="L63" s="392"/>
      <c r="M63" s="392"/>
      <c r="N63" s="392"/>
      <c r="O63" s="392"/>
      <c r="P63" s="392"/>
      <c r="Q63" s="394"/>
      <c r="R63" s="1"/>
      <c r="S63" s="1"/>
      <c r="T63" s="1"/>
      <c r="U63" s="1"/>
      <c r="V63" s="1"/>
      <c r="W63" s="1"/>
      <c r="X63" s="395"/>
      <c r="Y63"/>
      <c r="Z63"/>
      <c r="AA63"/>
      <c r="AB63"/>
      <c r="AC63"/>
      <c r="AD63"/>
      <c r="AE63"/>
      <c r="AF63"/>
      <c r="AG63"/>
      <c r="AH63"/>
      <c r="AI63"/>
      <c r="AJ63"/>
      <c r="AK63"/>
      <c r="AL63"/>
      <c r="AM63"/>
      <c r="AN63"/>
      <c r="AO63"/>
      <c r="AP63"/>
    </row>
    <row r="64" spans="2:42" s="393" customFormat="1" hidden="1">
      <c r="B64" s="1"/>
      <c r="C64" s="1"/>
      <c r="D64" s="1"/>
      <c r="E64" s="1"/>
      <c r="F64" s="1"/>
      <c r="G64" s="1"/>
      <c r="H64" s="1"/>
      <c r="I64" s="394"/>
      <c r="J64" s="392"/>
      <c r="K64" s="392"/>
      <c r="L64" s="392"/>
      <c r="M64" s="392"/>
      <c r="N64" s="392"/>
      <c r="O64" s="392"/>
      <c r="P64" s="392"/>
      <c r="Q64" s="394"/>
      <c r="R64" s="1"/>
      <c r="S64" s="1"/>
      <c r="T64" s="1"/>
      <c r="U64" s="1"/>
      <c r="V64" s="1"/>
      <c r="W64" s="1"/>
      <c r="X64" s="395"/>
      <c r="Y64"/>
      <c r="Z64"/>
      <c r="AA64"/>
      <c r="AB64"/>
      <c r="AC64"/>
      <c r="AD64"/>
      <c r="AE64"/>
      <c r="AF64"/>
      <c r="AG64"/>
      <c r="AH64"/>
      <c r="AI64"/>
      <c r="AJ64"/>
      <c r="AK64"/>
      <c r="AL64"/>
      <c r="AM64"/>
      <c r="AN64"/>
      <c r="AO64"/>
      <c r="AP64"/>
    </row>
    <row r="65" spans="2:42" s="393" customFormat="1" hidden="1">
      <c r="B65" s="1"/>
      <c r="C65" s="1"/>
      <c r="D65" s="1"/>
      <c r="E65" s="1"/>
      <c r="F65" s="1"/>
      <c r="G65" s="1"/>
      <c r="H65" s="1"/>
      <c r="I65" s="394"/>
      <c r="J65" s="392"/>
      <c r="K65" s="392"/>
      <c r="L65" s="392"/>
      <c r="M65" s="392"/>
      <c r="N65" s="392"/>
      <c r="O65" s="392"/>
      <c r="P65" s="392"/>
      <c r="Q65" s="394"/>
      <c r="R65" s="1"/>
      <c r="S65" s="1"/>
      <c r="T65" s="1"/>
      <c r="U65" s="1"/>
      <c r="V65" s="1"/>
      <c r="W65" s="1"/>
      <c r="X65" s="395"/>
      <c r="Y65"/>
      <c r="Z65"/>
      <c r="AA65"/>
      <c r="AB65"/>
      <c r="AC65"/>
      <c r="AD65"/>
      <c r="AE65"/>
      <c r="AF65"/>
      <c r="AG65"/>
      <c r="AH65"/>
      <c r="AI65"/>
      <c r="AJ65"/>
      <c r="AK65"/>
      <c r="AL65"/>
      <c r="AM65"/>
      <c r="AN65"/>
      <c r="AO65"/>
      <c r="AP65"/>
    </row>
    <row r="66" spans="2:42" s="393" customFormat="1" hidden="1">
      <c r="B66" s="1"/>
      <c r="C66" s="1"/>
      <c r="D66" s="1"/>
      <c r="E66" s="1"/>
      <c r="F66" s="1"/>
      <c r="G66" s="1"/>
      <c r="H66" s="1"/>
      <c r="I66" s="394"/>
      <c r="J66" s="392"/>
      <c r="K66" s="392"/>
      <c r="L66" s="392"/>
      <c r="M66" s="392"/>
      <c r="N66" s="392"/>
      <c r="O66" s="392"/>
      <c r="P66" s="392"/>
      <c r="Q66" s="394"/>
      <c r="R66" s="1"/>
      <c r="S66" s="1"/>
      <c r="T66" s="1"/>
      <c r="U66" s="1"/>
      <c r="V66" s="1"/>
      <c r="W66" s="1"/>
      <c r="X66" s="395"/>
      <c r="Y66"/>
      <c r="Z66"/>
      <c r="AA66"/>
      <c r="AB66"/>
      <c r="AC66"/>
      <c r="AD66"/>
      <c r="AE66"/>
      <c r="AF66"/>
      <c r="AG66"/>
      <c r="AH66"/>
      <c r="AI66"/>
      <c r="AJ66"/>
      <c r="AK66"/>
      <c r="AL66"/>
      <c r="AM66"/>
      <c r="AN66"/>
      <c r="AO66"/>
      <c r="AP66"/>
    </row>
    <row r="67" spans="2:42" s="393" customFormat="1" hidden="1">
      <c r="B67" s="1"/>
      <c r="C67" s="1"/>
      <c r="D67" s="1"/>
      <c r="E67" s="1"/>
      <c r="F67" s="1"/>
      <c r="G67" s="1"/>
      <c r="H67" s="1"/>
      <c r="I67" s="394"/>
      <c r="J67" s="392"/>
      <c r="K67" s="392"/>
      <c r="L67" s="392"/>
      <c r="M67" s="392"/>
      <c r="N67" s="392"/>
      <c r="O67" s="392"/>
      <c r="P67" s="392"/>
      <c r="Q67" s="394"/>
      <c r="R67" s="1"/>
      <c r="S67" s="1"/>
      <c r="T67" s="1"/>
      <c r="U67" s="1"/>
      <c r="V67" s="1"/>
      <c r="W67" s="1"/>
      <c r="X67" s="395"/>
      <c r="Y67"/>
      <c r="Z67"/>
      <c r="AA67"/>
      <c r="AB67"/>
      <c r="AC67"/>
      <c r="AD67"/>
      <c r="AE67"/>
      <c r="AF67"/>
      <c r="AG67"/>
      <c r="AH67"/>
      <c r="AI67"/>
      <c r="AJ67"/>
      <c r="AK67"/>
      <c r="AL67"/>
      <c r="AM67"/>
      <c r="AN67"/>
      <c r="AO67"/>
      <c r="AP67"/>
    </row>
    <row r="68" spans="2:42" s="393" customFormat="1" hidden="1">
      <c r="B68" s="1"/>
      <c r="C68" s="1"/>
      <c r="D68" s="1"/>
      <c r="E68" s="1"/>
      <c r="F68" s="1"/>
      <c r="G68" s="1"/>
      <c r="H68" s="1"/>
      <c r="I68" s="394"/>
      <c r="J68" s="392"/>
      <c r="K68" s="392"/>
      <c r="L68" s="392"/>
      <c r="M68" s="392"/>
      <c r="N68" s="392"/>
      <c r="O68" s="392"/>
      <c r="P68" s="392"/>
      <c r="Q68" s="394"/>
      <c r="R68" s="1"/>
      <c r="S68" s="1"/>
      <c r="T68" s="1"/>
      <c r="U68" s="1"/>
      <c r="V68" s="1"/>
      <c r="W68" s="1"/>
      <c r="X68" s="395"/>
      <c r="Y68"/>
      <c r="Z68"/>
      <c r="AA68"/>
      <c r="AB68"/>
      <c r="AC68"/>
      <c r="AD68"/>
      <c r="AE68"/>
      <c r="AF68"/>
      <c r="AG68"/>
      <c r="AH68"/>
      <c r="AI68"/>
      <c r="AJ68"/>
      <c r="AK68"/>
      <c r="AL68"/>
      <c r="AM68"/>
      <c r="AN68"/>
      <c r="AO68"/>
      <c r="AP68"/>
    </row>
    <row r="69" spans="2:42" s="393" customFormat="1" hidden="1">
      <c r="B69" s="1"/>
      <c r="C69" s="1"/>
      <c r="D69" s="1"/>
      <c r="E69" s="1"/>
      <c r="F69" s="1"/>
      <c r="G69" s="1"/>
      <c r="H69" s="1"/>
      <c r="I69" s="394"/>
      <c r="J69" s="392"/>
      <c r="K69" s="392"/>
      <c r="L69" s="392"/>
      <c r="M69" s="392"/>
      <c r="N69" s="392"/>
      <c r="O69" s="392"/>
      <c r="P69" s="392"/>
      <c r="Q69" s="394"/>
      <c r="R69" s="1"/>
      <c r="S69" s="1"/>
      <c r="T69" s="1"/>
      <c r="U69" s="1"/>
      <c r="V69" s="1"/>
      <c r="W69" s="1"/>
      <c r="X69" s="395"/>
      <c r="Y69"/>
      <c r="Z69"/>
      <c r="AA69"/>
      <c r="AB69"/>
      <c r="AC69"/>
      <c r="AD69"/>
      <c r="AE69"/>
      <c r="AF69"/>
      <c r="AG69"/>
      <c r="AH69"/>
      <c r="AI69"/>
      <c r="AJ69"/>
      <c r="AK69"/>
      <c r="AL69"/>
      <c r="AM69"/>
      <c r="AN69"/>
      <c r="AO69"/>
      <c r="AP69"/>
    </row>
    <row r="70" spans="2:42" s="393" customFormat="1" hidden="1">
      <c r="B70" s="1"/>
      <c r="C70" s="1"/>
      <c r="D70" s="1"/>
      <c r="E70" s="1"/>
      <c r="F70" s="1"/>
      <c r="G70" s="1"/>
      <c r="H70" s="1"/>
      <c r="I70" s="394"/>
      <c r="J70" s="392"/>
      <c r="K70" s="392"/>
      <c r="L70" s="392"/>
      <c r="M70" s="392"/>
      <c r="N70" s="392"/>
      <c r="O70" s="392"/>
      <c r="P70" s="392"/>
      <c r="Q70" s="394"/>
      <c r="R70" s="1"/>
      <c r="S70" s="1"/>
      <c r="T70" s="1"/>
      <c r="U70" s="1"/>
      <c r="V70" s="1"/>
      <c r="W70" s="1"/>
      <c r="X70" s="395"/>
      <c r="Y70"/>
      <c r="Z70"/>
      <c r="AA70"/>
      <c r="AB70"/>
      <c r="AC70"/>
      <c r="AD70"/>
      <c r="AE70"/>
      <c r="AF70"/>
      <c r="AG70"/>
      <c r="AH70"/>
      <c r="AI70"/>
      <c r="AJ70"/>
      <c r="AK70"/>
      <c r="AL70"/>
      <c r="AM70"/>
      <c r="AN70"/>
      <c r="AO70"/>
      <c r="AP70"/>
    </row>
    <row r="71" spans="2:42" s="393" customFormat="1" hidden="1">
      <c r="B71" s="1"/>
      <c r="C71" s="1"/>
      <c r="D71" s="1"/>
      <c r="E71" s="1"/>
      <c r="F71" s="1"/>
      <c r="G71" s="1"/>
      <c r="H71" s="1"/>
      <c r="I71" s="394"/>
      <c r="J71" s="392"/>
      <c r="K71" s="392"/>
      <c r="L71" s="392"/>
      <c r="M71" s="392"/>
      <c r="N71" s="392"/>
      <c r="O71" s="392"/>
      <c r="P71" s="392"/>
      <c r="Q71" s="394"/>
      <c r="R71" s="1"/>
      <c r="S71" s="1"/>
      <c r="T71" s="1"/>
      <c r="U71" s="1"/>
      <c r="V71" s="1"/>
      <c r="W71" s="1"/>
      <c r="X71" s="395"/>
      <c r="Y71"/>
      <c r="Z71"/>
      <c r="AA71"/>
      <c r="AB71"/>
      <c r="AC71"/>
      <c r="AD71"/>
      <c r="AE71"/>
      <c r="AF71"/>
      <c r="AG71"/>
      <c r="AH71"/>
      <c r="AI71"/>
      <c r="AJ71"/>
      <c r="AK71"/>
      <c r="AL71"/>
      <c r="AM71"/>
      <c r="AN71"/>
      <c r="AO71"/>
      <c r="AP71"/>
    </row>
    <row r="72" spans="2:42" s="393" customFormat="1" hidden="1">
      <c r="B72" s="1"/>
      <c r="C72" s="1"/>
      <c r="D72" s="1"/>
      <c r="E72" s="1"/>
      <c r="F72" s="1"/>
      <c r="G72" s="1"/>
      <c r="H72" s="1"/>
      <c r="I72" s="394"/>
      <c r="J72" s="392"/>
      <c r="K72" s="392"/>
      <c r="L72" s="392"/>
      <c r="M72" s="392"/>
      <c r="N72" s="392"/>
      <c r="O72" s="392"/>
      <c r="P72" s="392"/>
      <c r="Q72" s="394"/>
      <c r="R72" s="1"/>
      <c r="S72" s="1"/>
      <c r="T72" s="1"/>
      <c r="U72" s="1"/>
      <c r="V72" s="1"/>
      <c r="W72" s="1"/>
      <c r="X72" s="395"/>
      <c r="Y72"/>
      <c r="Z72"/>
      <c r="AA72"/>
      <c r="AB72"/>
      <c r="AC72"/>
      <c r="AD72"/>
      <c r="AE72"/>
      <c r="AF72"/>
      <c r="AG72"/>
      <c r="AH72"/>
      <c r="AI72"/>
      <c r="AJ72"/>
      <c r="AK72"/>
      <c r="AL72"/>
      <c r="AM72"/>
      <c r="AN72"/>
      <c r="AO72"/>
      <c r="AP72"/>
    </row>
    <row r="73" spans="2:42" s="393" customFormat="1" hidden="1">
      <c r="B73" s="1"/>
      <c r="C73" s="1"/>
      <c r="D73" s="1"/>
      <c r="E73" s="1"/>
      <c r="F73" s="1"/>
      <c r="G73" s="1"/>
      <c r="H73" s="1"/>
      <c r="I73" s="394"/>
      <c r="J73" s="392"/>
      <c r="K73" s="392"/>
      <c r="L73" s="392"/>
      <c r="M73" s="392"/>
      <c r="N73" s="392"/>
      <c r="O73" s="392"/>
      <c r="P73" s="392"/>
      <c r="Q73" s="394"/>
      <c r="R73" s="1"/>
      <c r="S73" s="1"/>
      <c r="T73" s="1"/>
      <c r="U73" s="1"/>
      <c r="V73" s="1"/>
      <c r="W73" s="1"/>
      <c r="X73" s="395"/>
      <c r="Y73"/>
      <c r="Z73"/>
      <c r="AA73"/>
      <c r="AB73"/>
      <c r="AC73"/>
      <c r="AD73"/>
      <c r="AE73"/>
      <c r="AF73"/>
      <c r="AG73"/>
      <c r="AH73"/>
      <c r="AI73"/>
      <c r="AJ73"/>
      <c r="AK73"/>
      <c r="AL73"/>
      <c r="AM73"/>
      <c r="AN73"/>
      <c r="AO73"/>
      <c r="AP73"/>
    </row>
    <row r="74" spans="2:42" s="393" customFormat="1" hidden="1">
      <c r="B74" s="1"/>
      <c r="C74" s="1"/>
      <c r="D74" s="1"/>
      <c r="E74" s="1"/>
      <c r="F74" s="1"/>
      <c r="G74" s="1"/>
      <c r="H74" s="1"/>
      <c r="I74" s="394"/>
      <c r="J74" s="392"/>
      <c r="K74" s="392"/>
      <c r="L74" s="392"/>
      <c r="M74" s="392"/>
      <c r="N74" s="392"/>
      <c r="O74" s="392"/>
      <c r="P74" s="392"/>
      <c r="Q74" s="394"/>
      <c r="R74" s="1"/>
      <c r="S74" s="1"/>
      <c r="T74" s="1"/>
      <c r="U74" s="1"/>
      <c r="V74" s="1"/>
      <c r="W74" s="1"/>
      <c r="X74" s="395"/>
      <c r="Y74"/>
      <c r="Z74"/>
      <c r="AA74"/>
      <c r="AB74"/>
      <c r="AC74"/>
      <c r="AD74"/>
      <c r="AE74"/>
      <c r="AF74"/>
      <c r="AG74"/>
      <c r="AH74"/>
      <c r="AI74"/>
      <c r="AJ74"/>
      <c r="AK74"/>
      <c r="AL74"/>
      <c r="AM74"/>
      <c r="AN74"/>
      <c r="AO74"/>
      <c r="AP74"/>
    </row>
  </sheetData>
  <sheetProtection selectLockedCells="1"/>
  <mergeCells count="150">
    <mergeCell ref="W1:X1"/>
    <mergeCell ref="A2:X3"/>
    <mergeCell ref="A4:C4"/>
    <mergeCell ref="D4:X4"/>
    <mergeCell ref="B15:E15"/>
    <mergeCell ref="G15:H15"/>
    <mergeCell ref="J15:M15"/>
    <mergeCell ref="O15:P15"/>
    <mergeCell ref="R15:U15"/>
    <mergeCell ref="W15:X15"/>
    <mergeCell ref="B16:E16"/>
    <mergeCell ref="G16:H16"/>
    <mergeCell ref="J16:M16"/>
    <mergeCell ref="O16:P16"/>
    <mergeCell ref="R16:U16"/>
    <mergeCell ref="W16:X16"/>
    <mergeCell ref="B17:E17"/>
    <mergeCell ref="G17:H17"/>
    <mergeCell ref="J17:M17"/>
    <mergeCell ref="O17:P17"/>
    <mergeCell ref="R17:U17"/>
    <mergeCell ref="W17:X17"/>
    <mergeCell ref="B18:E18"/>
    <mergeCell ref="G18:H18"/>
    <mergeCell ref="J18:M18"/>
    <mergeCell ref="O18:P18"/>
    <mergeCell ref="R18:U18"/>
    <mergeCell ref="W18:X18"/>
    <mergeCell ref="B19:E19"/>
    <mergeCell ref="G19:H19"/>
    <mergeCell ref="J19:M19"/>
    <mergeCell ref="O19:P19"/>
    <mergeCell ref="R19:U19"/>
    <mergeCell ref="W19:X19"/>
    <mergeCell ref="B20:E20"/>
    <mergeCell ref="G20:H20"/>
    <mergeCell ref="J20:M20"/>
    <mergeCell ref="O20:P20"/>
    <mergeCell ref="R20:U20"/>
    <mergeCell ref="W20:X20"/>
    <mergeCell ref="B21:E21"/>
    <mergeCell ref="G21:H21"/>
    <mergeCell ref="J21:M21"/>
    <mergeCell ref="O21:P21"/>
    <mergeCell ref="R21:U21"/>
    <mergeCell ref="W21:X21"/>
    <mergeCell ref="B22:E22"/>
    <mergeCell ref="G22:H22"/>
    <mergeCell ref="J22:M22"/>
    <mergeCell ref="O22:P22"/>
    <mergeCell ref="R22:U22"/>
    <mergeCell ref="W22:X22"/>
    <mergeCell ref="B23:E23"/>
    <mergeCell ref="G23:H23"/>
    <mergeCell ref="J23:M23"/>
    <mergeCell ref="O23:P23"/>
    <mergeCell ref="R23:U23"/>
    <mergeCell ref="W23:X23"/>
    <mergeCell ref="B24:E24"/>
    <mergeCell ref="G24:H24"/>
    <mergeCell ref="J24:M24"/>
    <mergeCell ref="O24:P24"/>
    <mergeCell ref="R24:U24"/>
    <mergeCell ref="W24:X24"/>
    <mergeCell ref="B25:E25"/>
    <mergeCell ref="G25:H25"/>
    <mergeCell ref="J25:M25"/>
    <mergeCell ref="O25:P25"/>
    <mergeCell ref="R25:U25"/>
    <mergeCell ref="W25:X25"/>
    <mergeCell ref="B26:E26"/>
    <mergeCell ref="G26:H26"/>
    <mergeCell ref="J26:M26"/>
    <mergeCell ref="O26:P26"/>
    <mergeCell ref="R26:U26"/>
    <mergeCell ref="W26:X26"/>
    <mergeCell ref="B27:E27"/>
    <mergeCell ref="G27:H27"/>
    <mergeCell ref="J27:M27"/>
    <mergeCell ref="O27:P27"/>
    <mergeCell ref="R27:U27"/>
    <mergeCell ref="W27:X27"/>
    <mergeCell ref="B28:E28"/>
    <mergeCell ref="G28:H28"/>
    <mergeCell ref="J28:M28"/>
    <mergeCell ref="O28:P28"/>
    <mergeCell ref="R28:U28"/>
    <mergeCell ref="W28:X28"/>
    <mergeCell ref="B29:E29"/>
    <mergeCell ref="G29:H29"/>
    <mergeCell ref="J29:M29"/>
    <mergeCell ref="O29:P29"/>
    <mergeCell ref="R29:U29"/>
    <mergeCell ref="W29:X29"/>
    <mergeCell ref="B30:E30"/>
    <mergeCell ref="G30:H30"/>
    <mergeCell ref="J30:M30"/>
    <mergeCell ref="O30:P30"/>
    <mergeCell ref="R30:U30"/>
    <mergeCell ref="W30:X30"/>
    <mergeCell ref="B31:E31"/>
    <mergeCell ref="G31:H31"/>
    <mergeCell ref="J31:M31"/>
    <mergeCell ref="O31:P31"/>
    <mergeCell ref="R31:U31"/>
    <mergeCell ref="W31:X31"/>
    <mergeCell ref="B32:E32"/>
    <mergeCell ref="G32:H32"/>
    <mergeCell ref="J32:M32"/>
    <mergeCell ref="O32:P32"/>
    <mergeCell ref="R32:U32"/>
    <mergeCell ref="W32:X32"/>
    <mergeCell ref="B33:E33"/>
    <mergeCell ref="G33:H33"/>
    <mergeCell ref="J33:M33"/>
    <mergeCell ref="O33:P33"/>
    <mergeCell ref="R33:U33"/>
    <mergeCell ref="W33:X33"/>
    <mergeCell ref="B34:E34"/>
    <mergeCell ref="G34:H34"/>
    <mergeCell ref="J34:M34"/>
    <mergeCell ref="O34:P34"/>
    <mergeCell ref="R34:U34"/>
    <mergeCell ref="W34:X34"/>
    <mergeCell ref="B35:E35"/>
    <mergeCell ref="G35:H35"/>
    <mergeCell ref="J35:M35"/>
    <mergeCell ref="O35:P35"/>
    <mergeCell ref="R35:U35"/>
    <mergeCell ref="W35:X35"/>
    <mergeCell ref="B36:E36"/>
    <mergeCell ref="G36:H36"/>
    <mergeCell ref="J36:M36"/>
    <mergeCell ref="O36:P36"/>
    <mergeCell ref="R36:U36"/>
    <mergeCell ref="W36:X36"/>
    <mergeCell ref="B37:E37"/>
    <mergeCell ref="G37:H37"/>
    <mergeCell ref="J37:M37"/>
    <mergeCell ref="O37:P37"/>
    <mergeCell ref="R37:U37"/>
    <mergeCell ref="W37:X37"/>
    <mergeCell ref="B12:E12"/>
    <mergeCell ref="R12:T13"/>
    <mergeCell ref="R11:T11"/>
    <mergeCell ref="B7:E7"/>
    <mergeCell ref="B8:E8"/>
    <mergeCell ref="B9:E9"/>
    <mergeCell ref="B10:E10"/>
    <mergeCell ref="B11:E11"/>
  </mergeCells>
  <phoneticPr fontId="54"/>
  <printOptions horizontalCentered="1"/>
  <pageMargins left="0.39370078740157483" right="0.19685039370078741" top="0.59055118110236227" bottom="0.59055118110236227" header="0.19685039370078741" footer="0.19685039370078741"/>
  <pageSetup paperSize="9" scale="90" orientation="portrait" horizontalDpi="4294967293" verticalDpi="4294967293" r:id="rId1"/>
  <headerFooter alignWithMargins="0">
    <oddHeader>&amp;R&amp;F</oddHeader>
    <oddFooter>&amp;C &amp;8 &amp;"ＭＳ ゴシック,標準"第&amp;"ＭＳ Ｐゴシック,標準"28&amp;"ＭＳ ゴシック,標準"回オンステージ東北大会
２．構成メンバー登録書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F255-1213-4ED8-8FDF-FFB71C6BC6F1}">
  <sheetPr>
    <tabColor rgb="FFFF6600"/>
  </sheetPr>
  <dimension ref="A1:AD55"/>
  <sheetViews>
    <sheetView view="pageBreakPreview" zoomScaleNormal="85" zoomScaleSheetLayoutView="100" workbookViewId="0">
      <selection activeCell="A2" sqref="A2:Z3"/>
    </sheetView>
  </sheetViews>
  <sheetFormatPr defaultColWidth="0" defaultRowHeight="18" customHeight="1" zeroHeight="1"/>
  <cols>
    <col min="1" max="26" width="3.375" style="143" customWidth="1"/>
    <col min="27" max="27" width="0.625" style="143" customWidth="1"/>
    <col min="28" max="29" width="9" style="143" hidden="1" customWidth="1"/>
    <col min="30" max="30" width="3.875" style="143" hidden="1" customWidth="1"/>
    <col min="31" max="16384" width="8.75" style="143" hidden="1"/>
  </cols>
  <sheetData>
    <row r="1" spans="1:29" ht="5.65" customHeight="1">
      <c r="V1" s="145"/>
      <c r="W1" s="145"/>
      <c r="X1" s="145"/>
      <c r="Y1" s="146"/>
      <c r="Z1" s="146"/>
    </row>
    <row r="2" spans="1:29" ht="13.15" customHeight="1">
      <c r="A2" s="949" t="s">
        <v>429</v>
      </c>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B2" s="943">
        <v>1</v>
      </c>
      <c r="AC2" s="943"/>
    </row>
    <row r="3" spans="1:29" ht="13.15" customHeight="1">
      <c r="A3" s="949"/>
      <c r="B3" s="949"/>
      <c r="C3" s="949"/>
      <c r="D3" s="949"/>
      <c r="E3" s="949"/>
      <c r="F3" s="949"/>
      <c r="G3" s="949"/>
      <c r="H3" s="949"/>
      <c r="I3" s="949"/>
      <c r="J3" s="949"/>
      <c r="K3" s="949"/>
      <c r="L3" s="949"/>
      <c r="M3" s="949"/>
      <c r="N3" s="949"/>
      <c r="O3" s="949"/>
      <c r="P3" s="949"/>
      <c r="Q3" s="949"/>
      <c r="R3" s="949"/>
      <c r="S3" s="949"/>
      <c r="T3" s="949"/>
      <c r="U3" s="949"/>
      <c r="V3" s="949"/>
      <c r="W3" s="949"/>
      <c r="X3" s="949"/>
      <c r="Y3" s="949"/>
      <c r="Z3" s="949"/>
    </row>
    <row r="4" spans="1:29" ht="4.1500000000000004" customHeight="1">
      <c r="A4" s="147"/>
      <c r="B4" s="148"/>
      <c r="C4" s="148"/>
      <c r="D4" s="148"/>
      <c r="E4" s="148"/>
      <c r="F4" s="148"/>
      <c r="G4" s="148"/>
      <c r="H4" s="148"/>
      <c r="I4" s="148"/>
      <c r="J4" s="148"/>
      <c r="K4" s="148"/>
      <c r="L4" s="148"/>
      <c r="M4" s="148"/>
      <c r="N4" s="148"/>
      <c r="O4" s="148"/>
      <c r="P4" s="148"/>
      <c r="Q4" s="148"/>
      <c r="R4" s="148"/>
      <c r="S4" s="148"/>
      <c r="T4" s="148"/>
      <c r="U4" s="148"/>
      <c r="V4" s="148"/>
      <c r="W4" s="148"/>
      <c r="X4" s="148"/>
      <c r="Y4" s="148"/>
      <c r="Z4" s="149"/>
    </row>
    <row r="5" spans="1:29" ht="17.649999999999999" customHeight="1">
      <c r="A5" s="944" t="s">
        <v>450</v>
      </c>
      <c r="B5" s="945"/>
      <c r="C5" s="945"/>
      <c r="D5" s="945"/>
      <c r="E5" s="945"/>
      <c r="F5" s="945"/>
      <c r="G5" s="945"/>
      <c r="H5" s="945"/>
      <c r="I5" s="945"/>
      <c r="J5" s="945"/>
      <c r="K5" s="945"/>
      <c r="L5" s="945"/>
      <c r="M5" s="945"/>
      <c r="N5" s="945"/>
      <c r="O5" s="945"/>
      <c r="P5" s="945"/>
      <c r="Q5" s="945"/>
      <c r="R5" s="945"/>
      <c r="S5" s="945"/>
      <c r="T5" s="945"/>
      <c r="U5" s="945"/>
      <c r="V5" s="151"/>
      <c r="W5" s="151"/>
      <c r="X5" s="151"/>
      <c r="Y5" s="151"/>
      <c r="Z5" s="152"/>
    </row>
    <row r="6" spans="1:29" ht="18" customHeight="1">
      <c r="A6" s="946" t="s">
        <v>109</v>
      </c>
      <c r="B6" s="947"/>
      <c r="C6" s="947"/>
      <c r="D6" s="947"/>
      <c r="E6" s="947"/>
      <c r="F6" s="947"/>
      <c r="G6" s="947"/>
      <c r="H6" s="947"/>
      <c r="I6" s="947"/>
      <c r="J6" s="947"/>
      <c r="K6" s="947"/>
      <c r="L6" s="947"/>
      <c r="M6" s="947"/>
      <c r="N6" s="151"/>
      <c r="O6" s="151"/>
      <c r="P6" s="151"/>
      <c r="Q6" s="151"/>
      <c r="R6" s="151"/>
      <c r="S6" s="151"/>
      <c r="T6" s="151"/>
      <c r="U6" s="151"/>
      <c r="V6" s="151"/>
      <c r="W6" s="151"/>
      <c r="X6" s="151"/>
      <c r="Y6" s="151"/>
      <c r="Z6" s="152"/>
    </row>
    <row r="7" spans="1:29" ht="10.15" customHeight="1">
      <c r="A7" s="153"/>
      <c r="B7" s="151"/>
      <c r="C7" s="151"/>
      <c r="D7" s="154"/>
      <c r="E7" s="151"/>
      <c r="F7" s="155"/>
      <c r="G7" s="151"/>
      <c r="H7" s="154"/>
      <c r="I7" s="151"/>
      <c r="J7" s="151"/>
      <c r="K7" s="151"/>
      <c r="L7" s="151"/>
      <c r="M7" s="151"/>
      <c r="N7" s="151"/>
      <c r="O7" s="151"/>
      <c r="P7" s="151"/>
      <c r="Q7" s="151"/>
      <c r="R7" s="151"/>
      <c r="S7" s="151"/>
      <c r="T7" s="151"/>
      <c r="U7" s="151"/>
      <c r="V7" s="151"/>
      <c r="W7" s="151"/>
      <c r="X7" s="151"/>
      <c r="Y7" s="151"/>
      <c r="Z7" s="152"/>
    </row>
    <row r="8" spans="1:29" ht="18" customHeight="1">
      <c r="A8" s="153"/>
      <c r="B8" s="155"/>
      <c r="C8" s="945" t="s">
        <v>408</v>
      </c>
      <c r="D8" s="945"/>
      <c r="E8" s="945"/>
      <c r="F8" s="945"/>
      <c r="G8" s="965" t="str">
        <f>IF(入力用!I4="※リストから選択してください","",入力用!I4)</f>
        <v/>
      </c>
      <c r="H8" s="966"/>
      <c r="I8" s="966"/>
      <c r="J8" s="966"/>
      <c r="K8" s="966"/>
      <c r="L8" s="966"/>
      <c r="M8" s="964" t="s">
        <v>451</v>
      </c>
      <c r="N8" s="964"/>
      <c r="O8" s="964"/>
      <c r="P8" s="964"/>
      <c r="Q8" s="964"/>
      <c r="R8" s="964"/>
      <c r="S8" s="964"/>
      <c r="T8" s="964"/>
      <c r="U8" s="964"/>
      <c r="V8" s="964"/>
      <c r="W8" s="964"/>
      <c r="X8" s="964"/>
      <c r="Y8" s="234">
        <v>1</v>
      </c>
      <c r="Z8" s="152"/>
    </row>
    <row r="9" spans="1:29" ht="18" customHeight="1">
      <c r="A9" s="153"/>
      <c r="B9" s="155"/>
      <c r="C9" s="945" t="s">
        <v>406</v>
      </c>
      <c r="D9" s="945"/>
      <c r="E9" s="945"/>
      <c r="F9" s="945"/>
      <c r="G9" s="945"/>
      <c r="H9" s="945"/>
      <c r="I9" s="945"/>
      <c r="J9" s="945"/>
      <c r="K9" s="945"/>
      <c r="L9" s="945"/>
      <c r="M9" s="945"/>
      <c r="N9" s="945"/>
      <c r="O9" s="945"/>
      <c r="P9" s="945"/>
      <c r="Q9" s="945"/>
      <c r="R9" s="945"/>
      <c r="S9" s="945"/>
      <c r="T9" s="945"/>
      <c r="U9" s="945"/>
      <c r="V9" s="945"/>
      <c r="W9" s="945"/>
      <c r="X9" s="945"/>
      <c r="Y9" s="156"/>
      <c r="Z9" s="152"/>
    </row>
    <row r="10" spans="1:29" ht="18" customHeight="1">
      <c r="A10" s="153"/>
      <c r="B10" s="155"/>
      <c r="C10" s="945" t="s">
        <v>407</v>
      </c>
      <c r="D10" s="945"/>
      <c r="E10" s="945"/>
      <c r="F10" s="945"/>
      <c r="G10" s="945"/>
      <c r="H10" s="945"/>
      <c r="I10" s="945"/>
      <c r="J10" s="945"/>
      <c r="K10" s="945"/>
      <c r="L10" s="945"/>
      <c r="M10" s="945"/>
      <c r="N10" s="945"/>
      <c r="O10" s="945"/>
      <c r="P10" s="945"/>
      <c r="Q10" s="945"/>
      <c r="R10" s="945"/>
      <c r="S10" s="945"/>
      <c r="T10" s="945"/>
      <c r="U10" s="945"/>
      <c r="V10" s="945"/>
      <c r="W10" s="945"/>
      <c r="X10" s="945"/>
      <c r="Y10" s="156"/>
      <c r="Z10" s="152"/>
    </row>
    <row r="11" spans="1:29" ht="4.5" customHeight="1">
      <c r="A11" s="153"/>
      <c r="B11" s="155"/>
      <c r="C11" s="150"/>
      <c r="D11" s="150"/>
      <c r="E11" s="150"/>
      <c r="F11" s="150"/>
      <c r="G11" s="150"/>
      <c r="H11" s="150"/>
      <c r="I11" s="150"/>
      <c r="J11" s="150"/>
      <c r="K11" s="150"/>
      <c r="L11" s="150"/>
      <c r="M11" s="150"/>
      <c r="N11" s="150"/>
      <c r="O11" s="150"/>
      <c r="P11" s="150"/>
      <c r="Q11" s="150"/>
      <c r="R11" s="150"/>
      <c r="S11" s="150"/>
      <c r="T11" s="150"/>
      <c r="U11" s="150"/>
      <c r="V11" s="150"/>
      <c r="W11" s="150"/>
      <c r="X11" s="150"/>
      <c r="Y11" s="156"/>
      <c r="Z11" s="152"/>
    </row>
    <row r="12" spans="1:29" ht="18" customHeight="1">
      <c r="A12" s="153"/>
      <c r="B12" s="155"/>
      <c r="C12" s="150"/>
      <c r="D12" s="150"/>
      <c r="E12" s="150"/>
      <c r="F12" s="150"/>
      <c r="G12" s="150"/>
      <c r="H12" s="150"/>
      <c r="I12" s="150"/>
      <c r="J12" s="150"/>
      <c r="K12" s="150"/>
      <c r="L12" s="150"/>
      <c r="M12" s="150"/>
      <c r="N12" s="150"/>
      <c r="O12" s="150"/>
      <c r="P12" s="150"/>
      <c r="Q12" s="150"/>
      <c r="R12" s="948">
        <f ca="1">TODAY()</f>
        <v>46000</v>
      </c>
      <c r="S12" s="948"/>
      <c r="T12" s="948"/>
      <c r="U12" s="948"/>
      <c r="V12" s="948"/>
      <c r="W12" s="948"/>
      <c r="X12" s="948"/>
      <c r="Y12" s="948"/>
      <c r="Z12" s="152"/>
    </row>
    <row r="13" spans="1:29" ht="4.5" customHeight="1">
      <c r="A13" s="157"/>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58"/>
    </row>
    <row r="14" spans="1:29" ht="30" customHeight="1">
      <c r="A14" s="159"/>
      <c r="B14" s="960" t="s">
        <v>10</v>
      </c>
      <c r="C14" s="961"/>
      <c r="D14" s="962"/>
      <c r="E14" s="985" t="str">
        <f>IF(入力用!I6=0,"",入力用!I6)</f>
        <v/>
      </c>
      <c r="F14" s="981"/>
      <c r="G14" s="981"/>
      <c r="H14" s="981"/>
      <c r="I14" s="981"/>
      <c r="J14" s="981"/>
      <c r="K14" s="981"/>
      <c r="L14" s="981"/>
      <c r="M14" s="981"/>
      <c r="N14" s="981"/>
      <c r="O14" s="981"/>
      <c r="P14" s="981"/>
      <c r="Q14" s="981"/>
      <c r="R14" s="981"/>
      <c r="S14" s="981"/>
      <c r="T14" s="981"/>
      <c r="U14" s="982"/>
      <c r="V14" s="934" t="s">
        <v>110</v>
      </c>
      <c r="W14" s="935"/>
      <c r="X14" s="935"/>
      <c r="Y14" s="936"/>
      <c r="Z14" s="158"/>
    </row>
    <row r="15" spans="1:29" ht="25.15" customHeight="1">
      <c r="A15" s="159"/>
      <c r="B15" s="940" t="s">
        <v>111</v>
      </c>
      <c r="C15" s="941"/>
      <c r="D15" s="942"/>
      <c r="E15" s="983" t="str">
        <f>IF(入力用!I9=0,"",入力用!I9)</f>
        <v/>
      </c>
      <c r="F15" s="984"/>
      <c r="G15" s="984"/>
      <c r="H15" s="984"/>
      <c r="I15" s="984"/>
      <c r="J15" s="984"/>
      <c r="K15" s="981" t="str">
        <f>IF(入力用!N9=0,"",入力用!N9)</f>
        <v/>
      </c>
      <c r="L15" s="981"/>
      <c r="M15" s="981"/>
      <c r="N15" s="981"/>
      <c r="O15" s="981"/>
      <c r="P15" s="981"/>
      <c r="Q15" s="981"/>
      <c r="R15" s="981"/>
      <c r="S15" s="981"/>
      <c r="T15" s="981"/>
      <c r="U15" s="982"/>
      <c r="V15" s="937"/>
      <c r="W15" s="938"/>
      <c r="X15" s="938"/>
      <c r="Y15" s="939"/>
      <c r="Z15" s="160"/>
    </row>
    <row r="16" spans="1:29" ht="25.15" customHeight="1">
      <c r="A16" s="159"/>
      <c r="B16" s="986" t="s">
        <v>204</v>
      </c>
      <c r="C16" s="986"/>
      <c r="D16" s="986"/>
      <c r="E16" s="986"/>
      <c r="F16" s="986"/>
      <c r="G16" s="987" t="str">
        <f>IF(入力用!I34="※リストから選択してください","-",入力用!I34)</f>
        <v>-</v>
      </c>
      <c r="H16" s="987"/>
      <c r="I16" s="987"/>
      <c r="J16" s="987"/>
      <c r="K16" s="987"/>
      <c r="L16" s="286"/>
      <c r="M16" s="286"/>
      <c r="N16" s="286"/>
      <c r="O16" s="286"/>
      <c r="P16" s="286"/>
      <c r="Q16" s="286"/>
      <c r="R16" s="286"/>
      <c r="S16" s="286"/>
      <c r="T16" s="286"/>
      <c r="U16" s="287"/>
      <c r="V16" s="154"/>
      <c r="W16" s="154"/>
      <c r="X16" s="154"/>
      <c r="Y16" s="154"/>
      <c r="Z16" s="160"/>
    </row>
    <row r="17" spans="1:26" ht="8.65" customHeight="1">
      <c r="A17" s="161"/>
      <c r="B17" s="144"/>
      <c r="C17" s="144"/>
      <c r="D17" s="144"/>
      <c r="E17" s="144"/>
      <c r="F17" s="144"/>
      <c r="G17" s="162"/>
      <c r="H17" s="162"/>
      <c r="I17" s="162"/>
      <c r="J17" s="162"/>
      <c r="K17" s="162"/>
      <c r="L17" s="162"/>
      <c r="M17" s="162"/>
      <c r="N17" s="162"/>
      <c r="O17" s="162"/>
      <c r="P17" s="162"/>
      <c r="Q17" s="162"/>
      <c r="R17" s="162"/>
      <c r="S17" s="162"/>
      <c r="T17" s="162"/>
      <c r="U17" s="163"/>
      <c r="V17" s="164"/>
      <c r="W17" s="164"/>
      <c r="X17" s="164"/>
      <c r="Y17" s="164"/>
      <c r="Z17" s="165"/>
    </row>
    <row r="18" spans="1:26" ht="8.65" customHeight="1"/>
    <row r="19" spans="1:26" ht="8.65" customHeight="1">
      <c r="A19" s="166"/>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8"/>
    </row>
    <row r="20" spans="1:26" s="145" customFormat="1" ht="18" customHeight="1">
      <c r="A20" s="169" t="s">
        <v>112</v>
      </c>
      <c r="B20" s="170"/>
      <c r="C20" s="170"/>
      <c r="D20" s="170"/>
      <c r="E20" s="170"/>
      <c r="F20" s="170"/>
      <c r="Z20" s="171"/>
    </row>
    <row r="21" spans="1:26" ht="20.100000000000001" customHeight="1">
      <c r="A21" s="172"/>
      <c r="B21" s="951" t="s">
        <v>28</v>
      </c>
      <c r="C21" s="951"/>
      <c r="D21" s="951"/>
      <c r="E21" s="951"/>
      <c r="F21" s="951"/>
      <c r="G21" s="173" t="s">
        <v>27</v>
      </c>
      <c r="H21" s="953" t="str">
        <f>IF(入力用!I12=0,"",入力用!I12)</f>
        <v/>
      </c>
      <c r="I21" s="953"/>
      <c r="J21" s="953"/>
      <c r="K21" s="953"/>
      <c r="L21" s="953"/>
      <c r="M21" s="953"/>
      <c r="N21" s="953"/>
      <c r="O21" s="953"/>
      <c r="P21" s="953"/>
      <c r="Q21" s="953"/>
      <c r="R21" s="953"/>
      <c r="S21" s="953"/>
      <c r="T21" s="953"/>
      <c r="U21" s="954"/>
      <c r="Z21" s="160"/>
    </row>
    <row r="22" spans="1:26" ht="20.100000000000001" customHeight="1">
      <c r="A22" s="172"/>
      <c r="B22" s="951"/>
      <c r="C22" s="951"/>
      <c r="D22" s="951"/>
      <c r="E22" s="951"/>
      <c r="F22" s="951"/>
      <c r="G22" s="955" t="str">
        <f>IF(入力用!I14=0,"",入力用!I14)</f>
        <v/>
      </c>
      <c r="H22" s="956"/>
      <c r="I22" s="956"/>
      <c r="J22" s="956"/>
      <c r="K22" s="956"/>
      <c r="L22" s="956"/>
      <c r="M22" s="956"/>
      <c r="N22" s="956"/>
      <c r="O22" s="956"/>
      <c r="P22" s="956"/>
      <c r="Q22" s="956"/>
      <c r="R22" s="956"/>
      <c r="S22" s="956"/>
      <c r="T22" s="956"/>
      <c r="U22" s="957"/>
      <c r="Z22" s="160"/>
    </row>
    <row r="23" spans="1:26" ht="20.100000000000001" customHeight="1">
      <c r="A23" s="172"/>
      <c r="B23" s="951" t="s">
        <v>40</v>
      </c>
      <c r="C23" s="951"/>
      <c r="D23" s="951"/>
      <c r="E23" s="951"/>
      <c r="F23" s="951"/>
      <c r="G23" s="952" t="str">
        <f>IF(入力用!I16=0,"",入力用!I16)</f>
        <v/>
      </c>
      <c r="H23" s="953"/>
      <c r="I23" s="953"/>
      <c r="J23" s="953"/>
      <c r="K23" s="953"/>
      <c r="L23" s="953"/>
      <c r="M23" s="953"/>
      <c r="N23" s="953"/>
      <c r="O23" s="954"/>
      <c r="P23" s="145"/>
      <c r="Q23" s="145"/>
      <c r="R23" s="145"/>
      <c r="S23" s="145"/>
      <c r="T23" s="145"/>
      <c r="Z23" s="160"/>
    </row>
    <row r="24" spans="1:26" ht="20.100000000000001" customHeight="1">
      <c r="A24" s="172"/>
      <c r="B24" s="950" t="s">
        <v>20</v>
      </c>
      <c r="C24" s="950"/>
      <c r="D24" s="950"/>
      <c r="E24" s="950"/>
      <c r="F24" s="950"/>
      <c r="G24" s="952" t="str">
        <f>IF(入力用!I15=0,"",入力用!I15)</f>
        <v/>
      </c>
      <c r="H24" s="953"/>
      <c r="I24" s="953"/>
      <c r="J24" s="953"/>
      <c r="K24" s="953"/>
      <c r="L24" s="953"/>
      <c r="M24" s="953"/>
      <c r="N24" s="953"/>
      <c r="O24" s="954"/>
      <c r="P24" s="145"/>
      <c r="Q24" s="145"/>
      <c r="R24" s="145"/>
      <c r="S24" s="145"/>
      <c r="T24" s="145"/>
      <c r="Z24" s="160"/>
    </row>
    <row r="25" spans="1:26" ht="20.100000000000001" customHeight="1">
      <c r="A25" s="172"/>
      <c r="B25" s="951" t="s">
        <v>113</v>
      </c>
      <c r="C25" s="951"/>
      <c r="D25" s="951"/>
      <c r="E25" s="951"/>
      <c r="F25" s="951"/>
      <c r="G25" s="951" t="s">
        <v>114</v>
      </c>
      <c r="H25" s="951"/>
      <c r="I25" s="952" t="str">
        <f>IF(入力用!I17=0,"",入力用!I17)</f>
        <v/>
      </c>
      <c r="J25" s="953"/>
      <c r="K25" s="953"/>
      <c r="L25" s="953"/>
      <c r="M25" s="953"/>
      <c r="N25" s="953"/>
      <c r="O25" s="954"/>
      <c r="P25" s="951" t="s">
        <v>115</v>
      </c>
      <c r="Q25" s="951"/>
      <c r="R25" s="952" t="str">
        <f>IF(入力用!I18=0,"",入力用!I18)</f>
        <v/>
      </c>
      <c r="S25" s="953"/>
      <c r="T25" s="953"/>
      <c r="U25" s="953"/>
      <c r="V25" s="953"/>
      <c r="W25" s="953"/>
      <c r="X25" s="953"/>
      <c r="Y25" s="954"/>
      <c r="Z25" s="160"/>
    </row>
    <row r="26" spans="1:26" ht="20.100000000000001" customHeight="1">
      <c r="A26" s="172"/>
      <c r="B26" s="951"/>
      <c r="C26" s="951"/>
      <c r="D26" s="951"/>
      <c r="E26" s="951"/>
      <c r="F26" s="951"/>
      <c r="G26" s="951" t="s">
        <v>41</v>
      </c>
      <c r="H26" s="951"/>
      <c r="I26" s="952" t="str">
        <f>IF(入力用!I19=0,"",入力用!I19)</f>
        <v/>
      </c>
      <c r="J26" s="953"/>
      <c r="K26" s="953"/>
      <c r="L26" s="953"/>
      <c r="M26" s="953"/>
      <c r="N26" s="953"/>
      <c r="O26" s="954"/>
      <c r="P26" s="951" t="s">
        <v>116</v>
      </c>
      <c r="Q26" s="951"/>
      <c r="R26" s="955" t="str">
        <f>IF(入力用!I20=0,"",入力用!I20)</f>
        <v/>
      </c>
      <c r="S26" s="956"/>
      <c r="T26" s="956"/>
      <c r="U26" s="956"/>
      <c r="V26" s="956"/>
      <c r="W26" s="956"/>
      <c r="X26" s="956"/>
      <c r="Y26" s="957"/>
      <c r="Z26" s="160"/>
    </row>
    <row r="27" spans="1:26" ht="8.65" customHeight="1">
      <c r="A27" s="174"/>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6"/>
    </row>
    <row r="28" spans="1:26" ht="8.65" customHeight="1">
      <c r="A28" s="177"/>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9"/>
    </row>
    <row r="29" spans="1:26" s="145" customFormat="1" ht="18" customHeight="1">
      <c r="A29" s="958" t="s">
        <v>117</v>
      </c>
      <c r="B29" s="959"/>
      <c r="C29" s="959"/>
      <c r="D29" s="959"/>
      <c r="E29" s="959"/>
      <c r="F29" s="959"/>
      <c r="G29" s="180" t="s">
        <v>118</v>
      </c>
      <c r="H29" s="967" t="str">
        <f>IF(入力用!I23="※リストから選択してください","",入力用!I23)</f>
        <v/>
      </c>
      <c r="I29" s="967"/>
      <c r="J29" s="967"/>
      <c r="K29" s="967"/>
      <c r="L29" s="967"/>
      <c r="M29" s="967"/>
      <c r="N29" s="181" t="s">
        <v>119</v>
      </c>
      <c r="O29" s="235">
        <v>13</v>
      </c>
      <c r="Z29" s="171"/>
    </row>
    <row r="30" spans="1:26" ht="20.100000000000001" customHeight="1">
      <c r="A30" s="159"/>
      <c r="B30" s="960" t="s">
        <v>40</v>
      </c>
      <c r="C30" s="961"/>
      <c r="D30" s="961"/>
      <c r="E30" s="961"/>
      <c r="F30" s="962"/>
      <c r="G30" s="952" t="str">
        <f>IF(入力用!I26="","",入力用!I26)</f>
        <v/>
      </c>
      <c r="H30" s="953"/>
      <c r="I30" s="953"/>
      <c r="J30" s="953"/>
      <c r="K30" s="953"/>
      <c r="L30" s="953"/>
      <c r="M30" s="953"/>
      <c r="N30" s="953"/>
      <c r="O30" s="954"/>
      <c r="P30" s="960" t="s">
        <v>41</v>
      </c>
      <c r="Q30" s="962"/>
      <c r="R30" s="952" t="str">
        <f>IF(入力用!I27="","",入力用!I27)</f>
        <v/>
      </c>
      <c r="S30" s="953"/>
      <c r="T30" s="953"/>
      <c r="U30" s="953"/>
      <c r="V30" s="953"/>
      <c r="W30" s="953"/>
      <c r="X30" s="953"/>
      <c r="Y30" s="954"/>
      <c r="Z30" s="160"/>
    </row>
    <row r="31" spans="1:26" ht="20.100000000000001" customHeight="1">
      <c r="A31" s="159"/>
      <c r="B31" s="960" t="s">
        <v>20</v>
      </c>
      <c r="C31" s="961"/>
      <c r="D31" s="961"/>
      <c r="E31" s="961"/>
      <c r="F31" s="962"/>
      <c r="G31" s="952" t="str">
        <f>IF(入力用!I25="","",入力用!I25)</f>
        <v/>
      </c>
      <c r="H31" s="953"/>
      <c r="I31" s="953"/>
      <c r="J31" s="953"/>
      <c r="K31" s="953"/>
      <c r="L31" s="953"/>
      <c r="M31" s="953"/>
      <c r="N31" s="953"/>
      <c r="O31" s="954"/>
      <c r="P31" s="145"/>
      <c r="Q31" s="145"/>
      <c r="R31" s="145"/>
      <c r="S31" s="145"/>
      <c r="T31" s="145"/>
      <c r="Z31" s="160"/>
    </row>
    <row r="32" spans="1:26" ht="8.65" customHeight="1">
      <c r="A32" s="161"/>
      <c r="B32" s="144"/>
      <c r="C32" s="144"/>
      <c r="D32" s="144"/>
      <c r="E32" s="144"/>
      <c r="F32" s="144"/>
      <c r="G32" s="163"/>
      <c r="H32" s="163"/>
      <c r="I32" s="163"/>
      <c r="J32" s="163"/>
      <c r="K32" s="163"/>
      <c r="L32" s="163"/>
      <c r="M32" s="163"/>
      <c r="N32" s="163"/>
      <c r="O32" s="163"/>
      <c r="P32" s="163"/>
      <c r="Q32" s="163"/>
      <c r="R32" s="163"/>
      <c r="S32" s="163"/>
      <c r="T32" s="163"/>
      <c r="U32" s="163"/>
      <c r="V32" s="163"/>
      <c r="W32" s="163"/>
      <c r="X32" s="163"/>
      <c r="Y32" s="163"/>
      <c r="Z32" s="165"/>
    </row>
    <row r="33" spans="1:26" ht="8.65" customHeight="1"/>
    <row r="34" spans="1:26" ht="8.65" customHeight="1">
      <c r="A34" s="166"/>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8"/>
    </row>
    <row r="35" spans="1:26" ht="18" customHeight="1">
      <c r="A35" s="182" t="s">
        <v>120</v>
      </c>
      <c r="Z35" s="160"/>
    </row>
    <row r="36" spans="1:26" ht="16.5" customHeight="1">
      <c r="A36" s="159"/>
      <c r="B36" s="960" t="s">
        <v>159</v>
      </c>
      <c r="C36" s="961"/>
      <c r="D36" s="961"/>
      <c r="E36" s="961"/>
      <c r="F36" s="962"/>
      <c r="G36" s="952" t="str">
        <f>入力用!I31</f>
        <v>※リストから選択してください</v>
      </c>
      <c r="H36" s="953"/>
      <c r="I36" s="953"/>
      <c r="J36" s="953"/>
      <c r="K36" s="953"/>
      <c r="L36" s="953"/>
      <c r="M36" s="953"/>
      <c r="N36" s="953"/>
      <c r="O36" s="953"/>
      <c r="P36" s="953"/>
      <c r="Q36" s="953"/>
      <c r="R36" s="953"/>
      <c r="S36" s="953"/>
      <c r="T36" s="953"/>
      <c r="U36" s="954"/>
      <c r="V36" s="145"/>
      <c r="W36" s="145"/>
      <c r="Z36" s="160"/>
    </row>
    <row r="37" spans="1:26" ht="16.5" customHeight="1">
      <c r="A37" s="159"/>
      <c r="B37" s="940" t="s">
        <v>158</v>
      </c>
      <c r="C37" s="941"/>
      <c r="D37" s="941"/>
      <c r="E37" s="941"/>
      <c r="F37" s="942"/>
      <c r="G37" s="952" t="str">
        <f>IF(入力用!I32="※リストから選択してください","",入力用!I32)</f>
        <v/>
      </c>
      <c r="H37" s="953"/>
      <c r="I37" s="953"/>
      <c r="J37" s="953"/>
      <c r="K37" s="953"/>
      <c r="L37" s="953"/>
      <c r="M37" s="953"/>
      <c r="N37" s="953"/>
      <c r="O37" s="953"/>
      <c r="P37" s="953"/>
      <c r="Q37" s="953"/>
      <c r="R37" s="953"/>
      <c r="S37" s="953"/>
      <c r="T37" s="953"/>
      <c r="U37" s="954"/>
      <c r="V37" s="183"/>
      <c r="W37" s="183"/>
      <c r="Z37" s="160"/>
    </row>
    <row r="38" spans="1:26" ht="16.5" customHeight="1">
      <c r="A38" s="159"/>
      <c r="B38" s="963" t="s">
        <v>44</v>
      </c>
      <c r="C38" s="963"/>
      <c r="D38" s="963"/>
      <c r="E38" s="963"/>
      <c r="F38" s="963"/>
      <c r="G38" s="952" t="str">
        <f>IF(入力用!I33="※リストから選択してください","",入力用!I33)</f>
        <v/>
      </c>
      <c r="H38" s="953"/>
      <c r="I38" s="953"/>
      <c r="J38" s="953"/>
      <c r="K38" s="953"/>
      <c r="L38" s="953"/>
      <c r="M38" s="953"/>
      <c r="N38" s="953"/>
      <c r="O38" s="953"/>
      <c r="P38" s="953"/>
      <c r="Q38" s="953"/>
      <c r="R38" s="953"/>
      <c r="S38" s="953"/>
      <c r="T38" s="953"/>
      <c r="U38" s="954"/>
      <c r="Z38" s="160"/>
    </row>
    <row r="39" spans="1:26" ht="16.5" customHeight="1">
      <c r="A39" s="159"/>
      <c r="B39" s="963" t="s">
        <v>121</v>
      </c>
      <c r="C39" s="963"/>
      <c r="D39" s="963"/>
      <c r="E39" s="963"/>
      <c r="F39" s="963"/>
      <c r="G39" s="952" t="str">
        <f>IF(入力用!G257=0,"",入力用!G257&amp;" 名")</f>
        <v/>
      </c>
      <c r="H39" s="953"/>
      <c r="I39" s="953"/>
      <c r="J39" s="953"/>
      <c r="K39" s="953"/>
      <c r="L39" s="953"/>
      <c r="M39" s="953"/>
      <c r="N39" s="953"/>
      <c r="O39" s="954"/>
      <c r="Z39" s="160"/>
    </row>
    <row r="40" spans="1:26" ht="16.5" customHeight="1">
      <c r="A40" s="159"/>
      <c r="B40" s="963" t="s">
        <v>122</v>
      </c>
      <c r="C40" s="963"/>
      <c r="D40" s="963"/>
      <c r="E40" s="963"/>
      <c r="F40" s="963"/>
      <c r="G40" s="952" t="str">
        <f>IF(入力用!I261="※リストから選択してください","",入力用!I261&amp;" 名")</f>
        <v/>
      </c>
      <c r="H40" s="953"/>
      <c r="I40" s="953"/>
      <c r="J40" s="953"/>
      <c r="K40" s="953"/>
      <c r="L40" s="953"/>
      <c r="M40" s="953"/>
      <c r="N40" s="953"/>
      <c r="O40" s="954"/>
      <c r="Z40" s="160"/>
    </row>
    <row r="41" spans="1:26" ht="8.65" customHeight="1">
      <c r="A41" s="161"/>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5"/>
    </row>
    <row r="42" spans="1:26" ht="8.65" customHeight="1"/>
    <row r="43" spans="1:26" ht="8.65" customHeight="1">
      <c r="A43" s="166"/>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8"/>
    </row>
    <row r="44" spans="1:26" ht="18" customHeight="1">
      <c r="A44" s="182" t="s">
        <v>123</v>
      </c>
      <c r="Z44" s="160"/>
    </row>
    <row r="45" spans="1:26" ht="18" customHeight="1">
      <c r="A45" s="159"/>
      <c r="B45" s="950" t="s">
        <v>66</v>
      </c>
      <c r="C45" s="950"/>
      <c r="D45" s="950"/>
      <c r="E45" s="950"/>
      <c r="F45" s="950"/>
      <c r="G45" s="988" t="str">
        <f>IF(入力用!I274="※リストから選択してください","",入力用!I274)</f>
        <v/>
      </c>
      <c r="H45" s="989"/>
      <c r="I45" s="989"/>
      <c r="J45" s="989"/>
      <c r="K45" s="989"/>
      <c r="L45" s="989"/>
      <c r="M45" s="989"/>
      <c r="N45" s="989"/>
      <c r="O45" s="990"/>
      <c r="Z45" s="160"/>
    </row>
    <row r="46" spans="1:26" ht="18" customHeight="1">
      <c r="A46" s="159"/>
      <c r="B46" s="973" t="s">
        <v>67</v>
      </c>
      <c r="C46" s="974"/>
      <c r="D46" s="969" t="s">
        <v>170</v>
      </c>
      <c r="E46" s="970"/>
      <c r="F46" s="971"/>
      <c r="G46" s="972"/>
      <c r="H46" s="972"/>
      <c r="I46" s="972"/>
      <c r="J46" s="972"/>
      <c r="K46" s="184"/>
      <c r="L46" s="185"/>
      <c r="M46" s="961"/>
      <c r="N46" s="961"/>
      <c r="O46" s="961"/>
      <c r="P46" s="961"/>
      <c r="Q46" s="968" t="str">
        <f>IF(入力用!J276=0,"",入力用!J276)</f>
        <v/>
      </c>
      <c r="R46" s="968"/>
      <c r="S46" s="968"/>
      <c r="T46" s="968"/>
      <c r="U46" s="968"/>
      <c r="V46" s="968"/>
      <c r="W46" s="186"/>
      <c r="X46" s="185" t="s">
        <v>68</v>
      </c>
      <c r="Y46" s="236"/>
      <c r="Z46" s="160"/>
    </row>
    <row r="47" spans="1:26" ht="18" customHeight="1">
      <c r="A47" s="159"/>
      <c r="B47" s="975"/>
      <c r="C47" s="976"/>
      <c r="D47" s="969" t="s">
        <v>171</v>
      </c>
      <c r="E47" s="970"/>
      <c r="F47" s="971"/>
      <c r="G47" s="972" t="str">
        <f>IF(入力用!J278=0,"",入力用!J278)</f>
        <v/>
      </c>
      <c r="H47" s="972"/>
      <c r="I47" s="972"/>
      <c r="J47" s="972"/>
      <c r="K47" s="338" t="s">
        <v>172</v>
      </c>
      <c r="L47" s="185" t="s">
        <v>17</v>
      </c>
      <c r="M47" s="961" t="s">
        <v>409</v>
      </c>
      <c r="N47" s="961"/>
      <c r="O47" s="961"/>
      <c r="P47" s="961"/>
      <c r="Q47" s="968" t="str">
        <f>IF(入力用!J278=0,"",入力用!J278*3000)</f>
        <v/>
      </c>
      <c r="R47" s="968"/>
      <c r="S47" s="968"/>
      <c r="T47" s="968"/>
      <c r="U47" s="968"/>
      <c r="V47" s="968"/>
      <c r="W47" s="186"/>
      <c r="X47" s="185" t="s">
        <v>68</v>
      </c>
      <c r="Y47" s="236"/>
      <c r="Z47" s="160"/>
    </row>
    <row r="48" spans="1:26" ht="18" customHeight="1">
      <c r="A48" s="159"/>
      <c r="B48" s="975"/>
      <c r="C48" s="976"/>
      <c r="D48" s="991" t="s">
        <v>232</v>
      </c>
      <c r="E48" s="970"/>
      <c r="F48" s="971"/>
      <c r="G48" s="972" t="str">
        <f>IF(入力用!J280=0,"",入力用!J280)</f>
        <v/>
      </c>
      <c r="H48" s="972"/>
      <c r="I48" s="972"/>
      <c r="J48" s="972"/>
      <c r="K48" s="184" t="s">
        <v>61</v>
      </c>
      <c r="L48" s="185" t="s">
        <v>17</v>
      </c>
      <c r="M48" s="961" t="s">
        <v>410</v>
      </c>
      <c r="N48" s="961"/>
      <c r="O48" s="961"/>
      <c r="P48" s="961"/>
      <c r="Q48" s="968" t="str">
        <f>IF(入力用!J280=0,"",入力用!J280*1000)</f>
        <v/>
      </c>
      <c r="R48" s="968"/>
      <c r="S48" s="968"/>
      <c r="T48" s="968"/>
      <c r="U48" s="968"/>
      <c r="V48" s="968"/>
      <c r="W48" s="186"/>
      <c r="X48" s="185" t="s">
        <v>68</v>
      </c>
      <c r="Y48" s="236"/>
      <c r="Z48" s="160"/>
    </row>
    <row r="49" spans="1:26" ht="18" hidden="1" customHeight="1">
      <c r="A49" s="159"/>
      <c r="B49" s="975"/>
      <c r="C49" s="976"/>
      <c r="D49" s="969" t="s">
        <v>178</v>
      </c>
      <c r="E49" s="970"/>
      <c r="F49" s="971"/>
      <c r="G49" s="972"/>
      <c r="H49" s="972"/>
      <c r="I49" s="972"/>
      <c r="J49" s="972"/>
      <c r="K49" s="184" t="s">
        <v>230</v>
      </c>
      <c r="L49" s="185" t="s">
        <v>17</v>
      </c>
      <c r="M49" s="961" t="s">
        <v>179</v>
      </c>
      <c r="N49" s="961"/>
      <c r="O49" s="961"/>
      <c r="P49" s="961"/>
      <c r="Q49" s="968">
        <f>G49*500</f>
        <v>0</v>
      </c>
      <c r="R49" s="968"/>
      <c r="S49" s="968"/>
      <c r="T49" s="968"/>
      <c r="U49" s="968"/>
      <c r="V49" s="968"/>
      <c r="W49" s="186"/>
      <c r="X49" s="185" t="s">
        <v>68</v>
      </c>
      <c r="Y49" s="236">
        <v>1023</v>
      </c>
      <c r="Z49" s="160"/>
    </row>
    <row r="50" spans="1:26" ht="18" hidden="1" customHeight="1">
      <c r="A50" s="159"/>
      <c r="B50" s="975"/>
      <c r="C50" s="976"/>
      <c r="D50" s="969" t="s">
        <v>205</v>
      </c>
      <c r="E50" s="970"/>
      <c r="F50" s="971"/>
      <c r="G50" s="972"/>
      <c r="H50" s="972"/>
      <c r="I50" s="972"/>
      <c r="J50" s="972"/>
      <c r="K50" s="184" t="s">
        <v>206</v>
      </c>
      <c r="L50" s="185" t="s">
        <v>17</v>
      </c>
      <c r="M50" s="961" t="s">
        <v>179</v>
      </c>
      <c r="N50" s="961"/>
      <c r="O50" s="961"/>
      <c r="P50" s="961"/>
      <c r="Q50" s="968">
        <f>G50*500</f>
        <v>0</v>
      </c>
      <c r="R50" s="968"/>
      <c r="S50" s="968"/>
      <c r="T50" s="968"/>
      <c r="U50" s="968"/>
      <c r="V50" s="968"/>
      <c r="W50" s="186"/>
      <c r="X50" s="185" t="s">
        <v>68</v>
      </c>
      <c r="Y50" s="236">
        <v>1221</v>
      </c>
      <c r="Z50" s="160"/>
    </row>
    <row r="51" spans="1:26" ht="18" customHeight="1">
      <c r="A51" s="159"/>
      <c r="B51" s="975"/>
      <c r="C51" s="976"/>
      <c r="D51" s="969" t="s">
        <v>326</v>
      </c>
      <c r="E51" s="970"/>
      <c r="F51" s="971"/>
      <c r="G51" s="972" t="str">
        <f>IF(入力用!I261="※リストから選択してください","",IF(入力用!I261=0,"",入力用!I261))</f>
        <v/>
      </c>
      <c r="H51" s="972"/>
      <c r="I51" s="972"/>
      <c r="J51" s="972"/>
      <c r="K51" s="184" t="s">
        <v>61</v>
      </c>
      <c r="L51" s="185" t="s">
        <v>17</v>
      </c>
      <c r="M51" s="961" t="s">
        <v>410</v>
      </c>
      <c r="N51" s="961"/>
      <c r="O51" s="961"/>
      <c r="P51" s="961"/>
      <c r="Q51" s="968" t="str">
        <f>IF(入力用!I261="※リストから選択してください","",IF(入力用!I261=0,"",入力用!I261*1000))</f>
        <v/>
      </c>
      <c r="R51" s="968"/>
      <c r="S51" s="968"/>
      <c r="T51" s="968"/>
      <c r="U51" s="968"/>
      <c r="V51" s="968"/>
      <c r="W51" s="186"/>
      <c r="X51" s="185" t="s">
        <v>68</v>
      </c>
      <c r="Y51" s="236"/>
      <c r="Z51" s="160"/>
    </row>
    <row r="52" spans="1:26" ht="18" customHeight="1">
      <c r="A52" s="159"/>
      <c r="B52" s="940"/>
      <c r="C52" s="941"/>
      <c r="D52" s="977" t="s">
        <v>175</v>
      </c>
      <c r="E52" s="978"/>
      <c r="F52" s="979"/>
      <c r="G52" s="972"/>
      <c r="H52" s="972"/>
      <c r="I52" s="972"/>
      <c r="J52" s="972"/>
      <c r="K52" s="184"/>
      <c r="L52" s="185"/>
      <c r="M52" s="961"/>
      <c r="N52" s="961"/>
      <c r="O52" s="961"/>
      <c r="P52" s="961"/>
      <c r="Q52" s="980">
        <f>SUM(Q46:V51)</f>
        <v>0</v>
      </c>
      <c r="R52" s="980"/>
      <c r="S52" s="980"/>
      <c r="T52" s="980"/>
      <c r="U52" s="980"/>
      <c r="V52" s="980"/>
      <c r="W52" s="283"/>
      <c r="X52" s="284" t="s">
        <v>68</v>
      </c>
      <c r="Y52" s="236"/>
      <c r="Z52" s="160"/>
    </row>
    <row r="53" spans="1:26" ht="10.15" customHeight="1">
      <c r="A53" s="161"/>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5"/>
    </row>
    <row r="54" spans="1:26" ht="18" customHeight="1"/>
    <row r="55" spans="1:26" ht="18" customHeight="1"/>
  </sheetData>
  <sheetProtection sheet="1" selectLockedCells="1"/>
  <mergeCells count="83">
    <mergeCell ref="G40:O40"/>
    <mergeCell ref="D51:F51"/>
    <mergeCell ref="G45:O45"/>
    <mergeCell ref="G51:J51"/>
    <mergeCell ref="M51:P51"/>
    <mergeCell ref="D48:F48"/>
    <mergeCell ref="G48:J48"/>
    <mergeCell ref="G47:J47"/>
    <mergeCell ref="B45:F45"/>
    <mergeCell ref="M46:P46"/>
    <mergeCell ref="H21:U21"/>
    <mergeCell ref="K15:U15"/>
    <mergeCell ref="E15:J15"/>
    <mergeCell ref="E14:U14"/>
    <mergeCell ref="B16:F16"/>
    <mergeCell ref="G16:K16"/>
    <mergeCell ref="B21:F22"/>
    <mergeCell ref="B14:D14"/>
    <mergeCell ref="Q52:V52"/>
    <mergeCell ref="Q50:V50"/>
    <mergeCell ref="M48:P48"/>
    <mergeCell ref="Q48:V48"/>
    <mergeCell ref="M49:P49"/>
    <mergeCell ref="Q49:V49"/>
    <mergeCell ref="Q51:V51"/>
    <mergeCell ref="M47:P47"/>
    <mergeCell ref="G52:J52"/>
    <mergeCell ref="M52:P52"/>
    <mergeCell ref="D49:F49"/>
    <mergeCell ref="G49:J49"/>
    <mergeCell ref="D52:F52"/>
    <mergeCell ref="B40:F40"/>
    <mergeCell ref="Q46:V46"/>
    <mergeCell ref="D46:F46"/>
    <mergeCell ref="D50:F50"/>
    <mergeCell ref="G50:J50"/>
    <mergeCell ref="M50:P50"/>
    <mergeCell ref="Q47:V47"/>
    <mergeCell ref="D47:F47"/>
    <mergeCell ref="B46:C52"/>
    <mergeCell ref="G46:J46"/>
    <mergeCell ref="B38:F38"/>
    <mergeCell ref="B36:F36"/>
    <mergeCell ref="B37:F37"/>
    <mergeCell ref="G36:U36"/>
    <mergeCell ref="G37:U37"/>
    <mergeCell ref="G38:U38"/>
    <mergeCell ref="B39:F39"/>
    <mergeCell ref="G39:O39"/>
    <mergeCell ref="M8:X8"/>
    <mergeCell ref="G8:L8"/>
    <mergeCell ref="P26:Q26"/>
    <mergeCell ref="H29:M29"/>
    <mergeCell ref="P25:Q25"/>
    <mergeCell ref="B30:F30"/>
    <mergeCell ref="P30:Q30"/>
    <mergeCell ref="R26:Y26"/>
    <mergeCell ref="R25:Y25"/>
    <mergeCell ref="G23:O23"/>
    <mergeCell ref="G22:U22"/>
    <mergeCell ref="A29:F29"/>
    <mergeCell ref="R30:Y30"/>
    <mergeCell ref="B31:F31"/>
    <mergeCell ref="G26:H26"/>
    <mergeCell ref="G30:O30"/>
    <mergeCell ref="G31:O31"/>
    <mergeCell ref="B23:F23"/>
    <mergeCell ref="B24:F24"/>
    <mergeCell ref="B25:F26"/>
    <mergeCell ref="G25:H25"/>
    <mergeCell ref="I26:O26"/>
    <mergeCell ref="I25:O25"/>
    <mergeCell ref="G24:O24"/>
    <mergeCell ref="V14:Y15"/>
    <mergeCell ref="B15:D15"/>
    <mergeCell ref="AB2:AC2"/>
    <mergeCell ref="A5:U5"/>
    <mergeCell ref="A6:M6"/>
    <mergeCell ref="C8:F8"/>
    <mergeCell ref="R12:Y12"/>
    <mergeCell ref="A2:Z3"/>
    <mergeCell ref="C9:X9"/>
    <mergeCell ref="C10:X10"/>
  </mergeCells>
  <phoneticPr fontId="54"/>
  <printOptions horizontalCentered="1" verticalCentered="1"/>
  <pageMargins left="0.70866141732283472" right="0.70866141732283472" top="0.74803149606299213" bottom="0.74803149606299213" header="0.31496062992125984" footer="0.31496062992125984"/>
  <pageSetup paperSize="9" scale="95" orientation="portrait" horizontalDpi="4294967293" verticalDpi="4294967293" r:id="rId1"/>
  <headerFooter scaleWithDoc="0" alignWithMargins="0">
    <oddHeader>&amp;R&amp;F</oddHeader>
    <oddFooter>&amp;C&amp;"ＭＳ ゴシック,標準"&amp;8第29回オンステージ東北大会
１．参加申込書</oddFooter>
  </headerFooter>
  <colBreaks count="1" manualBreakCount="1">
    <brk id="27"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26A3-5C7C-4E42-92B4-526DC7B4D958}">
  <sheetPr>
    <tabColor rgb="FFFF6600"/>
  </sheetPr>
  <dimension ref="A1:AP78"/>
  <sheetViews>
    <sheetView view="pageBreakPreview" zoomScaleNormal="115" zoomScaleSheetLayoutView="100" workbookViewId="0"/>
  </sheetViews>
  <sheetFormatPr defaultColWidth="0" defaultRowHeight="13.5" zeroHeight="1"/>
  <cols>
    <col min="1" max="1" width="3" style="393" customWidth="1"/>
    <col min="2" max="6" width="4.625" style="1" customWidth="1"/>
    <col min="7" max="8" width="3" style="1" customWidth="1"/>
    <col min="9" max="9" width="3" style="394" customWidth="1"/>
    <col min="10" max="14" width="4.625" style="392" customWidth="1"/>
    <col min="15" max="16" width="3" style="392" customWidth="1"/>
    <col min="17" max="17" width="3" style="394" customWidth="1"/>
    <col min="18" max="22" width="4.625" style="1" customWidth="1"/>
    <col min="23" max="23" width="3" style="1" customWidth="1"/>
    <col min="24" max="24" width="3" style="395" customWidth="1"/>
    <col min="25" max="25" width="0.625" customWidth="1"/>
    <col min="26" max="26" width="9" hidden="1" customWidth="1"/>
    <col min="27" max="27" width="3.5" hidden="1" customWidth="1"/>
    <col min="28" max="29" width="4.5" hidden="1" customWidth="1"/>
    <col min="30" max="30" width="3.5" hidden="1" customWidth="1"/>
    <col min="31" max="37" width="4.5" hidden="1" customWidth="1"/>
    <col min="38" max="38" width="3.5" hidden="1" customWidth="1"/>
    <col min="39" max="42" width="4.5" hidden="1" customWidth="1"/>
    <col min="43" max="16384" width="8.75" hidden="1"/>
  </cols>
  <sheetData>
    <row r="1" spans="1:35" ht="18" customHeight="1">
      <c r="A1" s="289"/>
      <c r="B1"/>
      <c r="C1"/>
      <c r="D1"/>
      <c r="E1"/>
      <c r="F1"/>
      <c r="G1"/>
      <c r="H1"/>
      <c r="I1" s="289"/>
      <c r="J1"/>
      <c r="K1"/>
      <c r="L1"/>
      <c r="M1"/>
      <c r="N1"/>
      <c r="O1"/>
      <c r="P1"/>
      <c r="Q1" s="289"/>
      <c r="R1"/>
      <c r="S1" s="306"/>
      <c r="T1" s="2"/>
      <c r="U1" s="2"/>
      <c r="V1" s="2"/>
      <c r="W1" s="918"/>
      <c r="X1" s="918"/>
    </row>
    <row r="2" spans="1:35" ht="18" customHeight="1">
      <c r="A2" s="919" t="s">
        <v>265</v>
      </c>
      <c r="B2" s="920"/>
      <c r="C2" s="920"/>
      <c r="D2" s="920"/>
      <c r="E2" s="920"/>
      <c r="F2" s="920"/>
      <c r="G2" s="920"/>
      <c r="H2" s="920"/>
      <c r="I2" s="919"/>
      <c r="J2" s="920"/>
      <c r="K2" s="920"/>
      <c r="L2" s="920"/>
      <c r="M2" s="920"/>
      <c r="N2" s="920"/>
      <c r="O2" s="920"/>
      <c r="P2" s="920"/>
      <c r="Q2" s="919"/>
      <c r="R2" s="920"/>
      <c r="S2" s="920"/>
      <c r="T2" s="920"/>
      <c r="U2" s="920"/>
      <c r="V2" s="920"/>
      <c r="W2" s="920"/>
      <c r="X2" s="920"/>
      <c r="Y2" s="21"/>
    </row>
    <row r="3" spans="1:35" ht="18" customHeight="1">
      <c r="A3" s="921"/>
      <c r="B3" s="922"/>
      <c r="C3" s="922"/>
      <c r="D3" s="922"/>
      <c r="E3" s="922"/>
      <c r="F3" s="922"/>
      <c r="G3" s="922"/>
      <c r="H3" s="922"/>
      <c r="I3" s="921"/>
      <c r="J3" s="922"/>
      <c r="K3" s="922"/>
      <c r="L3" s="922"/>
      <c r="M3" s="922"/>
      <c r="N3" s="922"/>
      <c r="O3" s="922"/>
      <c r="P3" s="922"/>
      <c r="Q3" s="921"/>
      <c r="R3" s="922"/>
      <c r="S3" s="922"/>
      <c r="T3" s="922"/>
      <c r="U3" s="922"/>
      <c r="V3" s="922"/>
      <c r="W3" s="922"/>
      <c r="X3" s="922"/>
      <c r="Y3" s="21"/>
    </row>
    <row r="4" spans="1:35" ht="22.15" customHeight="1">
      <c r="A4" s="923" t="s">
        <v>10</v>
      </c>
      <c r="B4" s="897"/>
      <c r="C4" s="897"/>
      <c r="D4" s="924" t="str">
        <f>IF(入力用!I6=0,"",入力用!I6)</f>
        <v/>
      </c>
      <c r="E4" s="925"/>
      <c r="F4" s="925"/>
      <c r="G4" s="925"/>
      <c r="H4" s="925"/>
      <c r="I4" s="925"/>
      <c r="J4" s="925"/>
      <c r="K4" s="925"/>
      <c r="L4" s="925"/>
      <c r="M4" s="925"/>
      <c r="N4" s="925"/>
      <c r="O4" s="925"/>
      <c r="P4" s="925"/>
      <c r="Q4" s="925"/>
      <c r="R4" s="925"/>
      <c r="S4" s="925"/>
      <c r="T4" s="925"/>
      <c r="U4" s="925"/>
      <c r="V4" s="925"/>
      <c r="W4" s="925"/>
      <c r="X4" s="926"/>
      <c r="Y4" s="3"/>
    </row>
    <row r="5" spans="1:35" ht="13.5" customHeight="1" thickBot="1">
      <c r="A5" s="309"/>
      <c r="B5" s="3"/>
      <c r="C5" s="3"/>
      <c r="D5" s="3"/>
      <c r="E5" s="3"/>
      <c r="F5" s="3"/>
      <c r="G5" s="3"/>
      <c r="H5" s="3"/>
      <c r="I5" s="309"/>
      <c r="J5" s="3"/>
      <c r="K5" s="3"/>
      <c r="L5" s="3"/>
      <c r="M5" s="3"/>
      <c r="N5" s="3"/>
      <c r="O5" s="3"/>
      <c r="P5" s="3"/>
      <c r="Q5" s="309"/>
      <c r="R5" s="3"/>
      <c r="S5" s="3"/>
      <c r="T5" s="3"/>
      <c r="U5" s="3"/>
      <c r="V5" s="3"/>
      <c r="W5" s="3"/>
      <c r="X5" s="3"/>
      <c r="Y5" s="3"/>
    </row>
    <row r="6" spans="1:35" ht="15" customHeight="1" thickBot="1">
      <c r="A6" s="314" t="s">
        <v>124</v>
      </c>
      <c r="B6" s="927" t="s">
        <v>20</v>
      </c>
      <c r="C6" s="928"/>
      <c r="D6" s="928"/>
      <c r="E6" s="929"/>
      <c r="F6" s="187" t="s">
        <v>48</v>
      </c>
      <c r="G6" s="930" t="s">
        <v>49</v>
      </c>
      <c r="H6" s="927"/>
      <c r="I6" s="326" t="s">
        <v>124</v>
      </c>
      <c r="J6" s="927" t="s">
        <v>20</v>
      </c>
      <c r="K6" s="928"/>
      <c r="L6" s="928"/>
      <c r="M6" s="929"/>
      <c r="N6" s="187" t="s">
        <v>48</v>
      </c>
      <c r="O6" s="930" t="s">
        <v>49</v>
      </c>
      <c r="P6" s="931"/>
      <c r="Q6" s="330" t="s">
        <v>124</v>
      </c>
      <c r="R6" s="931" t="s">
        <v>20</v>
      </c>
      <c r="S6" s="932"/>
      <c r="T6" s="932"/>
      <c r="U6" s="930"/>
      <c r="V6" s="187" t="s">
        <v>48</v>
      </c>
      <c r="W6" s="930" t="s">
        <v>49</v>
      </c>
      <c r="X6" s="933"/>
      <c r="Y6" s="1"/>
    </row>
    <row r="7" spans="1:35" ht="21" customHeight="1" thickTop="1">
      <c r="A7" s="323">
        <v>1</v>
      </c>
      <c r="B7" s="898" t="str">
        <f>IF(入力用!I46=0,"",入力用!I46)</f>
        <v/>
      </c>
      <c r="C7" s="899"/>
      <c r="D7" s="899"/>
      <c r="E7" s="900"/>
      <c r="F7" s="22" t="str">
        <f>IF(入力用!O46=0,"",入力用!O46)</f>
        <v>-</v>
      </c>
      <c r="G7" s="908" t="str">
        <f>IF(入力用!Q46=0,"",入力用!Q46)</f>
        <v>-</v>
      </c>
      <c r="H7" s="909"/>
      <c r="I7" s="327">
        <f>A41+1</f>
        <v>36</v>
      </c>
      <c r="J7" s="910" t="str">
        <f>IF(入力用!I81=0,"",入力用!I81)</f>
        <v/>
      </c>
      <c r="K7" s="911"/>
      <c r="L7" s="911"/>
      <c r="M7" s="912"/>
      <c r="N7" s="22" t="str">
        <f>IF(入力用!O81=0,"",入力用!O81)</f>
        <v>-</v>
      </c>
      <c r="O7" s="910" t="str">
        <f>IF(入力用!Q81=0,"",入力用!Q81)</f>
        <v>-</v>
      </c>
      <c r="P7" s="913"/>
      <c r="Q7" s="311"/>
      <c r="R7" s="914"/>
      <c r="S7" s="915"/>
      <c r="T7" s="915"/>
      <c r="U7" s="916"/>
      <c r="V7" s="22"/>
      <c r="W7" s="912"/>
      <c r="X7" s="917"/>
      <c r="Y7" s="1"/>
      <c r="AA7">
        <v>20</v>
      </c>
      <c r="AB7">
        <v>170</v>
      </c>
      <c r="AC7">
        <v>320</v>
      </c>
      <c r="AD7">
        <f t="shared" ref="AD7:AI7" si="0">AA36+1</f>
        <v>50</v>
      </c>
      <c r="AE7">
        <f t="shared" si="0"/>
        <v>200</v>
      </c>
      <c r="AF7">
        <f t="shared" si="0"/>
        <v>350</v>
      </c>
      <c r="AG7">
        <f t="shared" si="0"/>
        <v>80</v>
      </c>
      <c r="AH7">
        <f t="shared" si="0"/>
        <v>230</v>
      </c>
      <c r="AI7">
        <f t="shared" si="0"/>
        <v>380</v>
      </c>
    </row>
    <row r="8" spans="1:35" ht="21" customHeight="1">
      <c r="A8" s="324">
        <f t="shared" ref="A8:A41" si="1">A7+1</f>
        <v>2</v>
      </c>
      <c r="B8" s="898" t="str">
        <f>IF(入力用!I47=0,"",入力用!I47)</f>
        <v/>
      </c>
      <c r="C8" s="899"/>
      <c r="D8" s="899"/>
      <c r="E8" s="900"/>
      <c r="F8" s="23" t="str">
        <f>IF(入力用!O47=0,"",入力用!O47)</f>
        <v>-</v>
      </c>
      <c r="G8" s="901" t="str">
        <f>IF(入力用!Q47=0,"",入力用!Q47)</f>
        <v>-</v>
      </c>
      <c r="H8" s="902"/>
      <c r="I8" s="328">
        <f t="shared" ref="I8:I37" si="2">I7+1</f>
        <v>37</v>
      </c>
      <c r="J8" s="898" t="str">
        <f>IF(入力用!I82=0,"",入力用!I82)</f>
        <v/>
      </c>
      <c r="K8" s="899"/>
      <c r="L8" s="899"/>
      <c r="M8" s="900"/>
      <c r="N8" s="23" t="str">
        <f>IF(入力用!O82=0,"",入力用!O82)</f>
        <v>-</v>
      </c>
      <c r="O8" s="898" t="str">
        <f>IF(入力用!Q82=0,"",入力用!Q82)</f>
        <v>-</v>
      </c>
      <c r="P8" s="903"/>
      <c r="Q8" s="312"/>
      <c r="R8" s="904"/>
      <c r="S8" s="905"/>
      <c r="T8" s="905"/>
      <c r="U8" s="906"/>
      <c r="V8" s="23"/>
      <c r="W8" s="900"/>
      <c r="X8" s="907"/>
      <c r="Y8" s="1"/>
      <c r="AA8">
        <f t="shared" ref="AA8:AA36" si="3">AA7+1</f>
        <v>21</v>
      </c>
      <c r="AB8">
        <f t="shared" ref="AB8:AB36" si="4">AB7+1</f>
        <v>171</v>
      </c>
      <c r="AC8">
        <f t="shared" ref="AC8:AC36" si="5">AC7+1</f>
        <v>321</v>
      </c>
      <c r="AD8">
        <f t="shared" ref="AD8:AD36" si="6">AD7+1</f>
        <v>51</v>
      </c>
      <c r="AE8">
        <f t="shared" ref="AE8:AE36" si="7">AE7+1</f>
        <v>201</v>
      </c>
      <c r="AF8">
        <f t="shared" ref="AF8:AF36" si="8">AF7+1</f>
        <v>351</v>
      </c>
      <c r="AG8">
        <f t="shared" ref="AG8:AG36" si="9">AG7+1</f>
        <v>81</v>
      </c>
      <c r="AH8">
        <f t="shared" ref="AH8:AH36" si="10">AH7+1</f>
        <v>231</v>
      </c>
      <c r="AI8">
        <f t="shared" ref="AI8:AI36" si="11">AI7+1</f>
        <v>381</v>
      </c>
    </row>
    <row r="9" spans="1:35" ht="21" customHeight="1">
      <c r="A9" s="324">
        <f t="shared" si="1"/>
        <v>3</v>
      </c>
      <c r="B9" s="898" t="str">
        <f>IF(入力用!I48=0,"",入力用!I48)</f>
        <v/>
      </c>
      <c r="C9" s="899"/>
      <c r="D9" s="899"/>
      <c r="E9" s="900"/>
      <c r="F9" s="23" t="str">
        <f>IF(入力用!O48=0,"",入力用!O48)</f>
        <v>-</v>
      </c>
      <c r="G9" s="901" t="str">
        <f>IF(入力用!Q48=0,"",入力用!Q48)</f>
        <v>-</v>
      </c>
      <c r="H9" s="902"/>
      <c r="I9" s="328">
        <f t="shared" si="2"/>
        <v>38</v>
      </c>
      <c r="J9" s="898" t="str">
        <f>IF(入力用!I83=0,"",入力用!I83)</f>
        <v/>
      </c>
      <c r="K9" s="899"/>
      <c r="L9" s="899"/>
      <c r="M9" s="900"/>
      <c r="N9" s="23" t="str">
        <f>IF(入力用!O83=0,"",入力用!O83)</f>
        <v>-</v>
      </c>
      <c r="O9" s="898" t="str">
        <f>IF(入力用!Q83=0,"",入力用!Q83)</f>
        <v>-</v>
      </c>
      <c r="P9" s="903"/>
      <c r="Q9" s="312"/>
      <c r="R9" s="904"/>
      <c r="S9" s="905"/>
      <c r="T9" s="905"/>
      <c r="U9" s="906"/>
      <c r="V9" s="23"/>
      <c r="W9" s="900"/>
      <c r="X9" s="907"/>
      <c r="Y9" s="1"/>
      <c r="AA9">
        <f t="shared" si="3"/>
        <v>22</v>
      </c>
      <c r="AB9">
        <f t="shared" si="4"/>
        <v>172</v>
      </c>
      <c r="AC9">
        <f t="shared" si="5"/>
        <v>322</v>
      </c>
      <c r="AD9">
        <f t="shared" si="6"/>
        <v>52</v>
      </c>
      <c r="AE9">
        <f t="shared" si="7"/>
        <v>202</v>
      </c>
      <c r="AF9">
        <f t="shared" si="8"/>
        <v>352</v>
      </c>
      <c r="AG9">
        <f t="shared" si="9"/>
        <v>82</v>
      </c>
      <c r="AH9">
        <f t="shared" si="10"/>
        <v>232</v>
      </c>
      <c r="AI9">
        <f t="shared" si="11"/>
        <v>382</v>
      </c>
    </row>
    <row r="10" spans="1:35" ht="21" customHeight="1">
      <c r="A10" s="324">
        <f t="shared" si="1"/>
        <v>4</v>
      </c>
      <c r="B10" s="898" t="str">
        <f>IF(入力用!I49=0,"",入力用!I49)</f>
        <v/>
      </c>
      <c r="C10" s="899"/>
      <c r="D10" s="899"/>
      <c r="E10" s="900"/>
      <c r="F10" s="23" t="str">
        <f>IF(入力用!O49=0,"",入力用!O49)</f>
        <v>-</v>
      </c>
      <c r="G10" s="901" t="str">
        <f>IF(入力用!Q49=0,"",入力用!Q49)</f>
        <v>-</v>
      </c>
      <c r="H10" s="902"/>
      <c r="I10" s="328">
        <f t="shared" si="2"/>
        <v>39</v>
      </c>
      <c r="J10" s="898" t="str">
        <f>IF(入力用!I84=0,"",入力用!I84)</f>
        <v/>
      </c>
      <c r="K10" s="899"/>
      <c r="L10" s="899"/>
      <c r="M10" s="900"/>
      <c r="N10" s="23" t="str">
        <f>IF(入力用!O84=0,"",入力用!O84)</f>
        <v>-</v>
      </c>
      <c r="O10" s="898" t="str">
        <f>IF(入力用!Q84=0,"",入力用!Q84)</f>
        <v>-</v>
      </c>
      <c r="P10" s="903"/>
      <c r="Q10" s="312"/>
      <c r="R10" s="904"/>
      <c r="S10" s="905"/>
      <c r="T10" s="905"/>
      <c r="U10" s="906"/>
      <c r="V10" s="23"/>
      <c r="W10" s="900"/>
      <c r="X10" s="907"/>
      <c r="Y10" s="1"/>
      <c r="AA10">
        <f t="shared" si="3"/>
        <v>23</v>
      </c>
      <c r="AB10">
        <f t="shared" si="4"/>
        <v>173</v>
      </c>
      <c r="AC10">
        <f t="shared" si="5"/>
        <v>323</v>
      </c>
      <c r="AD10">
        <f t="shared" si="6"/>
        <v>53</v>
      </c>
      <c r="AE10">
        <f t="shared" si="7"/>
        <v>203</v>
      </c>
      <c r="AF10">
        <f t="shared" si="8"/>
        <v>353</v>
      </c>
      <c r="AG10">
        <f t="shared" si="9"/>
        <v>83</v>
      </c>
      <c r="AH10">
        <f t="shared" si="10"/>
        <v>233</v>
      </c>
      <c r="AI10">
        <f t="shared" si="11"/>
        <v>383</v>
      </c>
    </row>
    <row r="11" spans="1:35" ht="21" customHeight="1">
      <c r="A11" s="324">
        <f t="shared" si="1"/>
        <v>5</v>
      </c>
      <c r="B11" s="898" t="str">
        <f>IF(入力用!I50=0,"",入力用!I50)</f>
        <v/>
      </c>
      <c r="C11" s="899"/>
      <c r="D11" s="899"/>
      <c r="E11" s="900"/>
      <c r="F11" s="23" t="str">
        <f>IF(入力用!O50=0,"",入力用!O50)</f>
        <v>-</v>
      </c>
      <c r="G11" s="901" t="str">
        <f>IF(入力用!Q50=0,"",入力用!Q50)</f>
        <v>-</v>
      </c>
      <c r="H11" s="902"/>
      <c r="I11" s="328">
        <f t="shared" si="2"/>
        <v>40</v>
      </c>
      <c r="J11" s="898" t="str">
        <f>IF(入力用!I85=0,"",入力用!I85)</f>
        <v/>
      </c>
      <c r="K11" s="899"/>
      <c r="L11" s="899"/>
      <c r="M11" s="900"/>
      <c r="N11" s="23" t="str">
        <f>IF(入力用!O85=0,"",入力用!O85)</f>
        <v>-</v>
      </c>
      <c r="O11" s="898" t="str">
        <f>IF(入力用!Q85=0,"",入力用!Q85)</f>
        <v>-</v>
      </c>
      <c r="P11" s="903"/>
      <c r="Q11" s="312"/>
      <c r="R11" s="904"/>
      <c r="S11" s="905"/>
      <c r="T11" s="905"/>
      <c r="U11" s="906"/>
      <c r="V11" s="23"/>
      <c r="W11" s="900"/>
      <c r="X11" s="907"/>
      <c r="Y11" s="1"/>
      <c r="AA11">
        <f t="shared" si="3"/>
        <v>24</v>
      </c>
      <c r="AB11">
        <f t="shared" si="4"/>
        <v>174</v>
      </c>
      <c r="AC11">
        <f t="shared" si="5"/>
        <v>324</v>
      </c>
      <c r="AD11">
        <f t="shared" si="6"/>
        <v>54</v>
      </c>
      <c r="AE11">
        <f t="shared" si="7"/>
        <v>204</v>
      </c>
      <c r="AF11">
        <f t="shared" si="8"/>
        <v>354</v>
      </c>
      <c r="AG11">
        <f t="shared" si="9"/>
        <v>84</v>
      </c>
      <c r="AH11">
        <f t="shared" si="10"/>
        <v>234</v>
      </c>
      <c r="AI11">
        <f t="shared" si="11"/>
        <v>384</v>
      </c>
    </row>
    <row r="12" spans="1:35" ht="21" customHeight="1">
      <c r="A12" s="324">
        <f t="shared" si="1"/>
        <v>6</v>
      </c>
      <c r="B12" s="898" t="str">
        <f>IF(入力用!I51=0,"",入力用!I51)</f>
        <v/>
      </c>
      <c r="C12" s="899"/>
      <c r="D12" s="899"/>
      <c r="E12" s="900"/>
      <c r="F12" s="23" t="str">
        <f>IF(入力用!O51=0,"",入力用!O51)</f>
        <v>-</v>
      </c>
      <c r="G12" s="901" t="str">
        <f>IF(入力用!Q51=0,"",入力用!Q51)</f>
        <v>-</v>
      </c>
      <c r="H12" s="902"/>
      <c r="I12" s="328">
        <f t="shared" si="2"/>
        <v>41</v>
      </c>
      <c r="J12" s="898" t="str">
        <f>IF(入力用!I86=0,"",入力用!I86)</f>
        <v/>
      </c>
      <c r="K12" s="899"/>
      <c r="L12" s="899"/>
      <c r="M12" s="900"/>
      <c r="N12" s="23" t="str">
        <f>IF(入力用!O86=0,"",入力用!O86)</f>
        <v>-</v>
      </c>
      <c r="O12" s="898" t="str">
        <f>IF(入力用!Q86=0,"",入力用!Q86)</f>
        <v>-</v>
      </c>
      <c r="P12" s="903"/>
      <c r="Q12" s="312"/>
      <c r="R12" s="904"/>
      <c r="S12" s="905"/>
      <c r="T12" s="905"/>
      <c r="U12" s="906"/>
      <c r="V12" s="23"/>
      <c r="W12" s="900"/>
      <c r="X12" s="907"/>
      <c r="Y12" s="1"/>
      <c r="AA12">
        <f t="shared" si="3"/>
        <v>25</v>
      </c>
      <c r="AB12">
        <f t="shared" si="4"/>
        <v>175</v>
      </c>
      <c r="AC12">
        <f t="shared" si="5"/>
        <v>325</v>
      </c>
      <c r="AD12">
        <f t="shared" si="6"/>
        <v>55</v>
      </c>
      <c r="AE12">
        <f t="shared" si="7"/>
        <v>205</v>
      </c>
      <c r="AF12">
        <f t="shared" si="8"/>
        <v>355</v>
      </c>
      <c r="AG12">
        <f t="shared" si="9"/>
        <v>85</v>
      </c>
      <c r="AH12">
        <f t="shared" si="10"/>
        <v>235</v>
      </c>
      <c r="AI12">
        <f t="shared" si="11"/>
        <v>385</v>
      </c>
    </row>
    <row r="13" spans="1:35" ht="21" customHeight="1">
      <c r="A13" s="324">
        <f t="shared" si="1"/>
        <v>7</v>
      </c>
      <c r="B13" s="898" t="str">
        <f>IF(入力用!I52=0,"",入力用!I52)</f>
        <v/>
      </c>
      <c r="C13" s="899"/>
      <c r="D13" s="899"/>
      <c r="E13" s="900"/>
      <c r="F13" s="23" t="str">
        <f>IF(入力用!O52=0,"",入力用!O52)</f>
        <v>-</v>
      </c>
      <c r="G13" s="901" t="str">
        <f>IF(入力用!Q52=0,"",入力用!Q52)</f>
        <v>-</v>
      </c>
      <c r="H13" s="902"/>
      <c r="I13" s="328">
        <f t="shared" si="2"/>
        <v>42</v>
      </c>
      <c r="J13" s="898" t="str">
        <f>IF(入力用!I87=0,"",入力用!I87)</f>
        <v/>
      </c>
      <c r="K13" s="899"/>
      <c r="L13" s="899"/>
      <c r="M13" s="900"/>
      <c r="N13" s="23" t="str">
        <f>IF(入力用!O87=0,"",入力用!O87)</f>
        <v>-</v>
      </c>
      <c r="O13" s="898" t="str">
        <f>IF(入力用!Q87=0,"",入力用!Q87)</f>
        <v>-</v>
      </c>
      <c r="P13" s="903"/>
      <c r="Q13" s="312"/>
      <c r="R13" s="904"/>
      <c r="S13" s="905"/>
      <c r="T13" s="905"/>
      <c r="U13" s="906"/>
      <c r="V13" s="23"/>
      <c r="W13" s="900"/>
      <c r="X13" s="907"/>
      <c r="Y13" s="1"/>
      <c r="AA13">
        <f t="shared" si="3"/>
        <v>26</v>
      </c>
      <c r="AB13">
        <f t="shared" si="4"/>
        <v>176</v>
      </c>
      <c r="AC13">
        <f t="shared" si="5"/>
        <v>326</v>
      </c>
      <c r="AD13">
        <f t="shared" si="6"/>
        <v>56</v>
      </c>
      <c r="AE13">
        <f t="shared" si="7"/>
        <v>206</v>
      </c>
      <c r="AF13">
        <f t="shared" si="8"/>
        <v>356</v>
      </c>
      <c r="AG13">
        <f t="shared" si="9"/>
        <v>86</v>
      </c>
      <c r="AH13">
        <f t="shared" si="10"/>
        <v>236</v>
      </c>
      <c r="AI13">
        <f t="shared" si="11"/>
        <v>386</v>
      </c>
    </row>
    <row r="14" spans="1:35" ht="21" customHeight="1">
      <c r="A14" s="324">
        <f t="shared" si="1"/>
        <v>8</v>
      </c>
      <c r="B14" s="898" t="str">
        <f>IF(入力用!I53=0,"",入力用!I53)</f>
        <v/>
      </c>
      <c r="C14" s="899"/>
      <c r="D14" s="899"/>
      <c r="E14" s="900"/>
      <c r="F14" s="23" t="str">
        <f>IF(入力用!O53=0,"",入力用!O53)</f>
        <v>-</v>
      </c>
      <c r="G14" s="901" t="str">
        <f>IF(入力用!Q53=0,"",入力用!Q53)</f>
        <v>-</v>
      </c>
      <c r="H14" s="902"/>
      <c r="I14" s="328">
        <f t="shared" si="2"/>
        <v>43</v>
      </c>
      <c r="J14" s="898" t="str">
        <f>IF(入力用!I88=0,"",入力用!I88)</f>
        <v/>
      </c>
      <c r="K14" s="899"/>
      <c r="L14" s="899"/>
      <c r="M14" s="900"/>
      <c r="N14" s="23" t="str">
        <f>IF(入力用!O88=0,"",入力用!O88)</f>
        <v>-</v>
      </c>
      <c r="O14" s="898" t="str">
        <f>IF(入力用!Q88=0,"",入力用!Q88)</f>
        <v>-</v>
      </c>
      <c r="P14" s="903"/>
      <c r="Q14" s="312"/>
      <c r="R14" s="904"/>
      <c r="S14" s="905"/>
      <c r="T14" s="905"/>
      <c r="U14" s="906"/>
      <c r="V14" s="23"/>
      <c r="W14" s="900"/>
      <c r="X14" s="907"/>
      <c r="Y14" s="1"/>
      <c r="AA14">
        <f t="shared" si="3"/>
        <v>27</v>
      </c>
      <c r="AB14">
        <f t="shared" si="4"/>
        <v>177</v>
      </c>
      <c r="AC14">
        <f t="shared" si="5"/>
        <v>327</v>
      </c>
      <c r="AD14">
        <f t="shared" si="6"/>
        <v>57</v>
      </c>
      <c r="AE14">
        <f t="shared" si="7"/>
        <v>207</v>
      </c>
      <c r="AF14">
        <f t="shared" si="8"/>
        <v>357</v>
      </c>
      <c r="AG14">
        <f t="shared" si="9"/>
        <v>87</v>
      </c>
      <c r="AH14">
        <f t="shared" si="10"/>
        <v>237</v>
      </c>
      <c r="AI14">
        <f t="shared" si="11"/>
        <v>387</v>
      </c>
    </row>
    <row r="15" spans="1:35" ht="21" customHeight="1">
      <c r="A15" s="324">
        <f t="shared" si="1"/>
        <v>9</v>
      </c>
      <c r="B15" s="898" t="str">
        <f>IF(入力用!I54=0,"",入力用!I54)</f>
        <v/>
      </c>
      <c r="C15" s="899"/>
      <c r="D15" s="899"/>
      <c r="E15" s="900"/>
      <c r="F15" s="23" t="str">
        <f>IF(入力用!O54=0,"",入力用!O54)</f>
        <v>-</v>
      </c>
      <c r="G15" s="901" t="str">
        <f>IF(入力用!Q54=0,"",入力用!Q54)</f>
        <v>-</v>
      </c>
      <c r="H15" s="902"/>
      <c r="I15" s="328">
        <f t="shared" si="2"/>
        <v>44</v>
      </c>
      <c r="J15" s="898" t="str">
        <f>IF(入力用!I89=0,"",入力用!I89)</f>
        <v/>
      </c>
      <c r="K15" s="899"/>
      <c r="L15" s="899"/>
      <c r="M15" s="900"/>
      <c r="N15" s="23" t="str">
        <f>IF(入力用!O89=0,"",入力用!O89)</f>
        <v>-</v>
      </c>
      <c r="O15" s="898" t="str">
        <f>IF(入力用!Q89=0,"",入力用!Q89)</f>
        <v>-</v>
      </c>
      <c r="P15" s="903"/>
      <c r="Q15" s="312"/>
      <c r="R15" s="904"/>
      <c r="S15" s="905"/>
      <c r="T15" s="905"/>
      <c r="U15" s="906"/>
      <c r="V15" s="23"/>
      <c r="W15" s="900"/>
      <c r="X15" s="907"/>
      <c r="Y15" s="1"/>
      <c r="AA15">
        <f t="shared" si="3"/>
        <v>28</v>
      </c>
      <c r="AB15">
        <f t="shared" si="4"/>
        <v>178</v>
      </c>
      <c r="AC15">
        <f t="shared" si="5"/>
        <v>328</v>
      </c>
      <c r="AD15">
        <f t="shared" si="6"/>
        <v>58</v>
      </c>
      <c r="AE15">
        <f t="shared" si="7"/>
        <v>208</v>
      </c>
      <c r="AF15">
        <f t="shared" si="8"/>
        <v>358</v>
      </c>
      <c r="AG15">
        <f t="shared" si="9"/>
        <v>88</v>
      </c>
      <c r="AH15">
        <f t="shared" si="10"/>
        <v>238</v>
      </c>
      <c r="AI15">
        <f t="shared" si="11"/>
        <v>388</v>
      </c>
    </row>
    <row r="16" spans="1:35" ht="21" customHeight="1">
      <c r="A16" s="324">
        <f t="shared" si="1"/>
        <v>10</v>
      </c>
      <c r="B16" s="898" t="str">
        <f>IF(入力用!I55=0,"",入力用!I55)</f>
        <v/>
      </c>
      <c r="C16" s="899"/>
      <c r="D16" s="899"/>
      <c r="E16" s="900"/>
      <c r="F16" s="23" t="str">
        <f>IF(入力用!O55=0,"",入力用!O55)</f>
        <v>-</v>
      </c>
      <c r="G16" s="901" t="str">
        <f>IF(入力用!Q55=0,"",入力用!Q55)</f>
        <v>-</v>
      </c>
      <c r="H16" s="902"/>
      <c r="I16" s="328">
        <f t="shared" si="2"/>
        <v>45</v>
      </c>
      <c r="J16" s="898" t="str">
        <f>IF(入力用!I90=0,"",入力用!I90)</f>
        <v/>
      </c>
      <c r="K16" s="899"/>
      <c r="L16" s="899"/>
      <c r="M16" s="900"/>
      <c r="N16" s="23" t="str">
        <f>IF(入力用!O90=0,"",入力用!O90)</f>
        <v>-</v>
      </c>
      <c r="O16" s="898" t="str">
        <f>IF(入力用!Q90=0,"",入力用!Q90)</f>
        <v>-</v>
      </c>
      <c r="P16" s="903"/>
      <c r="Q16" s="312"/>
      <c r="R16" s="904"/>
      <c r="S16" s="905"/>
      <c r="T16" s="905"/>
      <c r="U16" s="906"/>
      <c r="V16" s="23"/>
      <c r="W16" s="900"/>
      <c r="X16" s="907"/>
      <c r="Y16" s="1"/>
      <c r="AA16">
        <f t="shared" si="3"/>
        <v>29</v>
      </c>
      <c r="AB16">
        <f t="shared" si="4"/>
        <v>179</v>
      </c>
      <c r="AC16">
        <f t="shared" si="5"/>
        <v>329</v>
      </c>
      <c r="AD16">
        <f t="shared" si="6"/>
        <v>59</v>
      </c>
      <c r="AE16">
        <f t="shared" si="7"/>
        <v>209</v>
      </c>
      <c r="AF16">
        <f t="shared" si="8"/>
        <v>359</v>
      </c>
      <c r="AG16">
        <f t="shared" si="9"/>
        <v>89</v>
      </c>
      <c r="AH16">
        <f t="shared" si="10"/>
        <v>239</v>
      </c>
      <c r="AI16">
        <f t="shared" si="11"/>
        <v>389</v>
      </c>
    </row>
    <row r="17" spans="1:35" ht="21" customHeight="1">
      <c r="A17" s="324">
        <f t="shared" si="1"/>
        <v>11</v>
      </c>
      <c r="B17" s="898" t="str">
        <f>IF(入力用!I56=0,"",入力用!I56)</f>
        <v/>
      </c>
      <c r="C17" s="899"/>
      <c r="D17" s="899"/>
      <c r="E17" s="900"/>
      <c r="F17" s="23" t="str">
        <f>IF(入力用!O56=0,"",入力用!O56)</f>
        <v>-</v>
      </c>
      <c r="G17" s="901" t="str">
        <f>IF(入力用!Q56=0,"",入力用!Q56)</f>
        <v>-</v>
      </c>
      <c r="H17" s="902"/>
      <c r="I17" s="328">
        <f t="shared" si="2"/>
        <v>46</v>
      </c>
      <c r="J17" s="898" t="str">
        <f>IF(入力用!I91=0,"",入力用!I91)</f>
        <v/>
      </c>
      <c r="K17" s="899"/>
      <c r="L17" s="899"/>
      <c r="M17" s="900"/>
      <c r="N17" s="23" t="str">
        <f>IF(入力用!O91=0,"",入力用!O91)</f>
        <v>-</v>
      </c>
      <c r="O17" s="898" t="str">
        <f>IF(入力用!Q91=0,"",入力用!Q91)</f>
        <v>-</v>
      </c>
      <c r="P17" s="903"/>
      <c r="Q17" s="312"/>
      <c r="R17" s="904"/>
      <c r="S17" s="905"/>
      <c r="T17" s="905"/>
      <c r="U17" s="906"/>
      <c r="V17" s="23"/>
      <c r="W17" s="900"/>
      <c r="X17" s="907"/>
      <c r="Y17" s="1"/>
      <c r="AA17">
        <f t="shared" si="3"/>
        <v>30</v>
      </c>
      <c r="AB17">
        <f t="shared" si="4"/>
        <v>180</v>
      </c>
      <c r="AC17">
        <f t="shared" si="5"/>
        <v>330</v>
      </c>
      <c r="AD17">
        <f t="shared" si="6"/>
        <v>60</v>
      </c>
      <c r="AE17">
        <f t="shared" si="7"/>
        <v>210</v>
      </c>
      <c r="AF17">
        <f t="shared" si="8"/>
        <v>360</v>
      </c>
      <c r="AG17">
        <f t="shared" si="9"/>
        <v>90</v>
      </c>
      <c r="AH17">
        <f t="shared" si="10"/>
        <v>240</v>
      </c>
      <c r="AI17">
        <f t="shared" si="11"/>
        <v>390</v>
      </c>
    </row>
    <row r="18" spans="1:35" ht="21" customHeight="1">
      <c r="A18" s="324">
        <f t="shared" si="1"/>
        <v>12</v>
      </c>
      <c r="B18" s="898" t="str">
        <f>IF(入力用!I57=0,"",入力用!I57)</f>
        <v/>
      </c>
      <c r="C18" s="899"/>
      <c r="D18" s="899"/>
      <c r="E18" s="900"/>
      <c r="F18" s="23" t="str">
        <f>IF(入力用!O57=0,"",入力用!O57)</f>
        <v>-</v>
      </c>
      <c r="G18" s="901" t="str">
        <f>IF(入力用!Q57=0,"",入力用!Q57)</f>
        <v>-</v>
      </c>
      <c r="H18" s="902"/>
      <c r="I18" s="328">
        <f t="shared" si="2"/>
        <v>47</v>
      </c>
      <c r="J18" s="898" t="str">
        <f>IF(入力用!I92=0,"",入力用!I92)</f>
        <v/>
      </c>
      <c r="K18" s="899"/>
      <c r="L18" s="899"/>
      <c r="M18" s="900"/>
      <c r="N18" s="23" t="str">
        <f>IF(入力用!O92=0,"",入力用!O92)</f>
        <v>-</v>
      </c>
      <c r="O18" s="898" t="str">
        <f>IF(入力用!Q92=0,"",入力用!Q92)</f>
        <v>-</v>
      </c>
      <c r="P18" s="903"/>
      <c r="Q18" s="312"/>
      <c r="R18" s="904"/>
      <c r="S18" s="905"/>
      <c r="T18" s="905"/>
      <c r="U18" s="906"/>
      <c r="V18" s="23"/>
      <c r="W18" s="900"/>
      <c r="X18" s="907"/>
      <c r="Y18" s="1"/>
      <c r="AA18">
        <f t="shared" si="3"/>
        <v>31</v>
      </c>
      <c r="AB18">
        <f t="shared" si="4"/>
        <v>181</v>
      </c>
      <c r="AC18">
        <f t="shared" si="5"/>
        <v>331</v>
      </c>
      <c r="AD18">
        <f t="shared" si="6"/>
        <v>61</v>
      </c>
      <c r="AE18">
        <f t="shared" si="7"/>
        <v>211</v>
      </c>
      <c r="AF18">
        <f t="shared" si="8"/>
        <v>361</v>
      </c>
      <c r="AG18">
        <f t="shared" si="9"/>
        <v>91</v>
      </c>
      <c r="AH18">
        <f t="shared" si="10"/>
        <v>241</v>
      </c>
      <c r="AI18">
        <f t="shared" si="11"/>
        <v>391</v>
      </c>
    </row>
    <row r="19" spans="1:35" ht="21" customHeight="1">
      <c r="A19" s="324">
        <f t="shared" si="1"/>
        <v>13</v>
      </c>
      <c r="B19" s="898" t="str">
        <f>IF(入力用!I58=0,"",入力用!I58)</f>
        <v/>
      </c>
      <c r="C19" s="899"/>
      <c r="D19" s="899"/>
      <c r="E19" s="900"/>
      <c r="F19" s="23" t="str">
        <f>IF(入力用!O58=0,"",入力用!O58)</f>
        <v>-</v>
      </c>
      <c r="G19" s="901" t="str">
        <f>IF(入力用!Q58=0,"",入力用!Q58)</f>
        <v>-</v>
      </c>
      <c r="H19" s="902"/>
      <c r="I19" s="328">
        <f t="shared" si="2"/>
        <v>48</v>
      </c>
      <c r="J19" s="898" t="str">
        <f>IF(入力用!I93=0,"",入力用!I93)</f>
        <v/>
      </c>
      <c r="K19" s="899"/>
      <c r="L19" s="899"/>
      <c r="M19" s="900"/>
      <c r="N19" s="23" t="str">
        <f>IF(入力用!O93=0,"",入力用!O93)</f>
        <v>-</v>
      </c>
      <c r="O19" s="898" t="str">
        <f>IF(入力用!Q93=0,"",入力用!Q93)</f>
        <v>-</v>
      </c>
      <c r="P19" s="903"/>
      <c r="Q19" s="312"/>
      <c r="R19" s="904"/>
      <c r="S19" s="905"/>
      <c r="T19" s="905"/>
      <c r="U19" s="906"/>
      <c r="V19" s="23"/>
      <c r="W19" s="900"/>
      <c r="X19" s="907"/>
      <c r="Y19" s="1"/>
      <c r="AA19">
        <f t="shared" si="3"/>
        <v>32</v>
      </c>
      <c r="AB19">
        <f t="shared" si="4"/>
        <v>182</v>
      </c>
      <c r="AC19">
        <f t="shared" si="5"/>
        <v>332</v>
      </c>
      <c r="AD19">
        <f t="shared" si="6"/>
        <v>62</v>
      </c>
      <c r="AE19">
        <f t="shared" si="7"/>
        <v>212</v>
      </c>
      <c r="AF19">
        <f t="shared" si="8"/>
        <v>362</v>
      </c>
      <c r="AG19">
        <f t="shared" si="9"/>
        <v>92</v>
      </c>
      <c r="AH19">
        <f t="shared" si="10"/>
        <v>242</v>
      </c>
      <c r="AI19">
        <f t="shared" si="11"/>
        <v>392</v>
      </c>
    </row>
    <row r="20" spans="1:35" ht="21" customHeight="1">
      <c r="A20" s="324">
        <f t="shared" si="1"/>
        <v>14</v>
      </c>
      <c r="B20" s="898" t="str">
        <f>IF(入力用!I59=0,"",入力用!I59)</f>
        <v/>
      </c>
      <c r="C20" s="899"/>
      <c r="D20" s="899"/>
      <c r="E20" s="900"/>
      <c r="F20" s="23" t="str">
        <f>IF(入力用!O59=0,"",入力用!O59)</f>
        <v>-</v>
      </c>
      <c r="G20" s="901" t="str">
        <f>IF(入力用!Q59=0,"",入力用!Q59)</f>
        <v>-</v>
      </c>
      <c r="H20" s="902"/>
      <c r="I20" s="328">
        <f t="shared" si="2"/>
        <v>49</v>
      </c>
      <c r="J20" s="898" t="str">
        <f>IF(入力用!I94=0,"",入力用!I94)</f>
        <v/>
      </c>
      <c r="K20" s="899"/>
      <c r="L20" s="899"/>
      <c r="M20" s="900"/>
      <c r="N20" s="23" t="str">
        <f>IF(入力用!O94=0,"",入力用!O94)</f>
        <v>-</v>
      </c>
      <c r="O20" s="898" t="str">
        <f>IF(入力用!Q94=0,"",入力用!Q94)</f>
        <v>-</v>
      </c>
      <c r="P20" s="903"/>
      <c r="Q20" s="312"/>
      <c r="R20" s="904"/>
      <c r="S20" s="905"/>
      <c r="T20" s="905"/>
      <c r="U20" s="906"/>
      <c r="V20" s="23"/>
      <c r="W20" s="900"/>
      <c r="X20" s="907"/>
      <c r="Y20" s="1"/>
      <c r="AA20">
        <f t="shared" si="3"/>
        <v>33</v>
      </c>
      <c r="AB20">
        <f t="shared" si="4"/>
        <v>183</v>
      </c>
      <c r="AC20">
        <f t="shared" si="5"/>
        <v>333</v>
      </c>
      <c r="AD20">
        <f t="shared" si="6"/>
        <v>63</v>
      </c>
      <c r="AE20">
        <f t="shared" si="7"/>
        <v>213</v>
      </c>
      <c r="AF20">
        <f t="shared" si="8"/>
        <v>363</v>
      </c>
      <c r="AG20">
        <f t="shared" si="9"/>
        <v>93</v>
      </c>
      <c r="AH20">
        <f t="shared" si="10"/>
        <v>243</v>
      </c>
      <c r="AI20">
        <f t="shared" si="11"/>
        <v>393</v>
      </c>
    </row>
    <row r="21" spans="1:35" ht="21" customHeight="1">
      <c r="A21" s="324">
        <f t="shared" si="1"/>
        <v>15</v>
      </c>
      <c r="B21" s="898" t="str">
        <f>IF(入力用!I60=0,"",入力用!I60)</f>
        <v/>
      </c>
      <c r="C21" s="899"/>
      <c r="D21" s="899"/>
      <c r="E21" s="900"/>
      <c r="F21" s="23" t="str">
        <f>IF(入力用!O60=0,"",入力用!O60)</f>
        <v>-</v>
      </c>
      <c r="G21" s="901" t="str">
        <f>IF(入力用!Q60=0,"",入力用!Q60)</f>
        <v>-</v>
      </c>
      <c r="H21" s="902"/>
      <c r="I21" s="328">
        <f t="shared" si="2"/>
        <v>50</v>
      </c>
      <c r="J21" s="898" t="str">
        <f>IF(入力用!I95=0,"",入力用!I95)</f>
        <v/>
      </c>
      <c r="K21" s="899"/>
      <c r="L21" s="899"/>
      <c r="M21" s="900"/>
      <c r="N21" s="23" t="str">
        <f>IF(入力用!O95=0,"",入力用!O95)</f>
        <v>-</v>
      </c>
      <c r="O21" s="898" t="str">
        <f>IF(入力用!Q95=0,"",入力用!Q95)</f>
        <v>-</v>
      </c>
      <c r="P21" s="903"/>
      <c r="Q21" s="312"/>
      <c r="R21" s="904"/>
      <c r="S21" s="905"/>
      <c r="T21" s="905"/>
      <c r="U21" s="906"/>
      <c r="V21" s="23"/>
      <c r="W21" s="900"/>
      <c r="X21" s="907"/>
      <c r="Y21" s="1"/>
      <c r="AA21">
        <f t="shared" si="3"/>
        <v>34</v>
      </c>
      <c r="AB21">
        <f t="shared" si="4"/>
        <v>184</v>
      </c>
      <c r="AC21">
        <f t="shared" si="5"/>
        <v>334</v>
      </c>
      <c r="AD21">
        <f t="shared" si="6"/>
        <v>64</v>
      </c>
      <c r="AE21">
        <f t="shared" si="7"/>
        <v>214</v>
      </c>
      <c r="AF21">
        <f t="shared" si="8"/>
        <v>364</v>
      </c>
      <c r="AG21">
        <f t="shared" si="9"/>
        <v>94</v>
      </c>
      <c r="AH21">
        <f t="shared" si="10"/>
        <v>244</v>
      </c>
      <c r="AI21">
        <f t="shared" si="11"/>
        <v>394</v>
      </c>
    </row>
    <row r="22" spans="1:35" ht="21" customHeight="1">
      <c r="A22" s="324">
        <f t="shared" si="1"/>
        <v>16</v>
      </c>
      <c r="B22" s="898" t="str">
        <f>IF(入力用!I61=0,"",入力用!I61)</f>
        <v/>
      </c>
      <c r="C22" s="899"/>
      <c r="D22" s="899"/>
      <c r="E22" s="900"/>
      <c r="F22" s="23" t="str">
        <f>IF(入力用!O61=0,"",入力用!O61)</f>
        <v>-</v>
      </c>
      <c r="G22" s="901" t="str">
        <f>IF(入力用!Q61=0,"",入力用!Q61)</f>
        <v>-</v>
      </c>
      <c r="H22" s="902"/>
      <c r="I22" s="328">
        <f t="shared" si="2"/>
        <v>51</v>
      </c>
      <c r="J22" s="898" t="str">
        <f>IF(入力用!I96=0,"",入力用!I96)</f>
        <v/>
      </c>
      <c r="K22" s="899"/>
      <c r="L22" s="899"/>
      <c r="M22" s="900"/>
      <c r="N22" s="23" t="str">
        <f>IF(入力用!O96=0,"",入力用!O96)</f>
        <v>-</v>
      </c>
      <c r="O22" s="898" t="str">
        <f>IF(入力用!Q96=0,"",入力用!Q96)</f>
        <v>-</v>
      </c>
      <c r="P22" s="903"/>
      <c r="Q22" s="312"/>
      <c r="R22" s="904"/>
      <c r="S22" s="905"/>
      <c r="T22" s="905"/>
      <c r="U22" s="906"/>
      <c r="V22" s="23"/>
      <c r="W22" s="900"/>
      <c r="X22" s="907"/>
      <c r="Y22" s="1"/>
      <c r="AA22">
        <f t="shared" si="3"/>
        <v>35</v>
      </c>
      <c r="AB22">
        <f t="shared" si="4"/>
        <v>185</v>
      </c>
      <c r="AC22">
        <f t="shared" si="5"/>
        <v>335</v>
      </c>
      <c r="AD22">
        <f t="shared" si="6"/>
        <v>65</v>
      </c>
      <c r="AE22">
        <f t="shared" si="7"/>
        <v>215</v>
      </c>
      <c r="AF22">
        <f t="shared" si="8"/>
        <v>365</v>
      </c>
      <c r="AG22">
        <f t="shared" si="9"/>
        <v>95</v>
      </c>
      <c r="AH22">
        <f t="shared" si="10"/>
        <v>245</v>
      </c>
      <c r="AI22">
        <f t="shared" si="11"/>
        <v>395</v>
      </c>
    </row>
    <row r="23" spans="1:35" ht="21" customHeight="1">
      <c r="A23" s="324">
        <f t="shared" si="1"/>
        <v>17</v>
      </c>
      <c r="B23" s="898" t="str">
        <f>IF(入力用!I62=0,"",入力用!I62)</f>
        <v/>
      </c>
      <c r="C23" s="899"/>
      <c r="D23" s="899"/>
      <c r="E23" s="900"/>
      <c r="F23" s="23" t="str">
        <f>IF(入力用!O62=0,"",入力用!O62)</f>
        <v>-</v>
      </c>
      <c r="G23" s="901" t="str">
        <f>IF(入力用!Q62=0,"",入力用!Q62)</f>
        <v>-</v>
      </c>
      <c r="H23" s="902"/>
      <c r="I23" s="328">
        <f t="shared" si="2"/>
        <v>52</v>
      </c>
      <c r="J23" s="898" t="str">
        <f>IF(入力用!I97=0,"",入力用!I97)</f>
        <v/>
      </c>
      <c r="K23" s="899"/>
      <c r="L23" s="899"/>
      <c r="M23" s="900"/>
      <c r="N23" s="23" t="str">
        <f>IF(入力用!O97=0,"",入力用!O97)</f>
        <v>-</v>
      </c>
      <c r="O23" s="898" t="str">
        <f>IF(入力用!Q97=0,"",入力用!Q97)</f>
        <v>-</v>
      </c>
      <c r="P23" s="903"/>
      <c r="Q23" s="312"/>
      <c r="R23" s="904"/>
      <c r="S23" s="905"/>
      <c r="T23" s="905"/>
      <c r="U23" s="906"/>
      <c r="V23" s="23"/>
      <c r="W23" s="900"/>
      <c r="X23" s="907"/>
      <c r="Y23" s="1"/>
      <c r="AA23">
        <f t="shared" si="3"/>
        <v>36</v>
      </c>
      <c r="AB23">
        <f t="shared" si="4"/>
        <v>186</v>
      </c>
      <c r="AC23">
        <f t="shared" si="5"/>
        <v>336</v>
      </c>
      <c r="AD23">
        <f t="shared" si="6"/>
        <v>66</v>
      </c>
      <c r="AE23">
        <f t="shared" si="7"/>
        <v>216</v>
      </c>
      <c r="AF23">
        <f t="shared" si="8"/>
        <v>366</v>
      </c>
      <c r="AG23">
        <f t="shared" si="9"/>
        <v>96</v>
      </c>
      <c r="AH23">
        <f t="shared" si="10"/>
        <v>246</v>
      </c>
      <c r="AI23">
        <f t="shared" si="11"/>
        <v>396</v>
      </c>
    </row>
    <row r="24" spans="1:35" ht="21" customHeight="1">
      <c r="A24" s="324">
        <f t="shared" si="1"/>
        <v>18</v>
      </c>
      <c r="B24" s="898" t="str">
        <f>IF(入力用!I63=0,"",入力用!I63)</f>
        <v/>
      </c>
      <c r="C24" s="899"/>
      <c r="D24" s="899"/>
      <c r="E24" s="900"/>
      <c r="F24" s="23" t="str">
        <f>IF(入力用!O63=0,"",入力用!O63)</f>
        <v>-</v>
      </c>
      <c r="G24" s="901" t="str">
        <f>IF(入力用!Q63=0,"",入力用!Q63)</f>
        <v>-</v>
      </c>
      <c r="H24" s="902"/>
      <c r="I24" s="328">
        <f t="shared" si="2"/>
        <v>53</v>
      </c>
      <c r="J24" s="898" t="str">
        <f>IF(入力用!I98=0,"",入力用!I98)</f>
        <v/>
      </c>
      <c r="K24" s="899"/>
      <c r="L24" s="899"/>
      <c r="M24" s="900"/>
      <c r="N24" s="23" t="str">
        <f>IF(入力用!O98=0,"",入力用!O98)</f>
        <v>-</v>
      </c>
      <c r="O24" s="898" t="str">
        <f>IF(入力用!Q98=0,"",入力用!Q98)</f>
        <v>-</v>
      </c>
      <c r="P24" s="903"/>
      <c r="Q24" s="312"/>
      <c r="R24" s="904"/>
      <c r="S24" s="905"/>
      <c r="T24" s="905"/>
      <c r="U24" s="906"/>
      <c r="V24" s="23"/>
      <c r="W24" s="900"/>
      <c r="X24" s="907"/>
      <c r="Y24" s="1"/>
      <c r="AA24">
        <f t="shared" si="3"/>
        <v>37</v>
      </c>
      <c r="AB24">
        <f t="shared" si="4"/>
        <v>187</v>
      </c>
      <c r="AC24">
        <f t="shared" si="5"/>
        <v>337</v>
      </c>
      <c r="AD24">
        <f t="shared" si="6"/>
        <v>67</v>
      </c>
      <c r="AE24">
        <f t="shared" si="7"/>
        <v>217</v>
      </c>
      <c r="AF24">
        <f t="shared" si="8"/>
        <v>367</v>
      </c>
      <c r="AG24">
        <f t="shared" si="9"/>
        <v>97</v>
      </c>
      <c r="AH24">
        <f t="shared" si="10"/>
        <v>247</v>
      </c>
      <c r="AI24">
        <f t="shared" si="11"/>
        <v>397</v>
      </c>
    </row>
    <row r="25" spans="1:35" ht="21" customHeight="1">
      <c r="A25" s="324">
        <f t="shared" si="1"/>
        <v>19</v>
      </c>
      <c r="B25" s="898" t="str">
        <f>IF(入力用!I64=0,"",入力用!I64)</f>
        <v/>
      </c>
      <c r="C25" s="899"/>
      <c r="D25" s="899"/>
      <c r="E25" s="900"/>
      <c r="F25" s="23" t="str">
        <f>IF(入力用!O64=0,"",入力用!O64)</f>
        <v>-</v>
      </c>
      <c r="G25" s="901" t="str">
        <f>IF(入力用!Q64=0,"",入力用!Q64)</f>
        <v>-</v>
      </c>
      <c r="H25" s="902"/>
      <c r="I25" s="328">
        <f t="shared" si="2"/>
        <v>54</v>
      </c>
      <c r="J25" s="898" t="str">
        <f>IF(入力用!I99=0,"",入力用!I99)</f>
        <v/>
      </c>
      <c r="K25" s="899"/>
      <c r="L25" s="899"/>
      <c r="M25" s="900"/>
      <c r="N25" s="23" t="str">
        <f>IF(入力用!O99=0,"",入力用!O99)</f>
        <v>-</v>
      </c>
      <c r="O25" s="898" t="str">
        <f>IF(入力用!Q99=0,"",入力用!Q99)</f>
        <v>-</v>
      </c>
      <c r="P25" s="903"/>
      <c r="Q25" s="312"/>
      <c r="R25" s="904"/>
      <c r="S25" s="905"/>
      <c r="T25" s="905"/>
      <c r="U25" s="906"/>
      <c r="V25" s="23"/>
      <c r="W25" s="900"/>
      <c r="X25" s="907"/>
      <c r="Y25" s="1"/>
      <c r="AA25">
        <f t="shared" si="3"/>
        <v>38</v>
      </c>
      <c r="AB25">
        <f t="shared" si="4"/>
        <v>188</v>
      </c>
      <c r="AC25">
        <f t="shared" si="5"/>
        <v>338</v>
      </c>
      <c r="AD25">
        <f t="shared" si="6"/>
        <v>68</v>
      </c>
      <c r="AE25">
        <f t="shared" si="7"/>
        <v>218</v>
      </c>
      <c r="AF25">
        <f t="shared" si="8"/>
        <v>368</v>
      </c>
      <c r="AG25">
        <f t="shared" si="9"/>
        <v>98</v>
      </c>
      <c r="AH25">
        <f t="shared" si="10"/>
        <v>248</v>
      </c>
      <c r="AI25">
        <f t="shared" si="11"/>
        <v>398</v>
      </c>
    </row>
    <row r="26" spans="1:35" ht="21" customHeight="1">
      <c r="A26" s="324">
        <f t="shared" si="1"/>
        <v>20</v>
      </c>
      <c r="B26" s="898" t="str">
        <f>IF(入力用!I65=0,"",入力用!I65)</f>
        <v/>
      </c>
      <c r="C26" s="899"/>
      <c r="D26" s="899"/>
      <c r="E26" s="900"/>
      <c r="F26" s="23" t="str">
        <f>IF(入力用!O65=0,"",入力用!O65)</f>
        <v>-</v>
      </c>
      <c r="G26" s="901" t="str">
        <f>IF(入力用!Q65=0,"",入力用!Q65)</f>
        <v>-</v>
      </c>
      <c r="H26" s="902"/>
      <c r="I26" s="328">
        <f t="shared" si="2"/>
        <v>55</v>
      </c>
      <c r="J26" s="898" t="str">
        <f>IF(入力用!I100=0,"",入力用!I100)</f>
        <v/>
      </c>
      <c r="K26" s="899"/>
      <c r="L26" s="899"/>
      <c r="M26" s="900"/>
      <c r="N26" s="23" t="str">
        <f>IF(入力用!O100=0,"",入力用!O100)</f>
        <v>-</v>
      </c>
      <c r="O26" s="898" t="str">
        <f>IF(入力用!Q100=0,"",入力用!Q100)</f>
        <v>-</v>
      </c>
      <c r="P26" s="903"/>
      <c r="Q26" s="312"/>
      <c r="R26" s="904"/>
      <c r="S26" s="905"/>
      <c r="T26" s="905"/>
      <c r="U26" s="906"/>
      <c r="V26" s="23"/>
      <c r="W26" s="900"/>
      <c r="X26" s="907"/>
      <c r="Y26" s="1"/>
      <c r="AA26">
        <f t="shared" si="3"/>
        <v>39</v>
      </c>
      <c r="AB26">
        <f t="shared" si="4"/>
        <v>189</v>
      </c>
      <c r="AC26">
        <f t="shared" si="5"/>
        <v>339</v>
      </c>
      <c r="AD26">
        <f t="shared" si="6"/>
        <v>69</v>
      </c>
      <c r="AE26">
        <f t="shared" si="7"/>
        <v>219</v>
      </c>
      <c r="AF26">
        <f t="shared" si="8"/>
        <v>369</v>
      </c>
      <c r="AG26">
        <f t="shared" si="9"/>
        <v>99</v>
      </c>
      <c r="AH26">
        <f t="shared" si="10"/>
        <v>249</v>
      </c>
      <c r="AI26">
        <f t="shared" si="11"/>
        <v>399</v>
      </c>
    </row>
    <row r="27" spans="1:35" ht="21" customHeight="1">
      <c r="A27" s="324">
        <f t="shared" si="1"/>
        <v>21</v>
      </c>
      <c r="B27" s="898" t="str">
        <f>IF(入力用!I66=0,"",入力用!I66)</f>
        <v/>
      </c>
      <c r="C27" s="899"/>
      <c r="D27" s="899"/>
      <c r="E27" s="900"/>
      <c r="F27" s="23" t="str">
        <f>IF(入力用!O66=0,"",入力用!O66)</f>
        <v>-</v>
      </c>
      <c r="G27" s="901" t="str">
        <f>IF(入力用!Q66=0,"",入力用!Q66)</f>
        <v>-</v>
      </c>
      <c r="H27" s="902"/>
      <c r="I27" s="328">
        <f t="shared" si="2"/>
        <v>56</v>
      </c>
      <c r="J27" s="898" t="str">
        <f>IF(入力用!I101=0,"",入力用!I101)</f>
        <v/>
      </c>
      <c r="K27" s="899"/>
      <c r="L27" s="899"/>
      <c r="M27" s="900"/>
      <c r="N27" s="23" t="str">
        <f>IF(入力用!O101=0,"",入力用!O101)</f>
        <v>-</v>
      </c>
      <c r="O27" s="898" t="str">
        <f>IF(入力用!Q101=0,"",入力用!Q101)</f>
        <v>-</v>
      </c>
      <c r="P27" s="903"/>
      <c r="Q27" s="312"/>
      <c r="R27" s="904"/>
      <c r="S27" s="905"/>
      <c r="T27" s="905"/>
      <c r="U27" s="906"/>
      <c r="V27" s="23"/>
      <c r="W27" s="900"/>
      <c r="X27" s="907"/>
      <c r="Y27" s="1"/>
      <c r="AA27">
        <f t="shared" si="3"/>
        <v>40</v>
      </c>
      <c r="AB27">
        <f t="shared" si="4"/>
        <v>190</v>
      </c>
      <c r="AC27">
        <f t="shared" si="5"/>
        <v>340</v>
      </c>
      <c r="AD27">
        <f t="shared" si="6"/>
        <v>70</v>
      </c>
      <c r="AE27">
        <f t="shared" si="7"/>
        <v>220</v>
      </c>
      <c r="AF27">
        <f t="shared" si="8"/>
        <v>370</v>
      </c>
      <c r="AG27">
        <f t="shared" si="9"/>
        <v>100</v>
      </c>
      <c r="AH27">
        <f t="shared" si="10"/>
        <v>250</v>
      </c>
      <c r="AI27">
        <f t="shared" si="11"/>
        <v>400</v>
      </c>
    </row>
    <row r="28" spans="1:35" ht="21" customHeight="1">
      <c r="A28" s="324">
        <f t="shared" si="1"/>
        <v>22</v>
      </c>
      <c r="B28" s="898" t="str">
        <f>IF(入力用!I67=0,"",入力用!I67)</f>
        <v/>
      </c>
      <c r="C28" s="899"/>
      <c r="D28" s="899"/>
      <c r="E28" s="900"/>
      <c r="F28" s="23" t="str">
        <f>IF(入力用!O67=0,"",入力用!O67)</f>
        <v>-</v>
      </c>
      <c r="G28" s="901" t="str">
        <f>IF(入力用!Q67=0,"",入力用!Q67)</f>
        <v>-</v>
      </c>
      <c r="H28" s="902"/>
      <c r="I28" s="328">
        <f t="shared" si="2"/>
        <v>57</v>
      </c>
      <c r="J28" s="898" t="str">
        <f>IF(入力用!I102=0,"",入力用!I102)</f>
        <v/>
      </c>
      <c r="K28" s="899"/>
      <c r="L28" s="899"/>
      <c r="M28" s="900"/>
      <c r="N28" s="23" t="str">
        <f>IF(入力用!O102=0,"",入力用!O102)</f>
        <v>-</v>
      </c>
      <c r="O28" s="898" t="str">
        <f>IF(入力用!Q102=0,"",入力用!Q102)</f>
        <v>-</v>
      </c>
      <c r="P28" s="903"/>
      <c r="Q28" s="312"/>
      <c r="R28" s="904"/>
      <c r="S28" s="905"/>
      <c r="T28" s="905"/>
      <c r="U28" s="906"/>
      <c r="V28" s="23"/>
      <c r="W28" s="900"/>
      <c r="X28" s="907"/>
      <c r="Y28" s="1"/>
      <c r="AA28">
        <f t="shared" si="3"/>
        <v>41</v>
      </c>
      <c r="AB28">
        <f t="shared" si="4"/>
        <v>191</v>
      </c>
      <c r="AC28">
        <f t="shared" si="5"/>
        <v>341</v>
      </c>
      <c r="AD28">
        <f t="shared" si="6"/>
        <v>71</v>
      </c>
      <c r="AE28">
        <f t="shared" si="7"/>
        <v>221</v>
      </c>
      <c r="AF28">
        <f t="shared" si="8"/>
        <v>371</v>
      </c>
      <c r="AG28">
        <f t="shared" si="9"/>
        <v>101</v>
      </c>
      <c r="AH28">
        <f t="shared" si="10"/>
        <v>251</v>
      </c>
      <c r="AI28">
        <f t="shared" si="11"/>
        <v>401</v>
      </c>
    </row>
    <row r="29" spans="1:35" ht="21" customHeight="1">
      <c r="A29" s="324">
        <f t="shared" si="1"/>
        <v>23</v>
      </c>
      <c r="B29" s="898" t="str">
        <f>IF(入力用!I68=0,"",入力用!I68)</f>
        <v/>
      </c>
      <c r="C29" s="899"/>
      <c r="D29" s="899"/>
      <c r="E29" s="900"/>
      <c r="F29" s="23" t="str">
        <f>IF(入力用!O68=0,"",入力用!O68)</f>
        <v>-</v>
      </c>
      <c r="G29" s="901" t="str">
        <f>IF(入力用!Q68=0,"",入力用!Q68)</f>
        <v>-</v>
      </c>
      <c r="H29" s="902"/>
      <c r="I29" s="328">
        <f t="shared" si="2"/>
        <v>58</v>
      </c>
      <c r="J29" s="898" t="str">
        <f>IF(入力用!I103=0,"",入力用!I103)</f>
        <v/>
      </c>
      <c r="K29" s="899"/>
      <c r="L29" s="899"/>
      <c r="M29" s="900"/>
      <c r="N29" s="23" t="str">
        <f>IF(入力用!O103=0,"",入力用!O103)</f>
        <v>-</v>
      </c>
      <c r="O29" s="898" t="str">
        <f>IF(入力用!Q103=0,"",入力用!Q103)</f>
        <v>-</v>
      </c>
      <c r="P29" s="903"/>
      <c r="Q29" s="312"/>
      <c r="R29" s="904"/>
      <c r="S29" s="905"/>
      <c r="T29" s="905"/>
      <c r="U29" s="906"/>
      <c r="V29" s="23"/>
      <c r="W29" s="900"/>
      <c r="X29" s="907"/>
      <c r="Y29" s="1"/>
      <c r="AA29">
        <f t="shared" si="3"/>
        <v>42</v>
      </c>
      <c r="AB29">
        <f t="shared" si="4"/>
        <v>192</v>
      </c>
      <c r="AC29">
        <f t="shared" si="5"/>
        <v>342</v>
      </c>
      <c r="AD29">
        <f t="shared" si="6"/>
        <v>72</v>
      </c>
      <c r="AE29">
        <f t="shared" si="7"/>
        <v>222</v>
      </c>
      <c r="AF29">
        <f t="shared" si="8"/>
        <v>372</v>
      </c>
      <c r="AG29">
        <f t="shared" si="9"/>
        <v>102</v>
      </c>
      <c r="AH29">
        <f t="shared" si="10"/>
        <v>252</v>
      </c>
      <c r="AI29">
        <f t="shared" si="11"/>
        <v>402</v>
      </c>
    </row>
    <row r="30" spans="1:35" ht="21" customHeight="1">
      <c r="A30" s="324">
        <f t="shared" si="1"/>
        <v>24</v>
      </c>
      <c r="B30" s="898" t="str">
        <f>IF(入力用!I69=0,"",入力用!I69)</f>
        <v/>
      </c>
      <c r="C30" s="899"/>
      <c r="D30" s="899"/>
      <c r="E30" s="900"/>
      <c r="F30" s="23" t="str">
        <f>IF(入力用!O69=0,"",入力用!O69)</f>
        <v>-</v>
      </c>
      <c r="G30" s="901" t="str">
        <f>IF(入力用!Q69=0,"",入力用!Q69)</f>
        <v>-</v>
      </c>
      <c r="H30" s="902"/>
      <c r="I30" s="328">
        <f t="shared" si="2"/>
        <v>59</v>
      </c>
      <c r="J30" s="898" t="str">
        <f>IF(入力用!I104=0,"",入力用!I104)</f>
        <v/>
      </c>
      <c r="K30" s="899"/>
      <c r="L30" s="899"/>
      <c r="M30" s="900"/>
      <c r="N30" s="23" t="str">
        <f>IF(入力用!O104=0,"",入力用!O104)</f>
        <v>-</v>
      </c>
      <c r="O30" s="898" t="str">
        <f>IF(入力用!Q104=0,"",入力用!Q104)</f>
        <v>-</v>
      </c>
      <c r="P30" s="903"/>
      <c r="Q30" s="312"/>
      <c r="R30" s="904"/>
      <c r="S30" s="905"/>
      <c r="T30" s="905"/>
      <c r="U30" s="906"/>
      <c r="V30" s="23"/>
      <c r="W30" s="900"/>
      <c r="X30" s="907"/>
      <c r="Y30" s="1"/>
      <c r="AA30">
        <f t="shared" si="3"/>
        <v>43</v>
      </c>
      <c r="AB30">
        <f t="shared" si="4"/>
        <v>193</v>
      </c>
      <c r="AC30">
        <f t="shared" si="5"/>
        <v>343</v>
      </c>
      <c r="AD30">
        <f t="shared" si="6"/>
        <v>73</v>
      </c>
      <c r="AE30">
        <f t="shared" si="7"/>
        <v>223</v>
      </c>
      <c r="AF30">
        <f t="shared" si="8"/>
        <v>373</v>
      </c>
      <c r="AG30">
        <f t="shared" si="9"/>
        <v>103</v>
      </c>
      <c r="AH30">
        <f t="shared" si="10"/>
        <v>253</v>
      </c>
      <c r="AI30">
        <f t="shared" si="11"/>
        <v>403</v>
      </c>
    </row>
    <row r="31" spans="1:35" ht="21" customHeight="1">
      <c r="A31" s="324">
        <f t="shared" si="1"/>
        <v>25</v>
      </c>
      <c r="B31" s="898" t="str">
        <f>IF(入力用!I70=0,"",入力用!I70)</f>
        <v/>
      </c>
      <c r="C31" s="899"/>
      <c r="D31" s="899"/>
      <c r="E31" s="900"/>
      <c r="F31" s="23" t="str">
        <f>IF(入力用!O70=0,"",入力用!O70)</f>
        <v>-</v>
      </c>
      <c r="G31" s="901" t="str">
        <f>IF(入力用!Q70=0,"",入力用!Q70)</f>
        <v>-</v>
      </c>
      <c r="H31" s="902"/>
      <c r="I31" s="328">
        <f t="shared" si="2"/>
        <v>60</v>
      </c>
      <c r="J31" s="898" t="str">
        <f>IF(入力用!I105=0,"",入力用!I105)</f>
        <v/>
      </c>
      <c r="K31" s="899"/>
      <c r="L31" s="899"/>
      <c r="M31" s="900"/>
      <c r="N31" s="23" t="str">
        <f>IF(入力用!O105=0,"",入力用!O105)</f>
        <v>-</v>
      </c>
      <c r="O31" s="898" t="str">
        <f>IF(入力用!Q105=0,"",入力用!Q105)</f>
        <v>-</v>
      </c>
      <c r="P31" s="903"/>
      <c r="Q31" s="312"/>
      <c r="R31" s="904"/>
      <c r="S31" s="905"/>
      <c r="T31" s="905"/>
      <c r="U31" s="906"/>
      <c r="V31" s="23"/>
      <c r="W31" s="900"/>
      <c r="X31" s="907"/>
      <c r="Y31" s="1"/>
      <c r="AA31">
        <f t="shared" si="3"/>
        <v>44</v>
      </c>
      <c r="AB31">
        <f t="shared" si="4"/>
        <v>194</v>
      </c>
      <c r="AC31">
        <f t="shared" si="5"/>
        <v>344</v>
      </c>
      <c r="AD31">
        <f t="shared" si="6"/>
        <v>74</v>
      </c>
      <c r="AE31">
        <f t="shared" si="7"/>
        <v>224</v>
      </c>
      <c r="AF31">
        <f t="shared" si="8"/>
        <v>374</v>
      </c>
      <c r="AG31">
        <f t="shared" si="9"/>
        <v>104</v>
      </c>
      <c r="AH31">
        <f t="shared" si="10"/>
        <v>254</v>
      </c>
      <c r="AI31">
        <f t="shared" si="11"/>
        <v>404</v>
      </c>
    </row>
    <row r="32" spans="1:35" ht="21" customHeight="1">
      <c r="A32" s="324">
        <f t="shared" si="1"/>
        <v>26</v>
      </c>
      <c r="B32" s="898" t="str">
        <f>IF(入力用!I71=0,"",入力用!I71)</f>
        <v/>
      </c>
      <c r="C32" s="899"/>
      <c r="D32" s="899"/>
      <c r="E32" s="900"/>
      <c r="F32" s="23" t="str">
        <f>IF(入力用!O71=0,"",入力用!O71)</f>
        <v>-</v>
      </c>
      <c r="G32" s="901" t="str">
        <f>IF(入力用!Q71=0,"",入力用!Q71)</f>
        <v>-</v>
      </c>
      <c r="H32" s="902"/>
      <c r="I32" s="328">
        <f t="shared" si="2"/>
        <v>61</v>
      </c>
      <c r="J32" s="898" t="str">
        <f>IF(入力用!I106=0,"",入力用!I106)</f>
        <v/>
      </c>
      <c r="K32" s="899"/>
      <c r="L32" s="899"/>
      <c r="M32" s="900"/>
      <c r="N32" s="23" t="str">
        <f>IF(入力用!O106=0,"",入力用!O106)</f>
        <v>-</v>
      </c>
      <c r="O32" s="898" t="str">
        <f>IF(入力用!Q106=0,"",入力用!Q106)</f>
        <v>-</v>
      </c>
      <c r="P32" s="903"/>
      <c r="Q32" s="312"/>
      <c r="R32" s="904"/>
      <c r="S32" s="905"/>
      <c r="T32" s="905"/>
      <c r="U32" s="906"/>
      <c r="V32" s="23"/>
      <c r="W32" s="900"/>
      <c r="X32" s="907"/>
      <c r="Y32" s="1"/>
      <c r="AA32">
        <f t="shared" si="3"/>
        <v>45</v>
      </c>
      <c r="AB32">
        <f t="shared" si="4"/>
        <v>195</v>
      </c>
      <c r="AC32">
        <f t="shared" si="5"/>
        <v>345</v>
      </c>
      <c r="AD32">
        <f t="shared" si="6"/>
        <v>75</v>
      </c>
      <c r="AE32">
        <f t="shared" si="7"/>
        <v>225</v>
      </c>
      <c r="AF32">
        <f t="shared" si="8"/>
        <v>375</v>
      </c>
      <c r="AG32">
        <f t="shared" si="9"/>
        <v>105</v>
      </c>
      <c r="AH32">
        <f t="shared" si="10"/>
        <v>255</v>
      </c>
      <c r="AI32">
        <f t="shared" si="11"/>
        <v>405</v>
      </c>
    </row>
    <row r="33" spans="1:35" ht="21" customHeight="1">
      <c r="A33" s="324">
        <f t="shared" si="1"/>
        <v>27</v>
      </c>
      <c r="B33" s="898" t="str">
        <f>IF(入力用!I72=0,"",入力用!I72)</f>
        <v/>
      </c>
      <c r="C33" s="899"/>
      <c r="D33" s="899"/>
      <c r="E33" s="900"/>
      <c r="F33" s="23" t="str">
        <f>IF(入力用!O72=0,"",入力用!O72)</f>
        <v>-</v>
      </c>
      <c r="G33" s="901" t="str">
        <f>IF(入力用!Q72=0,"",入力用!Q72)</f>
        <v>-</v>
      </c>
      <c r="H33" s="902"/>
      <c r="I33" s="328">
        <f t="shared" si="2"/>
        <v>62</v>
      </c>
      <c r="J33" s="898" t="str">
        <f>IF(入力用!I107=0,"",入力用!I107)</f>
        <v/>
      </c>
      <c r="K33" s="899"/>
      <c r="L33" s="899"/>
      <c r="M33" s="900"/>
      <c r="N33" s="23" t="str">
        <f>IF(入力用!O107=0,"",入力用!O107)</f>
        <v>-</v>
      </c>
      <c r="O33" s="898" t="str">
        <f>IF(入力用!Q107=0,"",入力用!Q107)</f>
        <v>-</v>
      </c>
      <c r="P33" s="903"/>
      <c r="Q33" s="312"/>
      <c r="R33" s="904"/>
      <c r="S33" s="905"/>
      <c r="T33" s="905"/>
      <c r="U33" s="906"/>
      <c r="V33" s="23"/>
      <c r="W33" s="900"/>
      <c r="X33" s="907"/>
      <c r="Y33" s="1"/>
      <c r="AA33">
        <f t="shared" si="3"/>
        <v>46</v>
      </c>
      <c r="AB33">
        <f t="shared" si="4"/>
        <v>196</v>
      </c>
      <c r="AC33">
        <f t="shared" si="5"/>
        <v>346</v>
      </c>
      <c r="AD33">
        <f t="shared" si="6"/>
        <v>76</v>
      </c>
      <c r="AE33">
        <f t="shared" si="7"/>
        <v>226</v>
      </c>
      <c r="AF33">
        <f t="shared" si="8"/>
        <v>376</v>
      </c>
      <c r="AG33">
        <f t="shared" si="9"/>
        <v>106</v>
      </c>
      <c r="AH33">
        <f t="shared" si="10"/>
        <v>256</v>
      </c>
      <c r="AI33">
        <f t="shared" si="11"/>
        <v>406</v>
      </c>
    </row>
    <row r="34" spans="1:35" ht="21" customHeight="1">
      <c r="A34" s="324">
        <f t="shared" si="1"/>
        <v>28</v>
      </c>
      <c r="B34" s="898" t="str">
        <f>IF(入力用!I73=0,"",入力用!I73)</f>
        <v/>
      </c>
      <c r="C34" s="899"/>
      <c r="D34" s="899"/>
      <c r="E34" s="900"/>
      <c r="F34" s="23" t="str">
        <f>IF(入力用!O73=0,"",入力用!O73)</f>
        <v>-</v>
      </c>
      <c r="G34" s="901" t="str">
        <f>IF(入力用!Q73=0,"",入力用!Q73)</f>
        <v>-</v>
      </c>
      <c r="H34" s="902"/>
      <c r="I34" s="328">
        <f t="shared" si="2"/>
        <v>63</v>
      </c>
      <c r="J34" s="898" t="str">
        <f>IF(入力用!I108=0,"",入力用!I108)</f>
        <v/>
      </c>
      <c r="K34" s="899"/>
      <c r="L34" s="899"/>
      <c r="M34" s="900"/>
      <c r="N34" s="23" t="str">
        <f>IF(入力用!O108=0,"",入力用!O108)</f>
        <v>-</v>
      </c>
      <c r="O34" s="898" t="str">
        <f>IF(入力用!Q108=0,"",入力用!Q108)</f>
        <v>-</v>
      </c>
      <c r="P34" s="903"/>
      <c r="Q34" s="312"/>
      <c r="R34" s="904"/>
      <c r="S34" s="905"/>
      <c r="T34" s="905"/>
      <c r="U34" s="906"/>
      <c r="V34" s="23"/>
      <c r="W34" s="900"/>
      <c r="X34" s="907"/>
      <c r="Y34" s="1"/>
      <c r="AA34">
        <f t="shared" si="3"/>
        <v>47</v>
      </c>
      <c r="AB34">
        <f t="shared" si="4"/>
        <v>197</v>
      </c>
      <c r="AC34">
        <f t="shared" si="5"/>
        <v>347</v>
      </c>
      <c r="AD34">
        <f t="shared" si="6"/>
        <v>77</v>
      </c>
      <c r="AE34">
        <f t="shared" si="7"/>
        <v>227</v>
      </c>
      <c r="AF34">
        <f t="shared" si="8"/>
        <v>377</v>
      </c>
      <c r="AG34">
        <f t="shared" si="9"/>
        <v>107</v>
      </c>
      <c r="AH34">
        <f t="shared" si="10"/>
        <v>257</v>
      </c>
      <c r="AI34">
        <f t="shared" si="11"/>
        <v>407</v>
      </c>
    </row>
    <row r="35" spans="1:35" ht="21" customHeight="1">
      <c r="A35" s="324">
        <f t="shared" si="1"/>
        <v>29</v>
      </c>
      <c r="B35" s="898" t="str">
        <f>IF(入力用!I74=0,"",入力用!I74)</f>
        <v/>
      </c>
      <c r="C35" s="899"/>
      <c r="D35" s="899"/>
      <c r="E35" s="900"/>
      <c r="F35" s="23" t="str">
        <f>IF(入力用!O74=0,"",入力用!O74)</f>
        <v>-</v>
      </c>
      <c r="G35" s="901" t="str">
        <f>IF(入力用!Q74=0,"",入力用!Q74)</f>
        <v>-</v>
      </c>
      <c r="H35" s="902"/>
      <c r="I35" s="328">
        <f t="shared" si="2"/>
        <v>64</v>
      </c>
      <c r="J35" s="898" t="str">
        <f>IF(入力用!I109=0,"",入力用!I109)</f>
        <v/>
      </c>
      <c r="K35" s="899"/>
      <c r="L35" s="899"/>
      <c r="M35" s="900"/>
      <c r="N35" s="23" t="str">
        <f>IF(入力用!O109=0,"",入力用!O109)</f>
        <v>-</v>
      </c>
      <c r="O35" s="898" t="str">
        <f>IF(入力用!Q109=0,"",入力用!Q109)</f>
        <v>-</v>
      </c>
      <c r="P35" s="903"/>
      <c r="Q35" s="312"/>
      <c r="R35" s="904"/>
      <c r="S35" s="905"/>
      <c r="T35" s="905"/>
      <c r="U35" s="906"/>
      <c r="V35" s="23"/>
      <c r="W35" s="900"/>
      <c r="X35" s="907"/>
      <c r="Y35" s="1"/>
      <c r="AA35">
        <f t="shared" si="3"/>
        <v>48</v>
      </c>
      <c r="AB35">
        <f t="shared" si="4"/>
        <v>198</v>
      </c>
      <c r="AC35">
        <f t="shared" si="5"/>
        <v>348</v>
      </c>
      <c r="AD35">
        <f t="shared" si="6"/>
        <v>78</v>
      </c>
      <c r="AE35">
        <f t="shared" si="7"/>
        <v>228</v>
      </c>
      <c r="AF35">
        <f t="shared" si="8"/>
        <v>378</v>
      </c>
      <c r="AG35">
        <f t="shared" si="9"/>
        <v>108</v>
      </c>
      <c r="AH35">
        <f t="shared" si="10"/>
        <v>258</v>
      </c>
      <c r="AI35">
        <f t="shared" si="11"/>
        <v>408</v>
      </c>
    </row>
    <row r="36" spans="1:35" ht="21" customHeight="1">
      <c r="A36" s="324">
        <f t="shared" si="1"/>
        <v>30</v>
      </c>
      <c r="B36" s="898" t="str">
        <f>IF(入力用!I75=0,"",入力用!I75)</f>
        <v/>
      </c>
      <c r="C36" s="899"/>
      <c r="D36" s="899"/>
      <c r="E36" s="900"/>
      <c r="F36" s="23" t="str">
        <f>IF(入力用!O75=0,"",入力用!O75)</f>
        <v>-</v>
      </c>
      <c r="G36" s="901" t="str">
        <f>IF(入力用!Q75=0,"",入力用!Q75)</f>
        <v>-</v>
      </c>
      <c r="H36" s="902"/>
      <c r="I36" s="328">
        <f t="shared" si="2"/>
        <v>65</v>
      </c>
      <c r="J36" s="898" t="str">
        <f>IF(入力用!I110=0,"",入力用!I110)</f>
        <v/>
      </c>
      <c r="K36" s="899"/>
      <c r="L36" s="899"/>
      <c r="M36" s="900"/>
      <c r="N36" s="23" t="str">
        <f>IF(入力用!O110=0,"",入力用!O110)</f>
        <v>-</v>
      </c>
      <c r="O36" s="898" t="str">
        <f>IF(入力用!Q110=0,"",入力用!Q110)</f>
        <v>-</v>
      </c>
      <c r="P36" s="903"/>
      <c r="Q36" s="312"/>
      <c r="R36" s="904"/>
      <c r="S36" s="905"/>
      <c r="T36" s="905"/>
      <c r="U36" s="906"/>
      <c r="V36" s="23"/>
      <c r="W36" s="900"/>
      <c r="X36" s="907"/>
      <c r="Y36" s="1"/>
      <c r="AA36">
        <f t="shared" si="3"/>
        <v>49</v>
      </c>
      <c r="AB36">
        <f t="shared" si="4"/>
        <v>199</v>
      </c>
      <c r="AC36">
        <f t="shared" si="5"/>
        <v>349</v>
      </c>
      <c r="AD36">
        <f t="shared" si="6"/>
        <v>79</v>
      </c>
      <c r="AE36">
        <f t="shared" si="7"/>
        <v>229</v>
      </c>
      <c r="AF36">
        <f t="shared" si="8"/>
        <v>379</v>
      </c>
      <c r="AG36">
        <f t="shared" si="9"/>
        <v>109</v>
      </c>
      <c r="AH36">
        <f t="shared" si="10"/>
        <v>259</v>
      </c>
      <c r="AI36">
        <f t="shared" si="11"/>
        <v>409</v>
      </c>
    </row>
    <row r="37" spans="1:35" ht="21" customHeight="1">
      <c r="A37" s="324">
        <f t="shared" si="1"/>
        <v>31</v>
      </c>
      <c r="B37" s="898" t="str">
        <f>IF(入力用!I76=0,"",入力用!I76)</f>
        <v/>
      </c>
      <c r="C37" s="899"/>
      <c r="D37" s="899"/>
      <c r="E37" s="900"/>
      <c r="F37" s="23" t="str">
        <f>IF(入力用!O76=0,"",入力用!O76)</f>
        <v>-</v>
      </c>
      <c r="G37" s="901" t="str">
        <f>IF(入力用!Q76=0,"",入力用!Q76)</f>
        <v>-</v>
      </c>
      <c r="H37" s="902"/>
      <c r="I37" s="328">
        <f t="shared" si="2"/>
        <v>66</v>
      </c>
      <c r="J37" s="898" t="str">
        <f>IF(入力用!I111=0,"",入力用!I111)</f>
        <v/>
      </c>
      <c r="K37" s="899"/>
      <c r="L37" s="899"/>
      <c r="M37" s="900"/>
      <c r="N37" s="23" t="str">
        <f>IF(入力用!O111=0,"",入力用!O111)</f>
        <v>-</v>
      </c>
      <c r="O37" s="898" t="str">
        <f>IF(入力用!Q111=0,"",入力用!Q111)</f>
        <v>-</v>
      </c>
      <c r="P37" s="903"/>
      <c r="Q37" s="312"/>
      <c r="R37" s="904"/>
      <c r="S37" s="905"/>
      <c r="T37" s="905"/>
      <c r="U37" s="906"/>
      <c r="V37" s="23"/>
      <c r="W37" s="900"/>
      <c r="X37" s="907"/>
      <c r="Y37" s="1"/>
    </row>
    <row r="38" spans="1:35" ht="21" customHeight="1">
      <c r="A38" s="324">
        <f t="shared" si="1"/>
        <v>32</v>
      </c>
      <c r="B38" s="898" t="str">
        <f>IF(入力用!I77=0,"",入力用!I77)</f>
        <v/>
      </c>
      <c r="C38" s="899"/>
      <c r="D38" s="899"/>
      <c r="E38" s="900"/>
      <c r="F38" s="23" t="str">
        <f>IF(入力用!O77=0,"",入力用!O77)</f>
        <v>-</v>
      </c>
      <c r="G38" s="901" t="str">
        <f>IF(入力用!Q77=0,"",入力用!Q77)</f>
        <v>-</v>
      </c>
      <c r="H38" s="902"/>
      <c r="I38" s="328"/>
      <c r="J38" s="898"/>
      <c r="K38" s="899"/>
      <c r="L38" s="899"/>
      <c r="M38" s="900"/>
      <c r="N38" s="23"/>
      <c r="O38" s="898"/>
      <c r="P38" s="903"/>
      <c r="Q38" s="312"/>
      <c r="R38" s="904"/>
      <c r="S38" s="905"/>
      <c r="T38" s="905"/>
      <c r="U38" s="906"/>
      <c r="V38" s="23"/>
      <c r="W38" s="900"/>
      <c r="X38" s="907"/>
      <c r="Y38" s="1"/>
    </row>
    <row r="39" spans="1:35" ht="21" customHeight="1">
      <c r="A39" s="324">
        <f t="shared" si="1"/>
        <v>33</v>
      </c>
      <c r="B39" s="898" t="str">
        <f>IF(入力用!I78=0,"",入力用!I78)</f>
        <v/>
      </c>
      <c r="C39" s="899"/>
      <c r="D39" s="899"/>
      <c r="E39" s="900"/>
      <c r="F39" s="23" t="str">
        <f>IF(入力用!O78=0,"",入力用!O78)</f>
        <v>-</v>
      </c>
      <c r="G39" s="901" t="str">
        <f>IF(入力用!Q78=0,"",入力用!Q78)</f>
        <v>-</v>
      </c>
      <c r="H39" s="902"/>
      <c r="I39" s="328"/>
      <c r="J39" s="898"/>
      <c r="K39" s="899"/>
      <c r="L39" s="899"/>
      <c r="M39" s="900"/>
      <c r="N39" s="23"/>
      <c r="O39" s="898"/>
      <c r="P39" s="903"/>
      <c r="Q39" s="312"/>
      <c r="R39" s="904"/>
      <c r="S39" s="905"/>
      <c r="T39" s="905"/>
      <c r="U39" s="906"/>
      <c r="V39" s="23"/>
      <c r="W39" s="900"/>
      <c r="X39" s="907"/>
      <c r="Y39" s="1"/>
    </row>
    <row r="40" spans="1:35" ht="21" customHeight="1">
      <c r="A40" s="324">
        <f t="shared" si="1"/>
        <v>34</v>
      </c>
      <c r="B40" s="898" t="str">
        <f>IF(入力用!I79=0,"",入力用!I79)</f>
        <v/>
      </c>
      <c r="C40" s="899"/>
      <c r="D40" s="899"/>
      <c r="E40" s="900"/>
      <c r="F40" s="23" t="str">
        <f>IF(入力用!O79=0,"",入力用!O79)</f>
        <v>-</v>
      </c>
      <c r="G40" s="901" t="str">
        <f>IF(入力用!Q79=0,"",入力用!Q79)</f>
        <v>-</v>
      </c>
      <c r="H40" s="902"/>
      <c r="I40" s="328"/>
      <c r="J40" s="898"/>
      <c r="K40" s="899"/>
      <c r="L40" s="899"/>
      <c r="M40" s="900"/>
      <c r="N40" s="23"/>
      <c r="O40" s="898"/>
      <c r="P40" s="903"/>
      <c r="Q40" s="312"/>
      <c r="R40" s="904"/>
      <c r="S40" s="905"/>
      <c r="T40" s="905"/>
      <c r="U40" s="906"/>
      <c r="V40" s="23"/>
      <c r="W40" s="900"/>
      <c r="X40" s="907"/>
      <c r="Y40" s="1"/>
    </row>
    <row r="41" spans="1:35" ht="21" customHeight="1" thickBot="1">
      <c r="A41" s="325">
        <f t="shared" si="1"/>
        <v>35</v>
      </c>
      <c r="B41" s="997" t="str">
        <f>IF(入力用!I80=0,"",入力用!I80)</f>
        <v/>
      </c>
      <c r="C41" s="998"/>
      <c r="D41" s="998"/>
      <c r="E41" s="995"/>
      <c r="F41" s="24" t="str">
        <f>IF(入力用!O80=0,"",入力用!O80)</f>
        <v>-</v>
      </c>
      <c r="G41" s="999" t="str">
        <f>IF(入力用!Q80=0,"",入力用!Q80)</f>
        <v>-</v>
      </c>
      <c r="H41" s="1000"/>
      <c r="I41" s="329"/>
      <c r="J41" s="997"/>
      <c r="K41" s="998"/>
      <c r="L41" s="998"/>
      <c r="M41" s="995"/>
      <c r="N41" s="24"/>
      <c r="O41" s="997"/>
      <c r="P41" s="1001"/>
      <c r="Q41" s="313"/>
      <c r="R41" s="992"/>
      <c r="S41" s="993"/>
      <c r="T41" s="993"/>
      <c r="U41" s="994"/>
      <c r="V41" s="24"/>
      <c r="W41" s="995"/>
      <c r="X41" s="996"/>
      <c r="Y41" s="1"/>
    </row>
    <row r="42" spans="1:35" hidden="1">
      <c r="J42" s="396"/>
      <c r="K42" s="396"/>
      <c r="L42" s="396"/>
      <c r="M42" s="396"/>
      <c r="N42" s="396"/>
      <c r="O42" s="396"/>
      <c r="P42" s="396"/>
    </row>
    <row r="43" spans="1:35"/>
    <row r="44" spans="1:35"/>
    <row r="45" spans="1:35"/>
    <row r="46" spans="1:35"/>
    <row r="47" spans="1:35"/>
    <row r="48" spans="1:35"/>
    <row r="49"/>
    <row r="50"/>
    <row r="51"/>
    <row r="52"/>
    <row r="53"/>
    <row r="54"/>
    <row r="55"/>
    <row r="56"/>
    <row r="57"/>
    <row r="58"/>
    <row r="59"/>
    <row r="60"/>
    <row r="61"/>
    <row r="62"/>
    <row r="63"/>
    <row r="64"/>
    <row r="65"/>
    <row r="66"/>
    <row r="67"/>
    <row r="68"/>
    <row r="69"/>
    <row r="70"/>
    <row r="71"/>
    <row r="72"/>
    <row r="73"/>
    <row r="74"/>
    <row r="75"/>
    <row r="76"/>
    <row r="77"/>
    <row r="78"/>
  </sheetData>
  <sheetProtection sheet="1" selectLockedCells="1"/>
  <mergeCells count="220">
    <mergeCell ref="D4:X4"/>
    <mergeCell ref="B41:E41"/>
    <mergeCell ref="G41:H41"/>
    <mergeCell ref="J41:M41"/>
    <mergeCell ref="O41:P41"/>
    <mergeCell ref="B40:E40"/>
    <mergeCell ref="G40:H40"/>
    <mergeCell ref="J40:M40"/>
    <mergeCell ref="O40:P40"/>
    <mergeCell ref="J39:M39"/>
    <mergeCell ref="O39:P39"/>
    <mergeCell ref="B39:E39"/>
    <mergeCell ref="G39:H39"/>
    <mergeCell ref="R38:U38"/>
    <mergeCell ref="W38:X38"/>
    <mergeCell ref="R41:U41"/>
    <mergeCell ref="W41:X41"/>
    <mergeCell ref="R40:U40"/>
    <mergeCell ref="W40:X40"/>
    <mergeCell ref="R39:U39"/>
    <mergeCell ref="W39:X39"/>
    <mergeCell ref="J36:M36"/>
    <mergeCell ref="O36:P36"/>
    <mergeCell ref="B38:E38"/>
    <mergeCell ref="G38:H38"/>
    <mergeCell ref="J38:M38"/>
    <mergeCell ref="O38:P38"/>
    <mergeCell ref="R37:U37"/>
    <mergeCell ref="W37:X37"/>
    <mergeCell ref="R36:U36"/>
    <mergeCell ref="W36:X36"/>
    <mergeCell ref="B37:E37"/>
    <mergeCell ref="G37:H37"/>
    <mergeCell ref="J37:M37"/>
    <mergeCell ref="O37:P37"/>
    <mergeCell ref="B36:E36"/>
    <mergeCell ref="G36:H36"/>
    <mergeCell ref="R34:U34"/>
    <mergeCell ref="W34:X34"/>
    <mergeCell ref="J35:M35"/>
    <mergeCell ref="O35:P35"/>
    <mergeCell ref="R35:U35"/>
    <mergeCell ref="W35:X35"/>
    <mergeCell ref="B35:E35"/>
    <mergeCell ref="G35:H35"/>
    <mergeCell ref="B33:E33"/>
    <mergeCell ref="G33:H33"/>
    <mergeCell ref="J33:M33"/>
    <mergeCell ref="O33:P33"/>
    <mergeCell ref="B34:E34"/>
    <mergeCell ref="G34:H34"/>
    <mergeCell ref="J34:M34"/>
    <mergeCell ref="O34:P34"/>
    <mergeCell ref="B32:E32"/>
    <mergeCell ref="G32:H32"/>
    <mergeCell ref="J32:M32"/>
    <mergeCell ref="O32:P32"/>
    <mergeCell ref="J31:M31"/>
    <mergeCell ref="O31:P31"/>
    <mergeCell ref="B31:E31"/>
    <mergeCell ref="G31:H31"/>
    <mergeCell ref="R30:U30"/>
    <mergeCell ref="W30:X30"/>
    <mergeCell ref="R33:U33"/>
    <mergeCell ref="W33:X33"/>
    <mergeCell ref="R32:U32"/>
    <mergeCell ref="W32:X32"/>
    <mergeCell ref="R31:U31"/>
    <mergeCell ref="W31:X31"/>
    <mergeCell ref="J28:M28"/>
    <mergeCell ref="O28:P28"/>
    <mergeCell ref="B30:E30"/>
    <mergeCell ref="G30:H30"/>
    <mergeCell ref="J30:M30"/>
    <mergeCell ref="O30:P30"/>
    <mergeCell ref="R29:U29"/>
    <mergeCell ref="W29:X29"/>
    <mergeCell ref="R28:U28"/>
    <mergeCell ref="W28:X28"/>
    <mergeCell ref="B29:E29"/>
    <mergeCell ref="G29:H29"/>
    <mergeCell ref="J29:M29"/>
    <mergeCell ref="O29:P29"/>
    <mergeCell ref="B28:E28"/>
    <mergeCell ref="G28:H28"/>
    <mergeCell ref="R26:U26"/>
    <mergeCell ref="W26:X26"/>
    <mergeCell ref="J27:M27"/>
    <mergeCell ref="O27:P27"/>
    <mergeCell ref="R27:U27"/>
    <mergeCell ref="W27:X27"/>
    <mergeCell ref="B27:E27"/>
    <mergeCell ref="G27:H27"/>
    <mergeCell ref="B25:E25"/>
    <mergeCell ref="G25:H25"/>
    <mergeCell ref="J25:M25"/>
    <mergeCell ref="O25:P25"/>
    <mergeCell ref="B26:E26"/>
    <mergeCell ref="G26:H26"/>
    <mergeCell ref="J26:M26"/>
    <mergeCell ref="O26:P26"/>
    <mergeCell ref="B24:E24"/>
    <mergeCell ref="G24:H24"/>
    <mergeCell ref="J24:M24"/>
    <mergeCell ref="O24:P24"/>
    <mergeCell ref="J23:M23"/>
    <mergeCell ref="O23:P23"/>
    <mergeCell ref="B23:E23"/>
    <mergeCell ref="G23:H23"/>
    <mergeCell ref="R22:U22"/>
    <mergeCell ref="W22:X22"/>
    <mergeCell ref="R25:U25"/>
    <mergeCell ref="W25:X25"/>
    <mergeCell ref="R24:U24"/>
    <mergeCell ref="W24:X24"/>
    <mergeCell ref="R23:U23"/>
    <mergeCell ref="W23:X23"/>
    <mergeCell ref="J20:M20"/>
    <mergeCell ref="O20:P20"/>
    <mergeCell ref="B22:E22"/>
    <mergeCell ref="G22:H22"/>
    <mergeCell ref="J22:M22"/>
    <mergeCell ref="O22:P22"/>
    <mergeCell ref="R21:U21"/>
    <mergeCell ref="W21:X21"/>
    <mergeCell ref="R20:U20"/>
    <mergeCell ref="W20:X20"/>
    <mergeCell ref="B21:E21"/>
    <mergeCell ref="G21:H21"/>
    <mergeCell ref="J21:M21"/>
    <mergeCell ref="O21:P21"/>
    <mergeCell ref="B20:E20"/>
    <mergeCell ref="G20:H20"/>
    <mergeCell ref="R18:U18"/>
    <mergeCell ref="W18:X18"/>
    <mergeCell ref="J19:M19"/>
    <mergeCell ref="O19:P19"/>
    <mergeCell ref="R19:U19"/>
    <mergeCell ref="W19:X19"/>
    <mergeCell ref="B19:E19"/>
    <mergeCell ref="G19:H19"/>
    <mergeCell ref="B17:E17"/>
    <mergeCell ref="G17:H17"/>
    <mergeCell ref="J17:M17"/>
    <mergeCell ref="O17:P17"/>
    <mergeCell ref="B18:E18"/>
    <mergeCell ref="G18:H18"/>
    <mergeCell ref="J18:M18"/>
    <mergeCell ref="O18:P18"/>
    <mergeCell ref="B16:E16"/>
    <mergeCell ref="G16:H16"/>
    <mergeCell ref="J16:M16"/>
    <mergeCell ref="O16:P16"/>
    <mergeCell ref="J15:M15"/>
    <mergeCell ref="O15:P15"/>
    <mergeCell ref="B15:E15"/>
    <mergeCell ref="G15:H15"/>
    <mergeCell ref="R17:U17"/>
    <mergeCell ref="W17:X17"/>
    <mergeCell ref="R16:U16"/>
    <mergeCell ref="W16:X16"/>
    <mergeCell ref="R15:U15"/>
    <mergeCell ref="W15:X15"/>
    <mergeCell ref="B14:E14"/>
    <mergeCell ref="G14:H14"/>
    <mergeCell ref="J14:M14"/>
    <mergeCell ref="O14:P14"/>
    <mergeCell ref="R14:U14"/>
    <mergeCell ref="W14:X14"/>
    <mergeCell ref="B13:E13"/>
    <mergeCell ref="G13:H13"/>
    <mergeCell ref="J13:M13"/>
    <mergeCell ref="O13:P13"/>
    <mergeCell ref="B12:E12"/>
    <mergeCell ref="G12:H12"/>
    <mergeCell ref="J12:M12"/>
    <mergeCell ref="O12:P12"/>
    <mergeCell ref="J11:M11"/>
    <mergeCell ref="O11:P11"/>
    <mergeCell ref="R11:U11"/>
    <mergeCell ref="W11:X11"/>
    <mergeCell ref="R13:U13"/>
    <mergeCell ref="W13:X13"/>
    <mergeCell ref="R12:U12"/>
    <mergeCell ref="W12:X12"/>
    <mergeCell ref="B10:E10"/>
    <mergeCell ref="G10:H10"/>
    <mergeCell ref="J10:M10"/>
    <mergeCell ref="O10:P10"/>
    <mergeCell ref="R10:U10"/>
    <mergeCell ref="W10:X10"/>
    <mergeCell ref="B11:E11"/>
    <mergeCell ref="G11:H11"/>
    <mergeCell ref="W9:X9"/>
    <mergeCell ref="B8:E8"/>
    <mergeCell ref="G8:H8"/>
    <mergeCell ref="J8:M8"/>
    <mergeCell ref="O8:P8"/>
    <mergeCell ref="R8:U8"/>
    <mergeCell ref="W8:X8"/>
    <mergeCell ref="B9:E9"/>
    <mergeCell ref="W6:X6"/>
    <mergeCell ref="G9:H9"/>
    <mergeCell ref="J9:M9"/>
    <mergeCell ref="G7:H7"/>
    <mergeCell ref="J7:M7"/>
    <mergeCell ref="O7:P7"/>
    <mergeCell ref="R9:U9"/>
    <mergeCell ref="O9:P9"/>
    <mergeCell ref="R7:U7"/>
    <mergeCell ref="W1:X1"/>
    <mergeCell ref="W7:X7"/>
    <mergeCell ref="B7:E7"/>
    <mergeCell ref="A2:X3"/>
    <mergeCell ref="A4:C4"/>
    <mergeCell ref="B6:E6"/>
    <mergeCell ref="G6:H6"/>
    <mergeCell ref="J6:M6"/>
    <mergeCell ref="O6:P6"/>
    <mergeCell ref="R6:U6"/>
  </mergeCells>
  <phoneticPr fontId="54"/>
  <printOptions horizontalCentered="1"/>
  <pageMargins left="0.39370078740157483" right="0.19685039370078741" top="0.59055118110236227" bottom="0.59055118110236227" header="0.19685039370078741" footer="0.19685039370078741"/>
  <pageSetup paperSize="9" scale="90" orientation="portrait" horizontalDpi="4294967293" verticalDpi="4294967293" r:id="rId1"/>
  <headerFooter scaleWithDoc="0" alignWithMargins="0">
    <oddHeader>&amp;R&amp;F</oddHeader>
    <oddFooter>&amp;C &amp;8 &amp;"ＭＳ ゴシック,標準"第&amp;"ＭＳ Ｐゴシック,標準"29&amp;"ＭＳ ゴシック,標準"回オンステージ東北大会
２．構成メンバー登録書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33AA-DA7E-45A0-A0A8-E9F5AF644811}">
  <sheetPr>
    <tabColor rgb="FFFF6600"/>
  </sheetPr>
  <dimension ref="A1:AH98"/>
  <sheetViews>
    <sheetView view="pageBreakPreview" zoomScaleNormal="100" zoomScaleSheetLayoutView="100" workbookViewId="0"/>
  </sheetViews>
  <sheetFormatPr defaultColWidth="0" defaultRowHeight="15" customHeight="1" zeroHeight="1"/>
  <cols>
    <col min="1" max="16" width="3.375" style="188" customWidth="1"/>
    <col min="17" max="17" width="3.875" style="188" customWidth="1"/>
    <col min="18" max="27" width="3.375" style="188" customWidth="1"/>
    <col min="28" max="28" width="5.625" style="188" customWidth="1"/>
    <col min="29" max="29" width="0.75" style="188" customWidth="1"/>
    <col min="30" max="16384" width="8.75" style="188" hidden="1"/>
  </cols>
  <sheetData>
    <row r="1" spans="1:28" ht="18" customHeight="1">
      <c r="W1" s="170"/>
      <c r="X1" s="170"/>
      <c r="Y1" s="170"/>
      <c r="Z1" s="170"/>
      <c r="AA1" s="170"/>
      <c r="AB1" s="170"/>
    </row>
    <row r="2" spans="1:28" s="335" customFormat="1" ht="17.100000000000001" customHeight="1">
      <c r="A2" s="920" t="s">
        <v>430</v>
      </c>
      <c r="B2" s="920"/>
      <c r="C2" s="920"/>
      <c r="D2" s="920"/>
      <c r="E2" s="920"/>
      <c r="F2" s="920"/>
      <c r="G2" s="920"/>
      <c r="H2" s="920"/>
      <c r="I2" s="920"/>
      <c r="J2" s="920"/>
      <c r="K2" s="920"/>
      <c r="L2" s="920"/>
      <c r="M2" s="920"/>
      <c r="N2" s="920"/>
      <c r="O2" s="920"/>
      <c r="P2" s="920"/>
      <c r="Q2" s="920"/>
      <c r="R2" s="920"/>
      <c r="S2" s="920"/>
      <c r="T2" s="920"/>
      <c r="U2" s="920"/>
      <c r="V2" s="920"/>
      <c r="W2" s="920"/>
      <c r="X2" s="920"/>
      <c r="Y2" s="920"/>
      <c r="Z2" s="920"/>
      <c r="AA2" s="920"/>
      <c r="AB2" s="920"/>
    </row>
    <row r="3" spans="1:28" s="335" customFormat="1" ht="17.100000000000001" customHeight="1">
      <c r="A3" s="920"/>
      <c r="B3" s="920"/>
      <c r="C3" s="920"/>
      <c r="D3" s="920"/>
      <c r="E3" s="920"/>
      <c r="F3" s="920"/>
      <c r="G3" s="920"/>
      <c r="H3" s="920"/>
      <c r="I3" s="920"/>
      <c r="J3" s="920"/>
      <c r="K3" s="920"/>
      <c r="L3" s="920"/>
      <c r="M3" s="920"/>
      <c r="N3" s="920"/>
      <c r="O3" s="920"/>
      <c r="P3" s="920"/>
      <c r="Q3" s="920"/>
      <c r="R3" s="920"/>
      <c r="S3" s="920"/>
      <c r="T3" s="920"/>
      <c r="U3" s="920"/>
      <c r="V3" s="920"/>
      <c r="W3" s="920"/>
      <c r="X3" s="920"/>
      <c r="Y3" s="920"/>
      <c r="Z3" s="920"/>
      <c r="AA3" s="920"/>
      <c r="AB3" s="920"/>
    </row>
    <row r="4" spans="1:28" ht="20.100000000000001" customHeight="1">
      <c r="A4" s="1014" t="s">
        <v>417</v>
      </c>
      <c r="B4" s="1014"/>
      <c r="C4" s="1014"/>
      <c r="D4" s="1052" t="str">
        <f>IF(入力用!I31=0,"",入力用!I31)</f>
        <v>※リストから選択してください</v>
      </c>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4"/>
    </row>
    <row r="5" spans="1:28" ht="20.100000000000001" customHeight="1">
      <c r="A5" s="1014" t="s">
        <v>10</v>
      </c>
      <c r="B5" s="1014"/>
      <c r="C5" s="1014"/>
      <c r="D5" s="1049" t="str">
        <f>IF(入力用!I6=0,"",入力用!I6)</f>
        <v/>
      </c>
      <c r="E5" s="1050"/>
      <c r="F5" s="1050"/>
      <c r="G5" s="1050"/>
      <c r="H5" s="1050"/>
      <c r="I5" s="1050"/>
      <c r="J5" s="1050"/>
      <c r="K5" s="1050"/>
      <c r="L5" s="1050"/>
      <c r="M5" s="1050"/>
      <c r="N5" s="1050"/>
      <c r="O5" s="1050"/>
      <c r="P5" s="1050"/>
      <c r="Q5" s="1050"/>
      <c r="R5" s="1050"/>
      <c r="S5" s="1050"/>
      <c r="T5" s="1050"/>
      <c r="U5" s="1050"/>
      <c r="V5" s="1050"/>
      <c r="W5" s="1050"/>
      <c r="X5" s="1050"/>
      <c r="Y5" s="1050"/>
      <c r="Z5" s="1050"/>
      <c r="AA5" s="1050"/>
      <c r="AB5" s="1051"/>
    </row>
    <row r="6" spans="1:28" ht="10.15" customHeight="1">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row>
    <row r="7" spans="1:28" ht="20.100000000000001" customHeight="1">
      <c r="A7" s="155" t="s">
        <v>226</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row>
    <row r="8" spans="1:28" ht="15" customHeight="1">
      <c r="A8" s="1015">
        <v>1</v>
      </c>
      <c r="B8" s="1030" t="s">
        <v>70</v>
      </c>
      <c r="C8" s="1031"/>
      <c r="D8" s="1031"/>
      <c r="E8" s="1031"/>
      <c r="F8" s="1031"/>
      <c r="G8" s="1031"/>
      <c r="H8" s="1031"/>
      <c r="I8" s="1031"/>
      <c r="J8" s="1031"/>
      <c r="K8" s="1031"/>
      <c r="L8" s="1031"/>
      <c r="M8" s="1031"/>
      <c r="N8" s="1031"/>
      <c r="O8" s="1031"/>
      <c r="P8" s="1032"/>
      <c r="Q8" s="1030" t="s">
        <v>71</v>
      </c>
      <c r="R8" s="1031"/>
      <c r="S8" s="1031"/>
      <c r="T8" s="1031"/>
      <c r="U8" s="1031"/>
      <c r="V8" s="1032"/>
      <c r="W8" s="1030" t="s">
        <v>72</v>
      </c>
      <c r="X8" s="1031"/>
      <c r="Y8" s="1031"/>
      <c r="Z8" s="1031"/>
      <c r="AA8" s="1031"/>
      <c r="AB8" s="1033"/>
    </row>
    <row r="9" spans="1:28" ht="15" customHeight="1">
      <c r="A9" s="1016"/>
      <c r="B9" s="1002" t="str">
        <f>IF(入力用!I295=0,"",入力用!I295)</f>
        <v/>
      </c>
      <c r="C9" s="1002"/>
      <c r="D9" s="1002"/>
      <c r="E9" s="1002"/>
      <c r="F9" s="1002"/>
      <c r="G9" s="1002"/>
      <c r="H9" s="1002"/>
      <c r="I9" s="1002"/>
      <c r="J9" s="1002"/>
      <c r="K9" s="1002"/>
      <c r="L9" s="1002"/>
      <c r="M9" s="1002"/>
      <c r="N9" s="1002"/>
      <c r="O9" s="1002"/>
      <c r="P9" s="1002"/>
      <c r="Q9" s="1002" t="str">
        <f>IF(入力用!Y295=0,"",入力用!Y295)</f>
        <v/>
      </c>
      <c r="R9" s="1002"/>
      <c r="S9" s="1002"/>
      <c r="T9" s="1002"/>
      <c r="U9" s="1002"/>
      <c r="V9" s="1002"/>
      <c r="W9" s="1002" t="str">
        <f>IF(入力用!AF295=0,"",入力用!AF295)</f>
        <v/>
      </c>
      <c r="X9" s="1002"/>
      <c r="Y9" s="1002"/>
      <c r="Z9" s="1002"/>
      <c r="AA9" s="1002"/>
      <c r="AB9" s="1003"/>
    </row>
    <row r="10" spans="1:28" ht="15" customHeight="1">
      <c r="A10" s="1017"/>
      <c r="B10" s="955" t="str">
        <f>IF(入力用!T296="※リストから選択してください","",入力用!T296)</f>
        <v/>
      </c>
      <c r="C10" s="956"/>
      <c r="D10" s="956"/>
      <c r="E10" s="956"/>
      <c r="F10" s="956"/>
      <c r="G10" s="956"/>
      <c r="H10" s="956"/>
      <c r="I10" s="956"/>
      <c r="J10" s="956"/>
      <c r="K10" s="956"/>
      <c r="L10" s="956"/>
      <c r="M10" s="956"/>
      <c r="N10" s="956"/>
      <c r="O10" s="956"/>
      <c r="P10" s="956"/>
      <c r="Q10" s="956"/>
      <c r="R10" s="956"/>
      <c r="S10" s="956"/>
      <c r="T10" s="956"/>
      <c r="U10" s="956"/>
      <c r="V10" s="956"/>
      <c r="W10" s="956"/>
      <c r="X10" s="956"/>
      <c r="Y10" s="956"/>
      <c r="Z10" s="956"/>
      <c r="AA10" s="956"/>
      <c r="AB10" s="1034"/>
    </row>
    <row r="11" spans="1:28" ht="15" customHeight="1">
      <c r="A11" s="1016"/>
      <c r="B11" s="1004" t="s">
        <v>125</v>
      </c>
      <c r="C11" s="1004"/>
      <c r="D11" s="1004"/>
      <c r="E11" s="1004"/>
      <c r="F11" s="1004"/>
      <c r="G11" s="1004"/>
      <c r="H11" s="1004"/>
      <c r="I11" s="1005" t="str">
        <f>IF(入力用!P297="※リストから選択してください","",入力用!P297)</f>
        <v/>
      </c>
      <c r="J11" s="1005"/>
      <c r="K11" s="1005"/>
      <c r="L11" s="1005"/>
      <c r="M11" s="1005"/>
      <c r="N11" s="1005"/>
      <c r="O11" s="1005"/>
      <c r="P11" s="1005"/>
      <c r="Q11" s="1005"/>
      <c r="R11" s="1005"/>
      <c r="S11" s="1005"/>
      <c r="T11" s="1005"/>
      <c r="U11" s="1006"/>
      <c r="V11" s="1035" t="str">
        <f>IF(入力用!Z297=0,"",入力用!Z297)</f>
        <v/>
      </c>
      <c r="W11" s="1035"/>
      <c r="X11" s="1035"/>
      <c r="Y11" s="1035"/>
      <c r="Z11" s="1035"/>
      <c r="AA11" s="1035"/>
      <c r="AB11" s="1036"/>
    </row>
    <row r="12" spans="1:28" ht="15" customHeight="1">
      <c r="A12" s="1016"/>
      <c r="B12" s="1007" t="s">
        <v>126</v>
      </c>
      <c r="C12" s="1007"/>
      <c r="D12" s="1007"/>
      <c r="E12" s="1007"/>
      <c r="F12" s="1007"/>
      <c r="G12" s="1007"/>
      <c r="H12" s="1007"/>
      <c r="I12" s="1037" t="str">
        <f>IF(入力用!P298="※リストから選択してください","",入力用!P298)</f>
        <v/>
      </c>
      <c r="J12" s="1038"/>
      <c r="K12" s="1038"/>
      <c r="L12" s="1038"/>
      <c r="M12" s="1038"/>
      <c r="N12" s="1038"/>
      <c r="O12" s="1038"/>
      <c r="P12" s="1039"/>
      <c r="Q12" s="1009" t="s">
        <v>74</v>
      </c>
      <c r="R12" s="1009"/>
      <c r="S12" s="1009"/>
      <c r="T12" s="1009"/>
      <c r="U12" s="1009"/>
      <c r="V12" s="1046" t="str">
        <f>IF(入力用!AE298=0,"",入力用!AE298)</f>
        <v/>
      </c>
      <c r="W12" s="1047"/>
      <c r="X12" s="1047"/>
      <c r="Y12" s="1047"/>
      <c r="Z12" s="1047"/>
      <c r="AA12" s="1047"/>
      <c r="AB12" s="1048"/>
    </row>
    <row r="13" spans="1:28" ht="15" customHeight="1">
      <c r="A13" s="1016"/>
      <c r="B13" s="1007"/>
      <c r="C13" s="1007"/>
      <c r="D13" s="1007"/>
      <c r="E13" s="1007"/>
      <c r="F13" s="1007"/>
      <c r="G13" s="1007"/>
      <c r="H13" s="1007"/>
      <c r="I13" s="1040"/>
      <c r="J13" s="1041"/>
      <c r="K13" s="1041"/>
      <c r="L13" s="1041"/>
      <c r="M13" s="1041"/>
      <c r="N13" s="1041"/>
      <c r="O13" s="1041"/>
      <c r="P13" s="1042"/>
      <c r="Q13" s="1019" t="s">
        <v>75</v>
      </c>
      <c r="R13" s="1020"/>
      <c r="S13" s="1009" t="s">
        <v>76</v>
      </c>
      <c r="T13" s="1009"/>
      <c r="U13" s="1009"/>
      <c r="V13" s="1023" t="str">
        <f>IF(入力用!AE299=0,"",入力用!AE299)</f>
        <v/>
      </c>
      <c r="W13" s="1024"/>
      <c r="X13" s="1024"/>
      <c r="Y13" s="1024"/>
      <c r="Z13" s="1024"/>
      <c r="AA13" s="1024"/>
      <c r="AB13" s="1025"/>
    </row>
    <row r="14" spans="1:28" ht="15" customHeight="1">
      <c r="A14" s="1016"/>
      <c r="B14" s="1007"/>
      <c r="C14" s="1007"/>
      <c r="D14" s="1007"/>
      <c r="E14" s="1007"/>
      <c r="F14" s="1007"/>
      <c r="G14" s="1007"/>
      <c r="H14" s="1007"/>
      <c r="I14" s="1040"/>
      <c r="J14" s="1041"/>
      <c r="K14" s="1041"/>
      <c r="L14" s="1041"/>
      <c r="M14" s="1041"/>
      <c r="N14" s="1041"/>
      <c r="O14" s="1041"/>
      <c r="P14" s="1042"/>
      <c r="Q14" s="1021"/>
      <c r="R14" s="1022"/>
      <c r="S14" s="1009" t="s">
        <v>77</v>
      </c>
      <c r="T14" s="1009"/>
      <c r="U14" s="1009"/>
      <c r="V14" s="1023" t="str">
        <f>IF(入力用!AE300=0,"",入力用!AE300)</f>
        <v/>
      </c>
      <c r="W14" s="1024"/>
      <c r="X14" s="1024"/>
      <c r="Y14" s="1024"/>
      <c r="Z14" s="1024"/>
      <c r="AA14" s="1024"/>
      <c r="AB14" s="1025"/>
    </row>
    <row r="15" spans="1:28" ht="15" customHeight="1">
      <c r="A15" s="1016"/>
      <c r="B15" s="1007"/>
      <c r="C15" s="1007"/>
      <c r="D15" s="1007"/>
      <c r="E15" s="1007"/>
      <c r="F15" s="1007"/>
      <c r="G15" s="1007"/>
      <c r="H15" s="1007"/>
      <c r="I15" s="1040"/>
      <c r="J15" s="1041"/>
      <c r="K15" s="1041"/>
      <c r="L15" s="1041"/>
      <c r="M15" s="1041"/>
      <c r="N15" s="1041"/>
      <c r="O15" s="1041"/>
      <c r="P15" s="1042"/>
      <c r="Q15" s="1009" t="s">
        <v>78</v>
      </c>
      <c r="R15" s="1009"/>
      <c r="S15" s="1009"/>
      <c r="T15" s="1009"/>
      <c r="U15" s="1009"/>
      <c r="V15" s="1023" t="str">
        <f>IF(入力用!AE301=0,"",入力用!AE301)</f>
        <v/>
      </c>
      <c r="W15" s="1024"/>
      <c r="X15" s="1024"/>
      <c r="Y15" s="1024"/>
      <c r="Z15" s="1024"/>
      <c r="AA15" s="1024"/>
      <c r="AB15" s="1025"/>
    </row>
    <row r="16" spans="1:28" ht="15" customHeight="1">
      <c r="A16" s="1018"/>
      <c r="B16" s="1008"/>
      <c r="C16" s="1008"/>
      <c r="D16" s="1008"/>
      <c r="E16" s="1008"/>
      <c r="F16" s="1008"/>
      <c r="G16" s="1008"/>
      <c r="H16" s="1008"/>
      <c r="I16" s="1043"/>
      <c r="J16" s="1044"/>
      <c r="K16" s="1044"/>
      <c r="L16" s="1044"/>
      <c r="M16" s="1044"/>
      <c r="N16" s="1044"/>
      <c r="O16" s="1044"/>
      <c r="P16" s="1045"/>
      <c r="Q16" s="1013" t="s">
        <v>79</v>
      </c>
      <c r="R16" s="1013"/>
      <c r="S16" s="1013"/>
      <c r="T16" s="1013"/>
      <c r="U16" s="1013"/>
      <c r="V16" s="1010" t="str">
        <f>IF(入力用!AE302="※リストから選択してください","",入力用!AE302)</f>
        <v/>
      </c>
      <c r="W16" s="1011"/>
      <c r="X16" s="1011"/>
      <c r="Y16" s="1011"/>
      <c r="Z16" s="1011"/>
      <c r="AA16" s="1011"/>
      <c r="AB16" s="1012"/>
    </row>
    <row r="17" spans="1:34" ht="15" customHeight="1">
      <c r="A17" s="1026">
        <v>2</v>
      </c>
      <c r="B17" s="1030" t="s">
        <v>70</v>
      </c>
      <c r="C17" s="1031"/>
      <c r="D17" s="1031"/>
      <c r="E17" s="1031"/>
      <c r="F17" s="1031"/>
      <c r="G17" s="1031"/>
      <c r="H17" s="1031"/>
      <c r="I17" s="1031"/>
      <c r="J17" s="1031"/>
      <c r="K17" s="1031"/>
      <c r="L17" s="1031"/>
      <c r="M17" s="1031"/>
      <c r="N17" s="1031"/>
      <c r="O17" s="1031"/>
      <c r="P17" s="1032"/>
      <c r="Q17" s="1030" t="s">
        <v>71</v>
      </c>
      <c r="R17" s="1031"/>
      <c r="S17" s="1031"/>
      <c r="T17" s="1031"/>
      <c r="U17" s="1031"/>
      <c r="V17" s="1032"/>
      <c r="W17" s="1030" t="s">
        <v>72</v>
      </c>
      <c r="X17" s="1031"/>
      <c r="Y17" s="1031"/>
      <c r="Z17" s="1031"/>
      <c r="AA17" s="1031"/>
      <c r="AB17" s="1033"/>
    </row>
    <row r="18" spans="1:34" ht="15" customHeight="1">
      <c r="A18" s="1027"/>
      <c r="B18" s="1002" t="str">
        <f>IF(入力用!I304=0,"",入力用!I304)</f>
        <v/>
      </c>
      <c r="C18" s="1002"/>
      <c r="D18" s="1002"/>
      <c r="E18" s="1002"/>
      <c r="F18" s="1002"/>
      <c r="G18" s="1002"/>
      <c r="H18" s="1002"/>
      <c r="I18" s="1002"/>
      <c r="J18" s="1002"/>
      <c r="K18" s="1002"/>
      <c r="L18" s="1002"/>
      <c r="M18" s="1002"/>
      <c r="N18" s="1002"/>
      <c r="O18" s="1002"/>
      <c r="P18" s="1002"/>
      <c r="Q18" s="1002" t="str">
        <f>IF(入力用!Y304=0,"",入力用!Y304)</f>
        <v/>
      </c>
      <c r="R18" s="1002"/>
      <c r="S18" s="1002"/>
      <c r="T18" s="1002"/>
      <c r="U18" s="1002"/>
      <c r="V18" s="1002"/>
      <c r="W18" s="1002" t="str">
        <f>IF(入力用!AF304=0,"",入力用!AF304)</f>
        <v/>
      </c>
      <c r="X18" s="1002"/>
      <c r="Y18" s="1002"/>
      <c r="Z18" s="1002"/>
      <c r="AA18" s="1002"/>
      <c r="AB18" s="1003"/>
    </row>
    <row r="19" spans="1:34" ht="15" customHeight="1">
      <c r="A19" s="1028"/>
      <c r="B19" s="955" t="str">
        <f>IF(入力用!T305="※リストから選択してください","",入力用!T305)</f>
        <v/>
      </c>
      <c r="C19" s="956"/>
      <c r="D19" s="956"/>
      <c r="E19" s="956"/>
      <c r="F19" s="956"/>
      <c r="G19" s="956"/>
      <c r="H19" s="956"/>
      <c r="I19" s="956"/>
      <c r="J19" s="956"/>
      <c r="K19" s="956"/>
      <c r="L19" s="956"/>
      <c r="M19" s="956"/>
      <c r="N19" s="956"/>
      <c r="O19" s="956"/>
      <c r="P19" s="956"/>
      <c r="Q19" s="956"/>
      <c r="R19" s="956"/>
      <c r="S19" s="956"/>
      <c r="T19" s="956"/>
      <c r="U19" s="956"/>
      <c r="V19" s="956"/>
      <c r="W19" s="956"/>
      <c r="X19" s="956"/>
      <c r="Y19" s="956"/>
      <c r="Z19" s="956"/>
      <c r="AA19" s="956"/>
      <c r="AB19" s="1034"/>
      <c r="AD19" s="336"/>
    </row>
    <row r="20" spans="1:34" ht="15" customHeight="1">
      <c r="A20" s="1027"/>
      <c r="B20" s="1004" t="s">
        <v>125</v>
      </c>
      <c r="C20" s="1004"/>
      <c r="D20" s="1004"/>
      <c r="E20" s="1004"/>
      <c r="F20" s="1004"/>
      <c r="G20" s="1004"/>
      <c r="H20" s="1004"/>
      <c r="I20" s="1005" t="str">
        <f>IF(入力用!P306="※リストから選択してください","",入力用!P306)</f>
        <v/>
      </c>
      <c r="J20" s="1005"/>
      <c r="K20" s="1005"/>
      <c r="L20" s="1005"/>
      <c r="M20" s="1005"/>
      <c r="N20" s="1005"/>
      <c r="O20" s="1005"/>
      <c r="P20" s="1005"/>
      <c r="Q20" s="1005"/>
      <c r="R20" s="1005"/>
      <c r="S20" s="1005"/>
      <c r="T20" s="1005"/>
      <c r="U20" s="1006"/>
      <c r="V20" s="1035" t="str">
        <f>IF(入力用!Z306=0,"",入力用!Z306)</f>
        <v/>
      </c>
      <c r="W20" s="1035"/>
      <c r="X20" s="1035"/>
      <c r="Y20" s="1035"/>
      <c r="Z20" s="1035"/>
      <c r="AA20" s="1035"/>
      <c r="AB20" s="1036"/>
    </row>
    <row r="21" spans="1:34" ht="15" customHeight="1">
      <c r="A21" s="1027"/>
      <c r="B21" s="1007" t="s">
        <v>126</v>
      </c>
      <c r="C21" s="1007"/>
      <c r="D21" s="1007"/>
      <c r="E21" s="1007"/>
      <c r="F21" s="1007"/>
      <c r="G21" s="1007"/>
      <c r="H21" s="1007"/>
      <c r="I21" s="1037" t="str">
        <f>IF(入力用!P307="※リストから選択してください","",入力用!P307)</f>
        <v/>
      </c>
      <c r="J21" s="1038"/>
      <c r="K21" s="1038"/>
      <c r="L21" s="1038"/>
      <c r="M21" s="1038"/>
      <c r="N21" s="1038"/>
      <c r="O21" s="1038"/>
      <c r="P21" s="1039"/>
      <c r="Q21" s="1009" t="s">
        <v>74</v>
      </c>
      <c r="R21" s="1009"/>
      <c r="S21" s="1009"/>
      <c r="T21" s="1009"/>
      <c r="U21" s="1009"/>
      <c r="V21" s="1046" t="str">
        <f>IF(入力用!AE307=0,"",入力用!AE307)</f>
        <v/>
      </c>
      <c r="W21" s="1047"/>
      <c r="X21" s="1047"/>
      <c r="Y21" s="1047"/>
      <c r="Z21" s="1047"/>
      <c r="AA21" s="1047"/>
      <c r="AB21" s="1048"/>
    </row>
    <row r="22" spans="1:34" ht="15" customHeight="1">
      <c r="A22" s="1027"/>
      <c r="B22" s="1007"/>
      <c r="C22" s="1007"/>
      <c r="D22" s="1007"/>
      <c r="E22" s="1007"/>
      <c r="F22" s="1007"/>
      <c r="G22" s="1007"/>
      <c r="H22" s="1007"/>
      <c r="I22" s="1040"/>
      <c r="J22" s="1041"/>
      <c r="K22" s="1041"/>
      <c r="L22" s="1041"/>
      <c r="M22" s="1041"/>
      <c r="N22" s="1041"/>
      <c r="O22" s="1041"/>
      <c r="P22" s="1042"/>
      <c r="Q22" s="1019" t="s">
        <v>75</v>
      </c>
      <c r="R22" s="1020"/>
      <c r="S22" s="1009" t="s">
        <v>76</v>
      </c>
      <c r="T22" s="1009"/>
      <c r="U22" s="1009"/>
      <c r="V22" s="1023" t="str">
        <f>IF(入力用!AE308=0,"",入力用!AE308)</f>
        <v/>
      </c>
      <c r="W22" s="1024"/>
      <c r="X22" s="1024"/>
      <c r="Y22" s="1024"/>
      <c r="Z22" s="1024"/>
      <c r="AA22" s="1024"/>
      <c r="AB22" s="1025"/>
    </row>
    <row r="23" spans="1:34" ht="15" customHeight="1">
      <c r="A23" s="1027"/>
      <c r="B23" s="1007"/>
      <c r="C23" s="1007"/>
      <c r="D23" s="1007"/>
      <c r="E23" s="1007"/>
      <c r="F23" s="1007"/>
      <c r="G23" s="1007"/>
      <c r="H23" s="1007"/>
      <c r="I23" s="1040"/>
      <c r="J23" s="1041"/>
      <c r="K23" s="1041"/>
      <c r="L23" s="1041"/>
      <c r="M23" s="1041"/>
      <c r="N23" s="1041"/>
      <c r="O23" s="1041"/>
      <c r="P23" s="1042"/>
      <c r="Q23" s="1021"/>
      <c r="R23" s="1022"/>
      <c r="S23" s="1009" t="s">
        <v>77</v>
      </c>
      <c r="T23" s="1009"/>
      <c r="U23" s="1009"/>
      <c r="V23" s="1023" t="str">
        <f>IF(入力用!AE309=0,"",入力用!AE309)</f>
        <v/>
      </c>
      <c r="W23" s="1024"/>
      <c r="X23" s="1024"/>
      <c r="Y23" s="1024"/>
      <c r="Z23" s="1024"/>
      <c r="AA23" s="1024"/>
      <c r="AB23" s="1025"/>
    </row>
    <row r="24" spans="1:34" ht="15" customHeight="1">
      <c r="A24" s="1027"/>
      <c r="B24" s="1007"/>
      <c r="C24" s="1007"/>
      <c r="D24" s="1007"/>
      <c r="E24" s="1007"/>
      <c r="F24" s="1007"/>
      <c r="G24" s="1007"/>
      <c r="H24" s="1007"/>
      <c r="I24" s="1040"/>
      <c r="J24" s="1041"/>
      <c r="K24" s="1041"/>
      <c r="L24" s="1041"/>
      <c r="M24" s="1041"/>
      <c r="N24" s="1041"/>
      <c r="O24" s="1041"/>
      <c r="P24" s="1042"/>
      <c r="Q24" s="1009" t="s">
        <v>78</v>
      </c>
      <c r="R24" s="1009"/>
      <c r="S24" s="1009"/>
      <c r="T24" s="1009"/>
      <c r="U24" s="1009"/>
      <c r="V24" s="1023" t="str">
        <f>IF(入力用!AE310=0,"",入力用!AE310)</f>
        <v/>
      </c>
      <c r="W24" s="1024"/>
      <c r="X24" s="1024"/>
      <c r="Y24" s="1024"/>
      <c r="Z24" s="1024"/>
      <c r="AA24" s="1024"/>
      <c r="AB24" s="1025"/>
    </row>
    <row r="25" spans="1:34" ht="15" customHeight="1">
      <c r="A25" s="1029"/>
      <c r="B25" s="1008"/>
      <c r="C25" s="1008"/>
      <c r="D25" s="1008"/>
      <c r="E25" s="1008"/>
      <c r="F25" s="1008"/>
      <c r="G25" s="1008"/>
      <c r="H25" s="1008"/>
      <c r="I25" s="1043"/>
      <c r="J25" s="1044"/>
      <c r="K25" s="1044"/>
      <c r="L25" s="1044"/>
      <c r="M25" s="1044"/>
      <c r="N25" s="1044"/>
      <c r="O25" s="1044"/>
      <c r="P25" s="1045"/>
      <c r="Q25" s="1013" t="s">
        <v>79</v>
      </c>
      <c r="R25" s="1013"/>
      <c r="S25" s="1013"/>
      <c r="T25" s="1013"/>
      <c r="U25" s="1013"/>
      <c r="V25" s="1010" t="str">
        <f>IF(入力用!AE311="※リストから選択してください","",入力用!AE311)</f>
        <v/>
      </c>
      <c r="W25" s="1011"/>
      <c r="X25" s="1011"/>
      <c r="Y25" s="1011"/>
      <c r="Z25" s="1011"/>
      <c r="AA25" s="1011"/>
      <c r="AB25" s="1012"/>
      <c r="AH25" s="189"/>
    </row>
    <row r="26" spans="1:34" ht="15" customHeight="1">
      <c r="A26" s="1026">
        <v>3</v>
      </c>
      <c r="B26" s="1030" t="s">
        <v>70</v>
      </c>
      <c r="C26" s="1031"/>
      <c r="D26" s="1031"/>
      <c r="E26" s="1031"/>
      <c r="F26" s="1031"/>
      <c r="G26" s="1031"/>
      <c r="H26" s="1031"/>
      <c r="I26" s="1031"/>
      <c r="J26" s="1031"/>
      <c r="K26" s="1031"/>
      <c r="L26" s="1031"/>
      <c r="M26" s="1031"/>
      <c r="N26" s="1031"/>
      <c r="O26" s="1031"/>
      <c r="P26" s="1032"/>
      <c r="Q26" s="1030" t="s">
        <v>71</v>
      </c>
      <c r="R26" s="1031"/>
      <c r="S26" s="1031"/>
      <c r="T26" s="1031"/>
      <c r="U26" s="1031"/>
      <c r="V26" s="1032"/>
      <c r="W26" s="1030" t="s">
        <v>72</v>
      </c>
      <c r="X26" s="1031"/>
      <c r="Y26" s="1031"/>
      <c r="Z26" s="1031"/>
      <c r="AA26" s="1031"/>
      <c r="AB26" s="1033"/>
    </row>
    <row r="27" spans="1:34" ht="15" customHeight="1">
      <c r="A27" s="1027"/>
      <c r="B27" s="1002" t="str">
        <f>IF(入力用!I313=0,"",入力用!I313)</f>
        <v/>
      </c>
      <c r="C27" s="1002"/>
      <c r="D27" s="1002"/>
      <c r="E27" s="1002"/>
      <c r="F27" s="1002"/>
      <c r="G27" s="1002"/>
      <c r="H27" s="1002"/>
      <c r="I27" s="1002"/>
      <c r="J27" s="1002"/>
      <c r="K27" s="1002"/>
      <c r="L27" s="1002"/>
      <c r="M27" s="1002"/>
      <c r="N27" s="1002"/>
      <c r="O27" s="1002"/>
      <c r="P27" s="1002"/>
      <c r="Q27" s="1002" t="str">
        <f>IF(入力用!Y313=0,"",入力用!Y313)</f>
        <v/>
      </c>
      <c r="R27" s="1002"/>
      <c r="S27" s="1002"/>
      <c r="T27" s="1002"/>
      <c r="U27" s="1002"/>
      <c r="V27" s="1002"/>
      <c r="W27" s="1002" t="str">
        <f>IF(入力用!AF313=0,"",入力用!AF313)</f>
        <v/>
      </c>
      <c r="X27" s="1002"/>
      <c r="Y27" s="1002"/>
      <c r="Z27" s="1002"/>
      <c r="AA27" s="1002"/>
      <c r="AB27" s="1003"/>
    </row>
    <row r="28" spans="1:34" ht="15" customHeight="1">
      <c r="A28" s="1028"/>
      <c r="B28" s="955" t="str">
        <f>IF(入力用!T314="※リストから選択してください","",入力用!T314)</f>
        <v/>
      </c>
      <c r="C28" s="956"/>
      <c r="D28" s="956"/>
      <c r="E28" s="956"/>
      <c r="F28" s="956"/>
      <c r="G28" s="956"/>
      <c r="H28" s="956"/>
      <c r="I28" s="956"/>
      <c r="J28" s="956"/>
      <c r="K28" s="956"/>
      <c r="L28" s="956"/>
      <c r="M28" s="956"/>
      <c r="N28" s="956"/>
      <c r="O28" s="956"/>
      <c r="P28" s="956"/>
      <c r="Q28" s="956"/>
      <c r="R28" s="956"/>
      <c r="S28" s="956"/>
      <c r="T28" s="956"/>
      <c r="U28" s="956"/>
      <c r="V28" s="956"/>
      <c r="W28" s="956"/>
      <c r="X28" s="956"/>
      <c r="Y28" s="956"/>
      <c r="Z28" s="956"/>
      <c r="AA28" s="956"/>
      <c r="AB28" s="1034"/>
    </row>
    <row r="29" spans="1:34" ht="15" customHeight="1">
      <c r="A29" s="1027"/>
      <c r="B29" s="1004" t="s">
        <v>125</v>
      </c>
      <c r="C29" s="1004"/>
      <c r="D29" s="1004"/>
      <c r="E29" s="1004"/>
      <c r="F29" s="1004"/>
      <c r="G29" s="1004"/>
      <c r="H29" s="1004"/>
      <c r="I29" s="1005" t="str">
        <f>IF(入力用!P315="※リストから選択してください","",入力用!P315)</f>
        <v/>
      </c>
      <c r="J29" s="1005"/>
      <c r="K29" s="1005"/>
      <c r="L29" s="1005"/>
      <c r="M29" s="1005"/>
      <c r="N29" s="1005"/>
      <c r="O29" s="1005"/>
      <c r="P29" s="1005"/>
      <c r="Q29" s="1005"/>
      <c r="R29" s="1005"/>
      <c r="S29" s="1005"/>
      <c r="T29" s="1005"/>
      <c r="U29" s="1006"/>
      <c r="V29" s="1035" t="str">
        <f>IF(入力用!Z315=0,"",入力用!Z315)</f>
        <v/>
      </c>
      <c r="W29" s="1035"/>
      <c r="X29" s="1035"/>
      <c r="Y29" s="1035"/>
      <c r="Z29" s="1035"/>
      <c r="AA29" s="1035"/>
      <c r="AB29" s="1036"/>
    </row>
    <row r="30" spans="1:34" ht="15" customHeight="1">
      <c r="A30" s="1027"/>
      <c r="B30" s="1007" t="s">
        <v>126</v>
      </c>
      <c r="C30" s="1007"/>
      <c r="D30" s="1007"/>
      <c r="E30" s="1007"/>
      <c r="F30" s="1007"/>
      <c r="G30" s="1007"/>
      <c r="H30" s="1007"/>
      <c r="I30" s="1037" t="str">
        <f>IF(入力用!P316="※リストから選択してください","",入力用!P316)</f>
        <v/>
      </c>
      <c r="J30" s="1038"/>
      <c r="K30" s="1038"/>
      <c r="L30" s="1038"/>
      <c r="M30" s="1038"/>
      <c r="N30" s="1038"/>
      <c r="O30" s="1038"/>
      <c r="P30" s="1039"/>
      <c r="Q30" s="1009" t="s">
        <v>74</v>
      </c>
      <c r="R30" s="1009"/>
      <c r="S30" s="1009"/>
      <c r="T30" s="1009"/>
      <c r="U30" s="1009"/>
      <c r="V30" s="1046" t="str">
        <f>IF(入力用!AE316=0,"",入力用!AE316)</f>
        <v/>
      </c>
      <c r="W30" s="1047"/>
      <c r="X30" s="1047"/>
      <c r="Y30" s="1047"/>
      <c r="Z30" s="1047"/>
      <c r="AA30" s="1047"/>
      <c r="AB30" s="1048"/>
    </row>
    <row r="31" spans="1:34" ht="15" customHeight="1">
      <c r="A31" s="1027"/>
      <c r="B31" s="1007"/>
      <c r="C31" s="1007"/>
      <c r="D31" s="1007"/>
      <c r="E31" s="1007"/>
      <c r="F31" s="1007"/>
      <c r="G31" s="1007"/>
      <c r="H31" s="1007"/>
      <c r="I31" s="1040"/>
      <c r="J31" s="1041"/>
      <c r="K31" s="1041"/>
      <c r="L31" s="1041"/>
      <c r="M31" s="1041"/>
      <c r="N31" s="1041"/>
      <c r="O31" s="1041"/>
      <c r="P31" s="1042"/>
      <c r="Q31" s="1019" t="s">
        <v>75</v>
      </c>
      <c r="R31" s="1020"/>
      <c r="S31" s="1009" t="s">
        <v>76</v>
      </c>
      <c r="T31" s="1009"/>
      <c r="U31" s="1009"/>
      <c r="V31" s="1023" t="str">
        <f>IF(入力用!AE317=0,"",入力用!AE317)</f>
        <v/>
      </c>
      <c r="W31" s="1024"/>
      <c r="X31" s="1024"/>
      <c r="Y31" s="1024"/>
      <c r="Z31" s="1024"/>
      <c r="AA31" s="1024"/>
      <c r="AB31" s="1025"/>
    </row>
    <row r="32" spans="1:34" ht="15" customHeight="1">
      <c r="A32" s="1027"/>
      <c r="B32" s="1007"/>
      <c r="C32" s="1007"/>
      <c r="D32" s="1007"/>
      <c r="E32" s="1007"/>
      <c r="F32" s="1007"/>
      <c r="G32" s="1007"/>
      <c r="H32" s="1007"/>
      <c r="I32" s="1040"/>
      <c r="J32" s="1041"/>
      <c r="K32" s="1041"/>
      <c r="L32" s="1041"/>
      <c r="M32" s="1041"/>
      <c r="N32" s="1041"/>
      <c r="O32" s="1041"/>
      <c r="P32" s="1042"/>
      <c r="Q32" s="1021"/>
      <c r="R32" s="1022"/>
      <c r="S32" s="1009" t="s">
        <v>77</v>
      </c>
      <c r="T32" s="1009"/>
      <c r="U32" s="1009"/>
      <c r="V32" s="1023" t="str">
        <f>IF(入力用!AE318=0,"",入力用!AE318)</f>
        <v/>
      </c>
      <c r="W32" s="1024"/>
      <c r="X32" s="1024"/>
      <c r="Y32" s="1024"/>
      <c r="Z32" s="1024"/>
      <c r="AA32" s="1024"/>
      <c r="AB32" s="1025"/>
    </row>
    <row r="33" spans="1:31" ht="15" customHeight="1">
      <c r="A33" s="1027"/>
      <c r="B33" s="1007"/>
      <c r="C33" s="1007"/>
      <c r="D33" s="1007"/>
      <c r="E33" s="1007"/>
      <c r="F33" s="1007"/>
      <c r="G33" s="1007"/>
      <c r="H33" s="1007"/>
      <c r="I33" s="1040"/>
      <c r="J33" s="1041"/>
      <c r="K33" s="1041"/>
      <c r="L33" s="1041"/>
      <c r="M33" s="1041"/>
      <c r="N33" s="1041"/>
      <c r="O33" s="1041"/>
      <c r="P33" s="1042"/>
      <c r="Q33" s="1009" t="s">
        <v>78</v>
      </c>
      <c r="R33" s="1009"/>
      <c r="S33" s="1009"/>
      <c r="T33" s="1009"/>
      <c r="U33" s="1009"/>
      <c r="V33" s="1023" t="str">
        <f>IF(入力用!AE319=0,"",入力用!AE319)</f>
        <v/>
      </c>
      <c r="W33" s="1024"/>
      <c r="X33" s="1024"/>
      <c r="Y33" s="1024"/>
      <c r="Z33" s="1024"/>
      <c r="AA33" s="1024"/>
      <c r="AB33" s="1025"/>
      <c r="AD33" s="336"/>
    </row>
    <row r="34" spans="1:31" ht="15" customHeight="1">
      <c r="A34" s="1029"/>
      <c r="B34" s="1008"/>
      <c r="C34" s="1008"/>
      <c r="D34" s="1008"/>
      <c r="E34" s="1008"/>
      <c r="F34" s="1008"/>
      <c r="G34" s="1008"/>
      <c r="H34" s="1008"/>
      <c r="I34" s="1043"/>
      <c r="J34" s="1044"/>
      <c r="K34" s="1044"/>
      <c r="L34" s="1044"/>
      <c r="M34" s="1044"/>
      <c r="N34" s="1044"/>
      <c r="O34" s="1044"/>
      <c r="P34" s="1045"/>
      <c r="Q34" s="1013" t="s">
        <v>79</v>
      </c>
      <c r="R34" s="1013"/>
      <c r="S34" s="1013"/>
      <c r="T34" s="1013"/>
      <c r="U34" s="1013"/>
      <c r="V34" s="1010" t="str">
        <f>IF(入力用!AE320="※リストから選択してください","",入力用!AE320)</f>
        <v/>
      </c>
      <c r="W34" s="1011"/>
      <c r="X34" s="1011"/>
      <c r="Y34" s="1011"/>
      <c r="Z34" s="1011"/>
      <c r="AA34" s="1011"/>
      <c r="AB34" s="1012"/>
    </row>
    <row r="35" spans="1:31" ht="15" customHeight="1">
      <c r="A35" s="1026">
        <v>4</v>
      </c>
      <c r="B35" s="1030" t="s">
        <v>70</v>
      </c>
      <c r="C35" s="1031"/>
      <c r="D35" s="1031"/>
      <c r="E35" s="1031"/>
      <c r="F35" s="1031"/>
      <c r="G35" s="1031"/>
      <c r="H35" s="1031"/>
      <c r="I35" s="1031"/>
      <c r="J35" s="1031"/>
      <c r="K35" s="1031"/>
      <c r="L35" s="1031"/>
      <c r="M35" s="1031"/>
      <c r="N35" s="1031"/>
      <c r="O35" s="1031"/>
      <c r="P35" s="1032"/>
      <c r="Q35" s="1030" t="s">
        <v>71</v>
      </c>
      <c r="R35" s="1031"/>
      <c r="S35" s="1031"/>
      <c r="T35" s="1031"/>
      <c r="U35" s="1031"/>
      <c r="V35" s="1032"/>
      <c r="W35" s="1030" t="s">
        <v>72</v>
      </c>
      <c r="X35" s="1031"/>
      <c r="Y35" s="1031"/>
      <c r="Z35" s="1031"/>
      <c r="AA35" s="1031"/>
      <c r="AB35" s="1033"/>
    </row>
    <row r="36" spans="1:31" ht="15" customHeight="1">
      <c r="A36" s="1027"/>
      <c r="B36" s="1002" t="str">
        <f>IF(入力用!I322=0,"",入力用!I322)</f>
        <v/>
      </c>
      <c r="C36" s="1002"/>
      <c r="D36" s="1002"/>
      <c r="E36" s="1002"/>
      <c r="F36" s="1002"/>
      <c r="G36" s="1002"/>
      <c r="H36" s="1002"/>
      <c r="I36" s="1002"/>
      <c r="J36" s="1002"/>
      <c r="K36" s="1002"/>
      <c r="L36" s="1002"/>
      <c r="M36" s="1002"/>
      <c r="N36" s="1002"/>
      <c r="O36" s="1002"/>
      <c r="P36" s="1002"/>
      <c r="Q36" s="1002" t="str">
        <f>IF(入力用!Y322=0,"",入力用!Y322)</f>
        <v/>
      </c>
      <c r="R36" s="1002"/>
      <c r="S36" s="1002"/>
      <c r="T36" s="1002"/>
      <c r="U36" s="1002"/>
      <c r="V36" s="1002"/>
      <c r="W36" s="1002" t="str">
        <f>IF(入力用!AF322=0,"",入力用!AF322)</f>
        <v/>
      </c>
      <c r="X36" s="1002"/>
      <c r="Y36" s="1002"/>
      <c r="Z36" s="1002"/>
      <c r="AA36" s="1002"/>
      <c r="AB36" s="1003"/>
      <c r="AE36" s="226"/>
    </row>
    <row r="37" spans="1:31" ht="15" customHeight="1">
      <c r="A37" s="1028"/>
      <c r="B37" s="955" t="str">
        <f>IF(入力用!T323="※リストから選択してください","",入力用!T323)</f>
        <v/>
      </c>
      <c r="C37" s="956"/>
      <c r="D37" s="956"/>
      <c r="E37" s="956"/>
      <c r="F37" s="956"/>
      <c r="G37" s="956"/>
      <c r="H37" s="956"/>
      <c r="I37" s="956"/>
      <c r="J37" s="956"/>
      <c r="K37" s="956"/>
      <c r="L37" s="956"/>
      <c r="M37" s="956"/>
      <c r="N37" s="956"/>
      <c r="O37" s="956"/>
      <c r="P37" s="956"/>
      <c r="Q37" s="956"/>
      <c r="R37" s="956"/>
      <c r="S37" s="956"/>
      <c r="T37" s="956"/>
      <c r="U37" s="956"/>
      <c r="V37" s="956"/>
      <c r="W37" s="956"/>
      <c r="X37" s="956"/>
      <c r="Y37" s="956"/>
      <c r="Z37" s="956"/>
      <c r="AA37" s="956"/>
      <c r="AB37" s="1034"/>
    </row>
    <row r="38" spans="1:31" ht="15" customHeight="1">
      <c r="A38" s="1027"/>
      <c r="B38" s="1004" t="s">
        <v>125</v>
      </c>
      <c r="C38" s="1004"/>
      <c r="D38" s="1004"/>
      <c r="E38" s="1004"/>
      <c r="F38" s="1004"/>
      <c r="G38" s="1004"/>
      <c r="H38" s="1004"/>
      <c r="I38" s="1005" t="str">
        <f>IF(入力用!P324="※リストから選択してください","",入力用!P324)</f>
        <v/>
      </c>
      <c r="J38" s="1005"/>
      <c r="K38" s="1005"/>
      <c r="L38" s="1005"/>
      <c r="M38" s="1005"/>
      <c r="N38" s="1005"/>
      <c r="O38" s="1005"/>
      <c r="P38" s="1005"/>
      <c r="Q38" s="1005"/>
      <c r="R38" s="1005"/>
      <c r="S38" s="1005"/>
      <c r="T38" s="1005"/>
      <c r="U38" s="1006"/>
      <c r="V38" s="1035" t="str">
        <f>IF(入力用!Z324=0,"",入力用!Z324)</f>
        <v/>
      </c>
      <c r="W38" s="1035"/>
      <c r="X38" s="1035"/>
      <c r="Y38" s="1035"/>
      <c r="Z38" s="1035"/>
      <c r="AA38" s="1035"/>
      <c r="AB38" s="1036"/>
    </row>
    <row r="39" spans="1:31" ht="15" customHeight="1">
      <c r="A39" s="1027"/>
      <c r="B39" s="1007" t="s">
        <v>126</v>
      </c>
      <c r="C39" s="1007"/>
      <c r="D39" s="1007"/>
      <c r="E39" s="1007"/>
      <c r="F39" s="1007"/>
      <c r="G39" s="1007"/>
      <c r="H39" s="1007"/>
      <c r="I39" s="1037" t="str">
        <f>IF(入力用!P325="※リストから選択してください","",入力用!P325)</f>
        <v/>
      </c>
      <c r="J39" s="1038"/>
      <c r="K39" s="1038"/>
      <c r="L39" s="1038"/>
      <c r="M39" s="1038"/>
      <c r="N39" s="1038"/>
      <c r="O39" s="1038"/>
      <c r="P39" s="1039"/>
      <c r="Q39" s="1009" t="s">
        <v>74</v>
      </c>
      <c r="R39" s="1009"/>
      <c r="S39" s="1009"/>
      <c r="T39" s="1009"/>
      <c r="U39" s="1009"/>
      <c r="V39" s="1046" t="str">
        <f>IF(入力用!AE325=0,"",入力用!AE325)</f>
        <v/>
      </c>
      <c r="W39" s="1047"/>
      <c r="X39" s="1047"/>
      <c r="Y39" s="1047"/>
      <c r="Z39" s="1047"/>
      <c r="AA39" s="1047"/>
      <c r="AB39" s="1048"/>
    </row>
    <row r="40" spans="1:31" ht="15" customHeight="1">
      <c r="A40" s="1027"/>
      <c r="B40" s="1007"/>
      <c r="C40" s="1007"/>
      <c r="D40" s="1007"/>
      <c r="E40" s="1007"/>
      <c r="F40" s="1007"/>
      <c r="G40" s="1007"/>
      <c r="H40" s="1007"/>
      <c r="I40" s="1040"/>
      <c r="J40" s="1041"/>
      <c r="K40" s="1041"/>
      <c r="L40" s="1041"/>
      <c r="M40" s="1041"/>
      <c r="N40" s="1041"/>
      <c r="O40" s="1041"/>
      <c r="P40" s="1042"/>
      <c r="Q40" s="1019" t="s">
        <v>75</v>
      </c>
      <c r="R40" s="1020"/>
      <c r="S40" s="1009" t="s">
        <v>76</v>
      </c>
      <c r="T40" s="1009"/>
      <c r="U40" s="1009"/>
      <c r="V40" s="1023" t="str">
        <f>IF(入力用!AE326=0,"",入力用!AE326)</f>
        <v/>
      </c>
      <c r="W40" s="1024"/>
      <c r="X40" s="1024"/>
      <c r="Y40" s="1024"/>
      <c r="Z40" s="1024"/>
      <c r="AA40" s="1024"/>
      <c r="AB40" s="1025"/>
    </row>
    <row r="41" spans="1:31" ht="15" customHeight="1">
      <c r="A41" s="1027"/>
      <c r="B41" s="1007"/>
      <c r="C41" s="1007"/>
      <c r="D41" s="1007"/>
      <c r="E41" s="1007"/>
      <c r="F41" s="1007"/>
      <c r="G41" s="1007"/>
      <c r="H41" s="1007"/>
      <c r="I41" s="1040"/>
      <c r="J41" s="1041"/>
      <c r="K41" s="1041"/>
      <c r="L41" s="1041"/>
      <c r="M41" s="1041"/>
      <c r="N41" s="1041"/>
      <c r="O41" s="1041"/>
      <c r="P41" s="1042"/>
      <c r="Q41" s="1021"/>
      <c r="R41" s="1022"/>
      <c r="S41" s="1009" t="s">
        <v>77</v>
      </c>
      <c r="T41" s="1009"/>
      <c r="U41" s="1009"/>
      <c r="V41" s="1023" t="str">
        <f>IF(入力用!AE327=0,"",入力用!AE327)</f>
        <v/>
      </c>
      <c r="W41" s="1024"/>
      <c r="X41" s="1024"/>
      <c r="Y41" s="1024"/>
      <c r="Z41" s="1024"/>
      <c r="AA41" s="1024"/>
      <c r="AB41" s="1025"/>
    </row>
    <row r="42" spans="1:31" ht="15" customHeight="1">
      <c r="A42" s="1027"/>
      <c r="B42" s="1007"/>
      <c r="C42" s="1007"/>
      <c r="D42" s="1007"/>
      <c r="E42" s="1007"/>
      <c r="F42" s="1007"/>
      <c r="G42" s="1007"/>
      <c r="H42" s="1007"/>
      <c r="I42" s="1040"/>
      <c r="J42" s="1041"/>
      <c r="K42" s="1041"/>
      <c r="L42" s="1041"/>
      <c r="M42" s="1041"/>
      <c r="N42" s="1041"/>
      <c r="O42" s="1041"/>
      <c r="P42" s="1042"/>
      <c r="Q42" s="1009" t="s">
        <v>78</v>
      </c>
      <c r="R42" s="1009"/>
      <c r="S42" s="1009"/>
      <c r="T42" s="1009"/>
      <c r="U42" s="1009"/>
      <c r="V42" s="1023" t="str">
        <f>IF(入力用!AE328=0,"",入力用!AE328)</f>
        <v/>
      </c>
      <c r="W42" s="1024"/>
      <c r="X42" s="1024"/>
      <c r="Y42" s="1024"/>
      <c r="Z42" s="1024"/>
      <c r="AA42" s="1024"/>
      <c r="AB42" s="1025"/>
    </row>
    <row r="43" spans="1:31" ht="15" customHeight="1">
      <c r="A43" s="1029"/>
      <c r="B43" s="1008"/>
      <c r="C43" s="1008"/>
      <c r="D43" s="1008"/>
      <c r="E43" s="1008"/>
      <c r="F43" s="1008"/>
      <c r="G43" s="1008"/>
      <c r="H43" s="1008"/>
      <c r="I43" s="1043"/>
      <c r="J43" s="1044"/>
      <c r="K43" s="1044"/>
      <c r="L43" s="1044"/>
      <c r="M43" s="1044"/>
      <c r="N43" s="1044"/>
      <c r="O43" s="1044"/>
      <c r="P43" s="1045"/>
      <c r="Q43" s="1013" t="s">
        <v>79</v>
      </c>
      <c r="R43" s="1013"/>
      <c r="S43" s="1013"/>
      <c r="T43" s="1013"/>
      <c r="U43" s="1013"/>
      <c r="V43" s="1010" t="str">
        <f>IF(入力用!AE329="※リストから選択してください","",入力用!AE329)</f>
        <v/>
      </c>
      <c r="W43" s="1011"/>
      <c r="X43" s="1011"/>
      <c r="Y43" s="1011"/>
      <c r="Z43" s="1011"/>
      <c r="AA43" s="1011"/>
      <c r="AB43" s="1012"/>
    </row>
    <row r="44" spans="1:31" ht="15" customHeight="1">
      <c r="A44" s="1026">
        <v>5</v>
      </c>
      <c r="B44" s="1030" t="s">
        <v>70</v>
      </c>
      <c r="C44" s="1031"/>
      <c r="D44" s="1031"/>
      <c r="E44" s="1031"/>
      <c r="F44" s="1031"/>
      <c r="G44" s="1031"/>
      <c r="H44" s="1031"/>
      <c r="I44" s="1031"/>
      <c r="J44" s="1031"/>
      <c r="K44" s="1031"/>
      <c r="L44" s="1031"/>
      <c r="M44" s="1031"/>
      <c r="N44" s="1031"/>
      <c r="O44" s="1031"/>
      <c r="P44" s="1032"/>
      <c r="Q44" s="1030" t="s">
        <v>71</v>
      </c>
      <c r="R44" s="1031"/>
      <c r="S44" s="1031"/>
      <c r="T44" s="1031"/>
      <c r="U44" s="1031"/>
      <c r="V44" s="1032"/>
      <c r="W44" s="1030" t="s">
        <v>72</v>
      </c>
      <c r="X44" s="1031"/>
      <c r="Y44" s="1031"/>
      <c r="Z44" s="1031"/>
      <c r="AA44" s="1031"/>
      <c r="AB44" s="1033"/>
    </row>
    <row r="45" spans="1:31" ht="15" customHeight="1">
      <c r="A45" s="1027"/>
      <c r="B45" s="1002" t="str">
        <f>IF(入力用!I331=0,"",入力用!I331)</f>
        <v/>
      </c>
      <c r="C45" s="1002"/>
      <c r="D45" s="1002"/>
      <c r="E45" s="1002"/>
      <c r="F45" s="1002"/>
      <c r="G45" s="1002"/>
      <c r="H45" s="1002"/>
      <c r="I45" s="1002"/>
      <c r="J45" s="1002"/>
      <c r="K45" s="1002"/>
      <c r="L45" s="1002"/>
      <c r="M45" s="1002"/>
      <c r="N45" s="1002"/>
      <c r="O45" s="1002"/>
      <c r="P45" s="1002"/>
      <c r="Q45" s="1002" t="str">
        <f>IF(入力用!Y331=0,"",入力用!Y331)</f>
        <v/>
      </c>
      <c r="R45" s="1002"/>
      <c r="S45" s="1002"/>
      <c r="T45" s="1002"/>
      <c r="U45" s="1002"/>
      <c r="V45" s="1002"/>
      <c r="W45" s="1002" t="str">
        <f>IF(入力用!AF331=0,"",入力用!AF331)</f>
        <v/>
      </c>
      <c r="X45" s="1002"/>
      <c r="Y45" s="1002"/>
      <c r="Z45" s="1002"/>
      <c r="AA45" s="1002"/>
      <c r="AB45" s="1003"/>
    </row>
    <row r="46" spans="1:31" ht="15" customHeight="1">
      <c r="A46" s="1028"/>
      <c r="B46" s="955" t="str">
        <f>IF(入力用!T332="※リストから選択してください","",入力用!T332)</f>
        <v/>
      </c>
      <c r="C46" s="956"/>
      <c r="D46" s="956"/>
      <c r="E46" s="956"/>
      <c r="F46" s="956"/>
      <c r="G46" s="956"/>
      <c r="H46" s="956"/>
      <c r="I46" s="956"/>
      <c r="J46" s="956"/>
      <c r="K46" s="956"/>
      <c r="L46" s="956"/>
      <c r="M46" s="956"/>
      <c r="N46" s="956"/>
      <c r="O46" s="956"/>
      <c r="P46" s="956"/>
      <c r="Q46" s="956"/>
      <c r="R46" s="956"/>
      <c r="S46" s="956"/>
      <c r="T46" s="956"/>
      <c r="U46" s="956"/>
      <c r="V46" s="956"/>
      <c r="W46" s="956"/>
      <c r="X46" s="956"/>
      <c r="Y46" s="956"/>
      <c r="Z46" s="956"/>
      <c r="AA46" s="956"/>
      <c r="AB46" s="1034"/>
    </row>
    <row r="47" spans="1:31" ht="15" customHeight="1">
      <c r="A47" s="1027"/>
      <c r="B47" s="1004" t="s">
        <v>125</v>
      </c>
      <c r="C47" s="1004"/>
      <c r="D47" s="1004"/>
      <c r="E47" s="1004"/>
      <c r="F47" s="1004"/>
      <c r="G47" s="1004"/>
      <c r="H47" s="1004"/>
      <c r="I47" s="1005" t="str">
        <f>IF(入力用!P333="※リストから選択してください","",入力用!P333)</f>
        <v/>
      </c>
      <c r="J47" s="1005"/>
      <c r="K47" s="1005"/>
      <c r="L47" s="1005"/>
      <c r="M47" s="1005"/>
      <c r="N47" s="1005"/>
      <c r="O47" s="1005"/>
      <c r="P47" s="1005"/>
      <c r="Q47" s="1005"/>
      <c r="R47" s="1005"/>
      <c r="S47" s="1005"/>
      <c r="T47" s="1005"/>
      <c r="U47" s="1006"/>
      <c r="V47" s="1035" t="str">
        <f>IF(入力用!Z333=0,"",入力用!Z333)</f>
        <v/>
      </c>
      <c r="W47" s="1035"/>
      <c r="X47" s="1035"/>
      <c r="Y47" s="1035"/>
      <c r="Z47" s="1035"/>
      <c r="AA47" s="1035"/>
      <c r="AB47" s="1036"/>
    </row>
    <row r="48" spans="1:31" ht="15" customHeight="1">
      <c r="A48" s="1027"/>
      <c r="B48" s="1007" t="s">
        <v>126</v>
      </c>
      <c r="C48" s="1007"/>
      <c r="D48" s="1007"/>
      <c r="E48" s="1007"/>
      <c r="F48" s="1007"/>
      <c r="G48" s="1007"/>
      <c r="H48" s="1007"/>
      <c r="I48" s="1037" t="str">
        <f>IF(入力用!P334="※リストから選択してください","",入力用!P334)</f>
        <v/>
      </c>
      <c r="J48" s="1038"/>
      <c r="K48" s="1038"/>
      <c r="L48" s="1038"/>
      <c r="M48" s="1038"/>
      <c r="N48" s="1038"/>
      <c r="O48" s="1038"/>
      <c r="P48" s="1039"/>
      <c r="Q48" s="1009" t="s">
        <v>74</v>
      </c>
      <c r="R48" s="1009"/>
      <c r="S48" s="1009"/>
      <c r="T48" s="1009"/>
      <c r="U48" s="1009"/>
      <c r="V48" s="1046" t="str">
        <f>IF(入力用!AE334=0,"",入力用!AE334)</f>
        <v/>
      </c>
      <c r="W48" s="1047"/>
      <c r="X48" s="1047"/>
      <c r="Y48" s="1047"/>
      <c r="Z48" s="1047"/>
      <c r="AA48" s="1047"/>
      <c r="AB48" s="1048"/>
    </row>
    <row r="49" spans="1:31" ht="15" customHeight="1">
      <c r="A49" s="1027"/>
      <c r="B49" s="1007"/>
      <c r="C49" s="1007"/>
      <c r="D49" s="1007"/>
      <c r="E49" s="1007"/>
      <c r="F49" s="1007"/>
      <c r="G49" s="1007"/>
      <c r="H49" s="1007"/>
      <c r="I49" s="1040"/>
      <c r="J49" s="1041"/>
      <c r="K49" s="1041"/>
      <c r="L49" s="1041"/>
      <c r="M49" s="1041"/>
      <c r="N49" s="1041"/>
      <c r="O49" s="1041"/>
      <c r="P49" s="1042"/>
      <c r="Q49" s="1019" t="s">
        <v>75</v>
      </c>
      <c r="R49" s="1020"/>
      <c r="S49" s="1009" t="s">
        <v>76</v>
      </c>
      <c r="T49" s="1009"/>
      <c r="U49" s="1009"/>
      <c r="V49" s="1023" t="str">
        <f>IF(入力用!AE335=0,"",入力用!AE335)</f>
        <v/>
      </c>
      <c r="W49" s="1024"/>
      <c r="X49" s="1024"/>
      <c r="Y49" s="1024"/>
      <c r="Z49" s="1024"/>
      <c r="AA49" s="1024"/>
      <c r="AB49" s="1025"/>
    </row>
    <row r="50" spans="1:31" ht="15" customHeight="1">
      <c r="A50" s="1027"/>
      <c r="B50" s="1007"/>
      <c r="C50" s="1007"/>
      <c r="D50" s="1007"/>
      <c r="E50" s="1007"/>
      <c r="F50" s="1007"/>
      <c r="G50" s="1007"/>
      <c r="H50" s="1007"/>
      <c r="I50" s="1040"/>
      <c r="J50" s="1041"/>
      <c r="K50" s="1041"/>
      <c r="L50" s="1041"/>
      <c r="M50" s="1041"/>
      <c r="N50" s="1041"/>
      <c r="O50" s="1041"/>
      <c r="P50" s="1042"/>
      <c r="Q50" s="1021"/>
      <c r="R50" s="1022"/>
      <c r="S50" s="1009" t="s">
        <v>77</v>
      </c>
      <c r="T50" s="1009"/>
      <c r="U50" s="1009"/>
      <c r="V50" s="1023" t="str">
        <f>IF(入力用!AE336=0,"",入力用!AE336)</f>
        <v/>
      </c>
      <c r="W50" s="1024"/>
      <c r="X50" s="1024"/>
      <c r="Y50" s="1024"/>
      <c r="Z50" s="1024"/>
      <c r="AA50" s="1024"/>
      <c r="AB50" s="1025"/>
    </row>
    <row r="51" spans="1:31" ht="15" customHeight="1">
      <c r="A51" s="1027"/>
      <c r="B51" s="1007"/>
      <c r="C51" s="1007"/>
      <c r="D51" s="1007"/>
      <c r="E51" s="1007"/>
      <c r="F51" s="1007"/>
      <c r="G51" s="1007"/>
      <c r="H51" s="1007"/>
      <c r="I51" s="1040"/>
      <c r="J51" s="1041"/>
      <c r="K51" s="1041"/>
      <c r="L51" s="1041"/>
      <c r="M51" s="1041"/>
      <c r="N51" s="1041"/>
      <c r="O51" s="1041"/>
      <c r="P51" s="1042"/>
      <c r="Q51" s="1009" t="s">
        <v>78</v>
      </c>
      <c r="R51" s="1009"/>
      <c r="S51" s="1009"/>
      <c r="T51" s="1009"/>
      <c r="U51" s="1009"/>
      <c r="V51" s="1023" t="str">
        <f>IF(入力用!AE337=0,"",入力用!AE337)</f>
        <v/>
      </c>
      <c r="W51" s="1024"/>
      <c r="X51" s="1024"/>
      <c r="Y51" s="1024"/>
      <c r="Z51" s="1024"/>
      <c r="AA51" s="1024"/>
      <c r="AB51" s="1025"/>
    </row>
    <row r="52" spans="1:31" ht="15" customHeight="1">
      <c r="A52" s="1029"/>
      <c r="B52" s="1008"/>
      <c r="C52" s="1008"/>
      <c r="D52" s="1008"/>
      <c r="E52" s="1008"/>
      <c r="F52" s="1008"/>
      <c r="G52" s="1008"/>
      <c r="H52" s="1008"/>
      <c r="I52" s="1043"/>
      <c r="J52" s="1044"/>
      <c r="K52" s="1044"/>
      <c r="L52" s="1044"/>
      <c r="M52" s="1044"/>
      <c r="N52" s="1044"/>
      <c r="O52" s="1044"/>
      <c r="P52" s="1045"/>
      <c r="Q52" s="1013" t="s">
        <v>79</v>
      </c>
      <c r="R52" s="1013"/>
      <c r="S52" s="1013"/>
      <c r="T52" s="1013"/>
      <c r="U52" s="1013"/>
      <c r="V52" s="1010" t="str">
        <f>IF(入力用!AE338="※リストから選択してください","",入力用!AE338)</f>
        <v/>
      </c>
      <c r="W52" s="1011"/>
      <c r="X52" s="1011"/>
      <c r="Y52" s="1011"/>
      <c r="Z52" s="1011"/>
      <c r="AA52" s="1011"/>
      <c r="AB52" s="1012"/>
    </row>
    <row r="53" spans="1:31" ht="15" customHeight="1">
      <c r="A53" s="1026">
        <v>6</v>
      </c>
      <c r="B53" s="1030" t="s">
        <v>70</v>
      </c>
      <c r="C53" s="1031"/>
      <c r="D53" s="1031"/>
      <c r="E53" s="1031"/>
      <c r="F53" s="1031"/>
      <c r="G53" s="1031"/>
      <c r="H53" s="1031"/>
      <c r="I53" s="1031"/>
      <c r="J53" s="1031"/>
      <c r="K53" s="1031"/>
      <c r="L53" s="1031"/>
      <c r="M53" s="1031"/>
      <c r="N53" s="1031"/>
      <c r="O53" s="1031"/>
      <c r="P53" s="1032"/>
      <c r="Q53" s="1030" t="s">
        <v>71</v>
      </c>
      <c r="R53" s="1031"/>
      <c r="S53" s="1031"/>
      <c r="T53" s="1031"/>
      <c r="U53" s="1031"/>
      <c r="V53" s="1032"/>
      <c r="W53" s="1030" t="s">
        <v>72</v>
      </c>
      <c r="X53" s="1031"/>
      <c r="Y53" s="1031"/>
      <c r="Z53" s="1031"/>
      <c r="AA53" s="1031"/>
      <c r="AB53" s="1033"/>
    </row>
    <row r="54" spans="1:31" ht="15" customHeight="1">
      <c r="A54" s="1027"/>
      <c r="B54" s="1002" t="str">
        <f>IF(入力用!I340=0,"",入力用!I340)</f>
        <v/>
      </c>
      <c r="C54" s="1002"/>
      <c r="D54" s="1002"/>
      <c r="E54" s="1002"/>
      <c r="F54" s="1002"/>
      <c r="G54" s="1002"/>
      <c r="H54" s="1002"/>
      <c r="I54" s="1002"/>
      <c r="J54" s="1002"/>
      <c r="K54" s="1002"/>
      <c r="L54" s="1002"/>
      <c r="M54" s="1002"/>
      <c r="N54" s="1002"/>
      <c r="O54" s="1002"/>
      <c r="P54" s="1002"/>
      <c r="Q54" s="1002" t="str">
        <f>IF(入力用!Y340=0,"",入力用!Y340)</f>
        <v/>
      </c>
      <c r="R54" s="1002"/>
      <c r="S54" s="1002"/>
      <c r="T54" s="1002"/>
      <c r="U54" s="1002"/>
      <c r="V54" s="1002"/>
      <c r="W54" s="1002" t="str">
        <f>IF(入力用!AF340=0,"",入力用!AF340)</f>
        <v/>
      </c>
      <c r="X54" s="1002"/>
      <c r="Y54" s="1002"/>
      <c r="Z54" s="1002"/>
      <c r="AA54" s="1002"/>
      <c r="AB54" s="1003"/>
    </row>
    <row r="55" spans="1:31" ht="15" customHeight="1">
      <c r="A55" s="1028"/>
      <c r="B55" s="955" t="str">
        <f>IF(入力用!T341="※リストから選択してください","",入力用!T341)</f>
        <v/>
      </c>
      <c r="C55" s="956"/>
      <c r="D55" s="956"/>
      <c r="E55" s="956"/>
      <c r="F55" s="956"/>
      <c r="G55" s="956"/>
      <c r="H55" s="956"/>
      <c r="I55" s="956"/>
      <c r="J55" s="956"/>
      <c r="K55" s="956"/>
      <c r="L55" s="956"/>
      <c r="M55" s="956"/>
      <c r="N55" s="956"/>
      <c r="O55" s="956"/>
      <c r="P55" s="956"/>
      <c r="Q55" s="956"/>
      <c r="R55" s="956"/>
      <c r="S55" s="956"/>
      <c r="T55" s="956"/>
      <c r="U55" s="956"/>
      <c r="V55" s="956"/>
      <c r="W55" s="956"/>
      <c r="X55" s="956"/>
      <c r="Y55" s="956"/>
      <c r="Z55" s="956"/>
      <c r="AA55" s="956"/>
      <c r="AB55" s="1034"/>
    </row>
    <row r="56" spans="1:31" ht="15" customHeight="1">
      <c r="A56" s="1027"/>
      <c r="B56" s="1004" t="s">
        <v>125</v>
      </c>
      <c r="C56" s="1004"/>
      <c r="D56" s="1004"/>
      <c r="E56" s="1004"/>
      <c r="F56" s="1004"/>
      <c r="G56" s="1004"/>
      <c r="H56" s="1004"/>
      <c r="I56" s="1005" t="str">
        <f>IF(入力用!P342="※リストから選択してください","",入力用!P342)</f>
        <v/>
      </c>
      <c r="J56" s="1005"/>
      <c r="K56" s="1005"/>
      <c r="L56" s="1005"/>
      <c r="M56" s="1005"/>
      <c r="N56" s="1005"/>
      <c r="O56" s="1005"/>
      <c r="P56" s="1005"/>
      <c r="Q56" s="1005"/>
      <c r="R56" s="1005"/>
      <c r="S56" s="1005"/>
      <c r="T56" s="1005"/>
      <c r="U56" s="1006"/>
      <c r="V56" s="1035" t="str">
        <f>IF(入力用!Z342=0,"",入力用!Z342)</f>
        <v/>
      </c>
      <c r="W56" s="1035"/>
      <c r="X56" s="1035"/>
      <c r="Y56" s="1035"/>
      <c r="Z56" s="1035"/>
      <c r="AA56" s="1035"/>
      <c r="AB56" s="1036"/>
    </row>
    <row r="57" spans="1:31" ht="15" customHeight="1">
      <c r="A57" s="1027"/>
      <c r="B57" s="1007" t="s">
        <v>126</v>
      </c>
      <c r="C57" s="1007"/>
      <c r="D57" s="1007"/>
      <c r="E57" s="1007"/>
      <c r="F57" s="1007"/>
      <c r="G57" s="1007"/>
      <c r="H57" s="1007"/>
      <c r="I57" s="1037" t="str">
        <f>IF(入力用!P343="※リストから選択してください","",入力用!P343)</f>
        <v/>
      </c>
      <c r="J57" s="1038"/>
      <c r="K57" s="1038"/>
      <c r="L57" s="1038"/>
      <c r="M57" s="1038"/>
      <c r="N57" s="1038"/>
      <c r="O57" s="1038"/>
      <c r="P57" s="1039"/>
      <c r="Q57" s="1009" t="s">
        <v>74</v>
      </c>
      <c r="R57" s="1009"/>
      <c r="S57" s="1009"/>
      <c r="T57" s="1009"/>
      <c r="U57" s="1009"/>
      <c r="V57" s="1046" t="str">
        <f>IF(入力用!AE343=0,"",入力用!AE343)</f>
        <v/>
      </c>
      <c r="W57" s="1047"/>
      <c r="X57" s="1047"/>
      <c r="Y57" s="1047"/>
      <c r="Z57" s="1047"/>
      <c r="AA57" s="1047"/>
      <c r="AB57" s="1048"/>
      <c r="AD57" s="226"/>
    </row>
    <row r="58" spans="1:31" ht="15" customHeight="1">
      <c r="A58" s="1027"/>
      <c r="B58" s="1007"/>
      <c r="C58" s="1007"/>
      <c r="D58" s="1007"/>
      <c r="E58" s="1007"/>
      <c r="F58" s="1007"/>
      <c r="G58" s="1007"/>
      <c r="H58" s="1007"/>
      <c r="I58" s="1040"/>
      <c r="J58" s="1041"/>
      <c r="K58" s="1041"/>
      <c r="L58" s="1041"/>
      <c r="M58" s="1041"/>
      <c r="N58" s="1041"/>
      <c r="O58" s="1041"/>
      <c r="P58" s="1042"/>
      <c r="Q58" s="1019" t="s">
        <v>75</v>
      </c>
      <c r="R58" s="1020"/>
      <c r="S58" s="1009" t="s">
        <v>76</v>
      </c>
      <c r="T58" s="1009"/>
      <c r="U58" s="1009"/>
      <c r="V58" s="1023" t="str">
        <f>IF(入力用!AE344=0,"",入力用!AE344)</f>
        <v/>
      </c>
      <c r="W58" s="1024"/>
      <c r="X58" s="1024"/>
      <c r="Y58" s="1024"/>
      <c r="Z58" s="1024"/>
      <c r="AA58" s="1024"/>
      <c r="AB58" s="1025"/>
    </row>
    <row r="59" spans="1:31" ht="15" customHeight="1">
      <c r="A59" s="1027"/>
      <c r="B59" s="1007"/>
      <c r="C59" s="1007"/>
      <c r="D59" s="1007"/>
      <c r="E59" s="1007"/>
      <c r="F59" s="1007"/>
      <c r="G59" s="1007"/>
      <c r="H59" s="1007"/>
      <c r="I59" s="1040"/>
      <c r="J59" s="1041"/>
      <c r="K59" s="1041"/>
      <c r="L59" s="1041"/>
      <c r="M59" s="1041"/>
      <c r="N59" s="1041"/>
      <c r="O59" s="1041"/>
      <c r="P59" s="1042"/>
      <c r="Q59" s="1021"/>
      <c r="R59" s="1022"/>
      <c r="S59" s="1009" t="s">
        <v>77</v>
      </c>
      <c r="T59" s="1009"/>
      <c r="U59" s="1009"/>
      <c r="V59" s="1023" t="str">
        <f>IF(入力用!AE345=0,"",入力用!AE345)</f>
        <v/>
      </c>
      <c r="W59" s="1024"/>
      <c r="X59" s="1024"/>
      <c r="Y59" s="1024"/>
      <c r="Z59" s="1024"/>
      <c r="AA59" s="1024"/>
      <c r="AB59" s="1025"/>
      <c r="AE59" s="336"/>
    </row>
    <row r="60" spans="1:31" ht="15" customHeight="1">
      <c r="A60" s="1027"/>
      <c r="B60" s="1007"/>
      <c r="C60" s="1007"/>
      <c r="D60" s="1007"/>
      <c r="E60" s="1007"/>
      <c r="F60" s="1007"/>
      <c r="G60" s="1007"/>
      <c r="H60" s="1007"/>
      <c r="I60" s="1040"/>
      <c r="J60" s="1041"/>
      <c r="K60" s="1041"/>
      <c r="L60" s="1041"/>
      <c r="M60" s="1041"/>
      <c r="N60" s="1041"/>
      <c r="O60" s="1041"/>
      <c r="P60" s="1042"/>
      <c r="Q60" s="1009" t="s">
        <v>78</v>
      </c>
      <c r="R60" s="1009"/>
      <c r="S60" s="1009"/>
      <c r="T60" s="1009"/>
      <c r="U60" s="1009"/>
      <c r="V60" s="1023" t="str">
        <f>IF(入力用!AE346=0,"",入力用!AE346)</f>
        <v/>
      </c>
      <c r="W60" s="1024"/>
      <c r="X60" s="1024"/>
      <c r="Y60" s="1024"/>
      <c r="Z60" s="1024"/>
      <c r="AA60" s="1024"/>
      <c r="AB60" s="1025"/>
    </row>
    <row r="61" spans="1:31" ht="15" customHeight="1">
      <c r="A61" s="1029"/>
      <c r="B61" s="1008"/>
      <c r="C61" s="1008"/>
      <c r="D61" s="1008"/>
      <c r="E61" s="1008"/>
      <c r="F61" s="1008"/>
      <c r="G61" s="1008"/>
      <c r="H61" s="1008"/>
      <c r="I61" s="1043"/>
      <c r="J61" s="1044"/>
      <c r="K61" s="1044"/>
      <c r="L61" s="1044"/>
      <c r="M61" s="1044"/>
      <c r="N61" s="1044"/>
      <c r="O61" s="1044"/>
      <c r="P61" s="1045"/>
      <c r="Q61" s="1013" t="s">
        <v>79</v>
      </c>
      <c r="R61" s="1013"/>
      <c r="S61" s="1013"/>
      <c r="T61" s="1013"/>
      <c r="U61" s="1013"/>
      <c r="V61" s="1010" t="str">
        <f>IF(入力用!AE347="※リストから選択してください","",入力用!AE347)</f>
        <v/>
      </c>
      <c r="W61" s="1011"/>
      <c r="X61" s="1011"/>
      <c r="Y61" s="1011"/>
      <c r="Z61" s="1011"/>
      <c r="AA61" s="1011"/>
      <c r="AB61" s="1012"/>
    </row>
    <row r="62" spans="1:31" ht="15" customHeight="1">
      <c r="A62" s="1026">
        <v>7</v>
      </c>
      <c r="B62" s="1030" t="s">
        <v>70</v>
      </c>
      <c r="C62" s="1031"/>
      <c r="D62" s="1031"/>
      <c r="E62" s="1031"/>
      <c r="F62" s="1031"/>
      <c r="G62" s="1031"/>
      <c r="H62" s="1031"/>
      <c r="I62" s="1031"/>
      <c r="J62" s="1031"/>
      <c r="K62" s="1031"/>
      <c r="L62" s="1031"/>
      <c r="M62" s="1031"/>
      <c r="N62" s="1031"/>
      <c r="O62" s="1031"/>
      <c r="P62" s="1032"/>
      <c r="Q62" s="1030" t="s">
        <v>71</v>
      </c>
      <c r="R62" s="1031"/>
      <c r="S62" s="1031"/>
      <c r="T62" s="1031"/>
      <c r="U62" s="1031"/>
      <c r="V62" s="1032"/>
      <c r="W62" s="1030" t="s">
        <v>72</v>
      </c>
      <c r="X62" s="1031"/>
      <c r="Y62" s="1031"/>
      <c r="Z62" s="1031"/>
      <c r="AA62" s="1031"/>
      <c r="AB62" s="1033"/>
    </row>
    <row r="63" spans="1:31" ht="15" customHeight="1">
      <c r="A63" s="1027"/>
      <c r="B63" s="1002" t="str">
        <f>IF(入力用!I349=0,"",入力用!I349)</f>
        <v/>
      </c>
      <c r="C63" s="1002"/>
      <c r="D63" s="1002"/>
      <c r="E63" s="1002"/>
      <c r="F63" s="1002"/>
      <c r="G63" s="1002"/>
      <c r="H63" s="1002"/>
      <c r="I63" s="1002"/>
      <c r="J63" s="1002"/>
      <c r="K63" s="1002"/>
      <c r="L63" s="1002"/>
      <c r="M63" s="1002"/>
      <c r="N63" s="1002"/>
      <c r="O63" s="1002"/>
      <c r="P63" s="1002"/>
      <c r="Q63" s="1002" t="str">
        <f>IF(入力用!Y349=0,"",入力用!Y349)</f>
        <v/>
      </c>
      <c r="R63" s="1002"/>
      <c r="S63" s="1002"/>
      <c r="T63" s="1002"/>
      <c r="U63" s="1002"/>
      <c r="V63" s="1002"/>
      <c r="W63" s="1002" t="str">
        <f>IF(入力用!AF349=0,"",入力用!AF349)</f>
        <v/>
      </c>
      <c r="X63" s="1002"/>
      <c r="Y63" s="1002"/>
      <c r="Z63" s="1002"/>
      <c r="AA63" s="1002"/>
      <c r="AB63" s="1003"/>
    </row>
    <row r="64" spans="1:31" ht="15" customHeight="1">
      <c r="A64" s="1028"/>
      <c r="B64" s="955" t="str">
        <f>IF(入力用!T350="※リストから選択してください","",入力用!T350)</f>
        <v/>
      </c>
      <c r="C64" s="956"/>
      <c r="D64" s="956"/>
      <c r="E64" s="956"/>
      <c r="F64" s="956"/>
      <c r="G64" s="956"/>
      <c r="H64" s="956"/>
      <c r="I64" s="956"/>
      <c r="J64" s="956"/>
      <c r="K64" s="956"/>
      <c r="L64" s="956"/>
      <c r="M64" s="956"/>
      <c r="N64" s="956"/>
      <c r="O64" s="956"/>
      <c r="P64" s="956"/>
      <c r="Q64" s="956"/>
      <c r="R64" s="956"/>
      <c r="S64" s="956"/>
      <c r="T64" s="956"/>
      <c r="U64" s="956"/>
      <c r="V64" s="956"/>
      <c r="W64" s="956"/>
      <c r="X64" s="956"/>
      <c r="Y64" s="956"/>
      <c r="Z64" s="956"/>
      <c r="AA64" s="956"/>
      <c r="AB64" s="1034"/>
    </row>
    <row r="65" spans="1:31" ht="15" customHeight="1">
      <c r="A65" s="1027"/>
      <c r="B65" s="1004" t="s">
        <v>125</v>
      </c>
      <c r="C65" s="1004"/>
      <c r="D65" s="1004"/>
      <c r="E65" s="1004"/>
      <c r="F65" s="1004"/>
      <c r="G65" s="1004"/>
      <c r="H65" s="1004"/>
      <c r="I65" s="1005" t="str">
        <f>IF(入力用!P351="※リストから選択してください","",入力用!P351)</f>
        <v/>
      </c>
      <c r="J65" s="1005"/>
      <c r="K65" s="1005"/>
      <c r="L65" s="1005"/>
      <c r="M65" s="1005"/>
      <c r="N65" s="1005"/>
      <c r="O65" s="1005"/>
      <c r="P65" s="1005"/>
      <c r="Q65" s="1005"/>
      <c r="R65" s="1005"/>
      <c r="S65" s="1005"/>
      <c r="T65" s="1005"/>
      <c r="U65" s="1006"/>
      <c r="V65" s="1035" t="str">
        <f>IF(入力用!Z351=0,"",入力用!Z351)</f>
        <v/>
      </c>
      <c r="W65" s="1035"/>
      <c r="X65" s="1035"/>
      <c r="Y65" s="1035"/>
      <c r="Z65" s="1035"/>
      <c r="AA65" s="1035"/>
      <c r="AB65" s="1036"/>
    </row>
    <row r="66" spans="1:31" ht="15" customHeight="1">
      <c r="A66" s="1027"/>
      <c r="B66" s="1007" t="s">
        <v>126</v>
      </c>
      <c r="C66" s="1007"/>
      <c r="D66" s="1007"/>
      <c r="E66" s="1007"/>
      <c r="F66" s="1007"/>
      <c r="G66" s="1007"/>
      <c r="H66" s="1007"/>
      <c r="I66" s="1037" t="str">
        <f>IF(入力用!P352="※リストから選択してください","",入力用!P352)</f>
        <v/>
      </c>
      <c r="J66" s="1038"/>
      <c r="K66" s="1038"/>
      <c r="L66" s="1038"/>
      <c r="M66" s="1038"/>
      <c r="N66" s="1038"/>
      <c r="O66" s="1038"/>
      <c r="P66" s="1039"/>
      <c r="Q66" s="1009" t="s">
        <v>74</v>
      </c>
      <c r="R66" s="1009"/>
      <c r="S66" s="1009"/>
      <c r="T66" s="1009"/>
      <c r="U66" s="1009"/>
      <c r="V66" s="1046" t="str">
        <f>IF(入力用!AE352=0,"",入力用!AE352)</f>
        <v/>
      </c>
      <c r="W66" s="1047"/>
      <c r="X66" s="1047"/>
      <c r="Y66" s="1047"/>
      <c r="Z66" s="1047"/>
      <c r="AA66" s="1047"/>
      <c r="AB66" s="1048"/>
    </row>
    <row r="67" spans="1:31" ht="15" customHeight="1">
      <c r="A67" s="1027"/>
      <c r="B67" s="1007"/>
      <c r="C67" s="1007"/>
      <c r="D67" s="1007"/>
      <c r="E67" s="1007"/>
      <c r="F67" s="1007"/>
      <c r="G67" s="1007"/>
      <c r="H67" s="1007"/>
      <c r="I67" s="1040"/>
      <c r="J67" s="1041"/>
      <c r="K67" s="1041"/>
      <c r="L67" s="1041"/>
      <c r="M67" s="1041"/>
      <c r="N67" s="1041"/>
      <c r="O67" s="1041"/>
      <c r="P67" s="1042"/>
      <c r="Q67" s="1019" t="s">
        <v>75</v>
      </c>
      <c r="R67" s="1020"/>
      <c r="S67" s="1009" t="s">
        <v>76</v>
      </c>
      <c r="T67" s="1009"/>
      <c r="U67" s="1009"/>
      <c r="V67" s="1023" t="str">
        <f>IF(入力用!AE353=0,"",入力用!AE353)</f>
        <v/>
      </c>
      <c r="W67" s="1024"/>
      <c r="X67" s="1024"/>
      <c r="Y67" s="1024"/>
      <c r="Z67" s="1024"/>
      <c r="AA67" s="1024"/>
      <c r="AB67" s="1025"/>
    </row>
    <row r="68" spans="1:31" ht="15" customHeight="1">
      <c r="A68" s="1027"/>
      <c r="B68" s="1007"/>
      <c r="C68" s="1007"/>
      <c r="D68" s="1007"/>
      <c r="E68" s="1007"/>
      <c r="F68" s="1007"/>
      <c r="G68" s="1007"/>
      <c r="H68" s="1007"/>
      <c r="I68" s="1040"/>
      <c r="J68" s="1041"/>
      <c r="K68" s="1041"/>
      <c r="L68" s="1041"/>
      <c r="M68" s="1041"/>
      <c r="N68" s="1041"/>
      <c r="O68" s="1041"/>
      <c r="P68" s="1042"/>
      <c r="Q68" s="1021"/>
      <c r="R68" s="1022"/>
      <c r="S68" s="1009" t="s">
        <v>77</v>
      </c>
      <c r="T68" s="1009"/>
      <c r="U68" s="1009"/>
      <c r="V68" s="1023" t="str">
        <f>IF(入力用!AE354=0,"",入力用!AE354)</f>
        <v/>
      </c>
      <c r="W68" s="1024"/>
      <c r="X68" s="1024"/>
      <c r="Y68" s="1024"/>
      <c r="Z68" s="1024"/>
      <c r="AA68" s="1024"/>
      <c r="AB68" s="1025"/>
    </row>
    <row r="69" spans="1:31" ht="15" customHeight="1">
      <c r="A69" s="1027"/>
      <c r="B69" s="1007"/>
      <c r="C69" s="1007"/>
      <c r="D69" s="1007"/>
      <c r="E69" s="1007"/>
      <c r="F69" s="1007"/>
      <c r="G69" s="1007"/>
      <c r="H69" s="1007"/>
      <c r="I69" s="1040"/>
      <c r="J69" s="1041"/>
      <c r="K69" s="1041"/>
      <c r="L69" s="1041"/>
      <c r="M69" s="1041"/>
      <c r="N69" s="1041"/>
      <c r="O69" s="1041"/>
      <c r="P69" s="1042"/>
      <c r="Q69" s="1009" t="s">
        <v>78</v>
      </c>
      <c r="R69" s="1009"/>
      <c r="S69" s="1009"/>
      <c r="T69" s="1009"/>
      <c r="U69" s="1009"/>
      <c r="V69" s="1023" t="str">
        <f>IF(入力用!AE355=0,"",入力用!AE355)</f>
        <v/>
      </c>
      <c r="W69" s="1024"/>
      <c r="X69" s="1024"/>
      <c r="Y69" s="1024"/>
      <c r="Z69" s="1024"/>
      <c r="AA69" s="1024"/>
      <c r="AB69" s="1025"/>
    </row>
    <row r="70" spans="1:31" ht="15" customHeight="1">
      <c r="A70" s="1029"/>
      <c r="B70" s="1008"/>
      <c r="C70" s="1008"/>
      <c r="D70" s="1008"/>
      <c r="E70" s="1008"/>
      <c r="F70" s="1008"/>
      <c r="G70" s="1008"/>
      <c r="H70" s="1008"/>
      <c r="I70" s="1043"/>
      <c r="J70" s="1044"/>
      <c r="K70" s="1044"/>
      <c r="L70" s="1044"/>
      <c r="M70" s="1044"/>
      <c r="N70" s="1044"/>
      <c r="O70" s="1044"/>
      <c r="P70" s="1045"/>
      <c r="Q70" s="1013" t="s">
        <v>79</v>
      </c>
      <c r="R70" s="1013"/>
      <c r="S70" s="1013"/>
      <c r="T70" s="1013"/>
      <c r="U70" s="1013"/>
      <c r="V70" s="1010" t="str">
        <f>IF(入力用!AE356="※リストから選択してください","",入力用!AE356)</f>
        <v/>
      </c>
      <c r="W70" s="1011"/>
      <c r="X70" s="1011"/>
      <c r="Y70" s="1011"/>
      <c r="Z70" s="1011"/>
      <c r="AA70" s="1011"/>
      <c r="AB70" s="1012"/>
    </row>
    <row r="71" spans="1:31" ht="15" customHeight="1">
      <c r="A71" s="1026">
        <v>8</v>
      </c>
      <c r="B71" s="1030" t="s">
        <v>70</v>
      </c>
      <c r="C71" s="1031"/>
      <c r="D71" s="1031"/>
      <c r="E71" s="1031"/>
      <c r="F71" s="1031"/>
      <c r="G71" s="1031"/>
      <c r="H71" s="1031"/>
      <c r="I71" s="1031"/>
      <c r="J71" s="1031"/>
      <c r="K71" s="1031"/>
      <c r="L71" s="1031"/>
      <c r="M71" s="1031"/>
      <c r="N71" s="1031"/>
      <c r="O71" s="1031"/>
      <c r="P71" s="1032"/>
      <c r="Q71" s="1030" t="s">
        <v>71</v>
      </c>
      <c r="R71" s="1031"/>
      <c r="S71" s="1031"/>
      <c r="T71" s="1031"/>
      <c r="U71" s="1031"/>
      <c r="V71" s="1032"/>
      <c r="W71" s="1030" t="s">
        <v>72</v>
      </c>
      <c r="X71" s="1031"/>
      <c r="Y71" s="1031"/>
      <c r="Z71" s="1031"/>
      <c r="AA71" s="1031"/>
      <c r="AB71" s="1033"/>
      <c r="AD71" s="336"/>
    </row>
    <row r="72" spans="1:31" ht="15" customHeight="1">
      <c r="A72" s="1027"/>
      <c r="B72" s="1002" t="str">
        <f>IF(入力用!I358=0,"",入力用!I358)</f>
        <v/>
      </c>
      <c r="C72" s="1002"/>
      <c r="D72" s="1002"/>
      <c r="E72" s="1002"/>
      <c r="F72" s="1002"/>
      <c r="G72" s="1002"/>
      <c r="H72" s="1002"/>
      <c r="I72" s="1002"/>
      <c r="J72" s="1002"/>
      <c r="K72" s="1002"/>
      <c r="L72" s="1002"/>
      <c r="M72" s="1002"/>
      <c r="N72" s="1002"/>
      <c r="O72" s="1002"/>
      <c r="P72" s="1002"/>
      <c r="Q72" s="1002" t="str">
        <f>IF(入力用!Y358=0,"",入力用!Y358)</f>
        <v/>
      </c>
      <c r="R72" s="1002"/>
      <c r="S72" s="1002"/>
      <c r="T72" s="1002"/>
      <c r="U72" s="1002"/>
      <c r="V72" s="1002"/>
      <c r="W72" s="1002" t="str">
        <f>IF(入力用!AF358=0,"",入力用!AF358)</f>
        <v/>
      </c>
      <c r="X72" s="1002"/>
      <c r="Y72" s="1002"/>
      <c r="Z72" s="1002"/>
      <c r="AA72" s="1002"/>
      <c r="AB72" s="1003"/>
    </row>
    <row r="73" spans="1:31" ht="15" customHeight="1">
      <c r="A73" s="1028"/>
      <c r="B73" s="955" t="str">
        <f>IF(入力用!T359="※リストから選択してください","",入力用!T359)</f>
        <v/>
      </c>
      <c r="C73" s="956"/>
      <c r="D73" s="956"/>
      <c r="E73" s="956"/>
      <c r="F73" s="956"/>
      <c r="G73" s="956"/>
      <c r="H73" s="956"/>
      <c r="I73" s="956"/>
      <c r="J73" s="956"/>
      <c r="K73" s="956"/>
      <c r="L73" s="956"/>
      <c r="M73" s="956"/>
      <c r="N73" s="956"/>
      <c r="O73" s="956"/>
      <c r="P73" s="956"/>
      <c r="Q73" s="956"/>
      <c r="R73" s="956"/>
      <c r="S73" s="956"/>
      <c r="T73" s="956"/>
      <c r="U73" s="956"/>
      <c r="V73" s="956"/>
      <c r="W73" s="956"/>
      <c r="X73" s="956"/>
      <c r="Y73" s="956"/>
      <c r="Z73" s="956"/>
      <c r="AA73" s="956"/>
      <c r="AB73" s="1034"/>
    </row>
    <row r="74" spans="1:31" ht="15" customHeight="1">
      <c r="A74" s="1027"/>
      <c r="B74" s="1004" t="s">
        <v>125</v>
      </c>
      <c r="C74" s="1004"/>
      <c r="D74" s="1004"/>
      <c r="E74" s="1004"/>
      <c r="F74" s="1004"/>
      <c r="G74" s="1004"/>
      <c r="H74" s="1004"/>
      <c r="I74" s="1005" t="str">
        <f>IF(入力用!P360="※リストから選択してください","",入力用!P360)</f>
        <v/>
      </c>
      <c r="J74" s="1005"/>
      <c r="K74" s="1005"/>
      <c r="L74" s="1005"/>
      <c r="M74" s="1005"/>
      <c r="N74" s="1005"/>
      <c r="O74" s="1005"/>
      <c r="P74" s="1005"/>
      <c r="Q74" s="1005"/>
      <c r="R74" s="1005"/>
      <c r="S74" s="1005"/>
      <c r="T74" s="1005"/>
      <c r="U74" s="1006"/>
      <c r="V74" s="1035" t="str">
        <f>IF(入力用!Z360=0,"",入力用!Z360)</f>
        <v/>
      </c>
      <c r="W74" s="1035"/>
      <c r="X74" s="1035"/>
      <c r="Y74" s="1035"/>
      <c r="Z74" s="1035"/>
      <c r="AA74" s="1035"/>
      <c r="AB74" s="1036"/>
    </row>
    <row r="75" spans="1:31" ht="15" customHeight="1">
      <c r="A75" s="1027"/>
      <c r="B75" s="1007" t="s">
        <v>126</v>
      </c>
      <c r="C75" s="1007"/>
      <c r="D75" s="1007"/>
      <c r="E75" s="1007"/>
      <c r="F75" s="1007"/>
      <c r="G75" s="1007"/>
      <c r="H75" s="1007"/>
      <c r="I75" s="1037" t="str">
        <f>IF(入力用!P361="※リストから選択してください","",入力用!P361)</f>
        <v/>
      </c>
      <c r="J75" s="1038"/>
      <c r="K75" s="1038"/>
      <c r="L75" s="1038"/>
      <c r="M75" s="1038"/>
      <c r="N75" s="1038"/>
      <c r="O75" s="1038"/>
      <c r="P75" s="1039"/>
      <c r="Q75" s="1009" t="s">
        <v>74</v>
      </c>
      <c r="R75" s="1009"/>
      <c r="S75" s="1009"/>
      <c r="T75" s="1009"/>
      <c r="U75" s="1009"/>
      <c r="V75" s="1046" t="str">
        <f>IF(入力用!AE361=0,"",入力用!AE361)</f>
        <v/>
      </c>
      <c r="W75" s="1047"/>
      <c r="X75" s="1047"/>
      <c r="Y75" s="1047"/>
      <c r="Z75" s="1047"/>
      <c r="AA75" s="1047"/>
      <c r="AB75" s="1048"/>
    </row>
    <row r="76" spans="1:31" ht="15" customHeight="1">
      <c r="A76" s="1027"/>
      <c r="B76" s="1007"/>
      <c r="C76" s="1007"/>
      <c r="D76" s="1007"/>
      <c r="E76" s="1007"/>
      <c r="F76" s="1007"/>
      <c r="G76" s="1007"/>
      <c r="H76" s="1007"/>
      <c r="I76" s="1040"/>
      <c r="J76" s="1041"/>
      <c r="K76" s="1041"/>
      <c r="L76" s="1041"/>
      <c r="M76" s="1041"/>
      <c r="N76" s="1041"/>
      <c r="O76" s="1041"/>
      <c r="P76" s="1042"/>
      <c r="Q76" s="1019" t="s">
        <v>75</v>
      </c>
      <c r="R76" s="1020"/>
      <c r="S76" s="1009" t="s">
        <v>76</v>
      </c>
      <c r="T76" s="1009"/>
      <c r="U76" s="1009"/>
      <c r="V76" s="1023" t="str">
        <f>IF(入力用!AE362=0,"",入力用!AE362)</f>
        <v/>
      </c>
      <c r="W76" s="1024"/>
      <c r="X76" s="1024"/>
      <c r="Y76" s="1024"/>
      <c r="Z76" s="1024"/>
      <c r="AA76" s="1024"/>
      <c r="AB76" s="1025"/>
    </row>
    <row r="77" spans="1:31" ht="15" customHeight="1">
      <c r="A77" s="1027"/>
      <c r="B77" s="1007"/>
      <c r="C77" s="1007"/>
      <c r="D77" s="1007"/>
      <c r="E77" s="1007"/>
      <c r="F77" s="1007"/>
      <c r="G77" s="1007"/>
      <c r="H77" s="1007"/>
      <c r="I77" s="1040"/>
      <c r="J77" s="1041"/>
      <c r="K77" s="1041"/>
      <c r="L77" s="1041"/>
      <c r="M77" s="1041"/>
      <c r="N77" s="1041"/>
      <c r="O77" s="1041"/>
      <c r="P77" s="1042"/>
      <c r="Q77" s="1021"/>
      <c r="R77" s="1022"/>
      <c r="S77" s="1009" t="s">
        <v>77</v>
      </c>
      <c r="T77" s="1009"/>
      <c r="U77" s="1009"/>
      <c r="V77" s="1023" t="str">
        <f>IF(入力用!AE363=0,"",入力用!AE363)</f>
        <v/>
      </c>
      <c r="W77" s="1024"/>
      <c r="X77" s="1024"/>
      <c r="Y77" s="1024"/>
      <c r="Z77" s="1024"/>
      <c r="AA77" s="1024"/>
      <c r="AB77" s="1025"/>
    </row>
    <row r="78" spans="1:31" ht="15" customHeight="1">
      <c r="A78" s="1027"/>
      <c r="B78" s="1007"/>
      <c r="C78" s="1007"/>
      <c r="D78" s="1007"/>
      <c r="E78" s="1007"/>
      <c r="F78" s="1007"/>
      <c r="G78" s="1007"/>
      <c r="H78" s="1007"/>
      <c r="I78" s="1040"/>
      <c r="J78" s="1041"/>
      <c r="K78" s="1041"/>
      <c r="L78" s="1041"/>
      <c r="M78" s="1041"/>
      <c r="N78" s="1041"/>
      <c r="O78" s="1041"/>
      <c r="P78" s="1042"/>
      <c r="Q78" s="1009" t="s">
        <v>78</v>
      </c>
      <c r="R78" s="1009"/>
      <c r="S78" s="1009"/>
      <c r="T78" s="1009"/>
      <c r="U78" s="1009"/>
      <c r="V78" s="1023" t="str">
        <f>IF(入力用!AE364=0,"",入力用!AE364)</f>
        <v/>
      </c>
      <c r="W78" s="1024"/>
      <c r="X78" s="1024"/>
      <c r="Y78" s="1024"/>
      <c r="Z78" s="1024"/>
      <c r="AA78" s="1024"/>
      <c r="AB78" s="1025"/>
    </row>
    <row r="79" spans="1:31" ht="15" customHeight="1">
      <c r="A79" s="1029"/>
      <c r="B79" s="1008"/>
      <c r="C79" s="1008"/>
      <c r="D79" s="1008"/>
      <c r="E79" s="1008"/>
      <c r="F79" s="1008"/>
      <c r="G79" s="1008"/>
      <c r="H79" s="1008"/>
      <c r="I79" s="1043"/>
      <c r="J79" s="1044"/>
      <c r="K79" s="1044"/>
      <c r="L79" s="1044"/>
      <c r="M79" s="1044"/>
      <c r="N79" s="1044"/>
      <c r="O79" s="1044"/>
      <c r="P79" s="1045"/>
      <c r="Q79" s="1013" t="s">
        <v>79</v>
      </c>
      <c r="R79" s="1013"/>
      <c r="S79" s="1013"/>
      <c r="T79" s="1013"/>
      <c r="U79" s="1013"/>
      <c r="V79" s="1010" t="str">
        <f>IF(入力用!AE365="※リストから選択してください","",入力用!AE365)</f>
        <v/>
      </c>
      <c r="W79" s="1011"/>
      <c r="X79" s="1011"/>
      <c r="Y79" s="1011"/>
      <c r="Z79" s="1011"/>
      <c r="AA79" s="1011"/>
      <c r="AB79" s="1012"/>
    </row>
    <row r="80" spans="1:31" ht="15" customHeight="1">
      <c r="A80" s="1026">
        <v>9</v>
      </c>
      <c r="B80" s="1030" t="s">
        <v>70</v>
      </c>
      <c r="C80" s="1031"/>
      <c r="D80" s="1031"/>
      <c r="E80" s="1031"/>
      <c r="F80" s="1031"/>
      <c r="G80" s="1031"/>
      <c r="H80" s="1031"/>
      <c r="I80" s="1031"/>
      <c r="J80" s="1031"/>
      <c r="K80" s="1031"/>
      <c r="L80" s="1031"/>
      <c r="M80" s="1031"/>
      <c r="N80" s="1031"/>
      <c r="O80" s="1031"/>
      <c r="P80" s="1032"/>
      <c r="Q80" s="1030" t="s">
        <v>71</v>
      </c>
      <c r="R80" s="1031"/>
      <c r="S80" s="1031"/>
      <c r="T80" s="1031"/>
      <c r="U80" s="1031"/>
      <c r="V80" s="1032"/>
      <c r="W80" s="1030" t="s">
        <v>72</v>
      </c>
      <c r="X80" s="1031"/>
      <c r="Y80" s="1031"/>
      <c r="Z80" s="1031"/>
      <c r="AA80" s="1031"/>
      <c r="AB80" s="1033"/>
      <c r="AE80" s="336"/>
    </row>
    <row r="81" spans="1:28" ht="15" customHeight="1">
      <c r="A81" s="1027"/>
      <c r="B81" s="1002" t="str">
        <f>IF(入力用!I367=0,"",入力用!I367)</f>
        <v/>
      </c>
      <c r="C81" s="1002"/>
      <c r="D81" s="1002"/>
      <c r="E81" s="1002"/>
      <c r="F81" s="1002"/>
      <c r="G81" s="1002"/>
      <c r="H81" s="1002"/>
      <c r="I81" s="1002"/>
      <c r="J81" s="1002"/>
      <c r="K81" s="1002"/>
      <c r="L81" s="1002"/>
      <c r="M81" s="1002"/>
      <c r="N81" s="1002"/>
      <c r="O81" s="1002"/>
      <c r="P81" s="1002"/>
      <c r="Q81" s="1002" t="str">
        <f>IF(入力用!Y367=0,"",入力用!Y367)</f>
        <v/>
      </c>
      <c r="R81" s="1002"/>
      <c r="S81" s="1002"/>
      <c r="T81" s="1002"/>
      <c r="U81" s="1002"/>
      <c r="V81" s="1002"/>
      <c r="W81" s="1002" t="str">
        <f>IF(入力用!AF367=0,"",入力用!AF367)</f>
        <v/>
      </c>
      <c r="X81" s="1002"/>
      <c r="Y81" s="1002"/>
      <c r="Z81" s="1002"/>
      <c r="AA81" s="1002"/>
      <c r="AB81" s="1003"/>
    </row>
    <row r="82" spans="1:28" ht="15" customHeight="1">
      <c r="A82" s="1028"/>
      <c r="B82" s="955" t="str">
        <f>IF(入力用!T368="※リストから選択してください","",入力用!T368)</f>
        <v/>
      </c>
      <c r="C82" s="956"/>
      <c r="D82" s="956"/>
      <c r="E82" s="956"/>
      <c r="F82" s="956"/>
      <c r="G82" s="956"/>
      <c r="H82" s="956"/>
      <c r="I82" s="956"/>
      <c r="J82" s="956"/>
      <c r="K82" s="956"/>
      <c r="L82" s="956"/>
      <c r="M82" s="956"/>
      <c r="N82" s="956"/>
      <c r="O82" s="956"/>
      <c r="P82" s="956"/>
      <c r="Q82" s="956"/>
      <c r="R82" s="956"/>
      <c r="S82" s="956"/>
      <c r="T82" s="956"/>
      <c r="U82" s="956"/>
      <c r="V82" s="956"/>
      <c r="W82" s="956"/>
      <c r="X82" s="956"/>
      <c r="Y82" s="956"/>
      <c r="Z82" s="956"/>
      <c r="AA82" s="956"/>
      <c r="AB82" s="1034"/>
    </row>
    <row r="83" spans="1:28" ht="15" customHeight="1">
      <c r="A83" s="1027"/>
      <c r="B83" s="1004" t="s">
        <v>125</v>
      </c>
      <c r="C83" s="1004"/>
      <c r="D83" s="1004"/>
      <c r="E83" s="1004"/>
      <c r="F83" s="1004"/>
      <c r="G83" s="1004"/>
      <c r="H83" s="1004"/>
      <c r="I83" s="1005" t="str">
        <f>IF(入力用!P369="※リストから選択してください","",入力用!P369)</f>
        <v/>
      </c>
      <c r="J83" s="1005"/>
      <c r="K83" s="1005"/>
      <c r="L83" s="1005"/>
      <c r="M83" s="1005"/>
      <c r="N83" s="1005"/>
      <c r="O83" s="1005"/>
      <c r="P83" s="1005"/>
      <c r="Q83" s="1005"/>
      <c r="R83" s="1005"/>
      <c r="S83" s="1005"/>
      <c r="T83" s="1005"/>
      <c r="U83" s="1006"/>
      <c r="V83" s="1035" t="str">
        <f>IF(入力用!Z369=0,"",入力用!Z369)</f>
        <v/>
      </c>
      <c r="W83" s="1035"/>
      <c r="X83" s="1035"/>
      <c r="Y83" s="1035"/>
      <c r="Z83" s="1035"/>
      <c r="AA83" s="1035"/>
      <c r="AB83" s="1036"/>
    </row>
    <row r="84" spans="1:28" ht="15" customHeight="1">
      <c r="A84" s="1027"/>
      <c r="B84" s="1007" t="s">
        <v>126</v>
      </c>
      <c r="C84" s="1007"/>
      <c r="D84" s="1007"/>
      <c r="E84" s="1007"/>
      <c r="F84" s="1007"/>
      <c r="G84" s="1007"/>
      <c r="H84" s="1007"/>
      <c r="I84" s="1037" t="str">
        <f>IF(入力用!P370="※リストから選択してください","",入力用!P370)</f>
        <v/>
      </c>
      <c r="J84" s="1038"/>
      <c r="K84" s="1038"/>
      <c r="L84" s="1038"/>
      <c r="M84" s="1038"/>
      <c r="N84" s="1038"/>
      <c r="O84" s="1038"/>
      <c r="P84" s="1039"/>
      <c r="Q84" s="1009" t="s">
        <v>74</v>
      </c>
      <c r="R84" s="1009"/>
      <c r="S84" s="1009"/>
      <c r="T84" s="1009"/>
      <c r="U84" s="1009"/>
      <c r="V84" s="1046" t="str">
        <f>IF(入力用!AE370=0,"",入力用!AE370)</f>
        <v/>
      </c>
      <c r="W84" s="1047"/>
      <c r="X84" s="1047"/>
      <c r="Y84" s="1047"/>
      <c r="Z84" s="1047"/>
      <c r="AA84" s="1047"/>
      <c r="AB84" s="1048"/>
    </row>
    <row r="85" spans="1:28" ht="15" customHeight="1">
      <c r="A85" s="1027"/>
      <c r="B85" s="1007"/>
      <c r="C85" s="1007"/>
      <c r="D85" s="1007"/>
      <c r="E85" s="1007"/>
      <c r="F85" s="1007"/>
      <c r="G85" s="1007"/>
      <c r="H85" s="1007"/>
      <c r="I85" s="1040"/>
      <c r="J85" s="1041"/>
      <c r="K85" s="1041"/>
      <c r="L85" s="1041"/>
      <c r="M85" s="1041"/>
      <c r="N85" s="1041"/>
      <c r="O85" s="1041"/>
      <c r="P85" s="1042"/>
      <c r="Q85" s="1019" t="s">
        <v>75</v>
      </c>
      <c r="R85" s="1020"/>
      <c r="S85" s="1009" t="s">
        <v>76</v>
      </c>
      <c r="T85" s="1009"/>
      <c r="U85" s="1009"/>
      <c r="V85" s="1023" t="str">
        <f>IF(入力用!AE371=0,"",入力用!AE371)</f>
        <v/>
      </c>
      <c r="W85" s="1024"/>
      <c r="X85" s="1024"/>
      <c r="Y85" s="1024"/>
      <c r="Z85" s="1024"/>
      <c r="AA85" s="1024"/>
      <c r="AB85" s="1025"/>
    </row>
    <row r="86" spans="1:28" ht="15" customHeight="1">
      <c r="A86" s="1027"/>
      <c r="B86" s="1007"/>
      <c r="C86" s="1007"/>
      <c r="D86" s="1007"/>
      <c r="E86" s="1007"/>
      <c r="F86" s="1007"/>
      <c r="G86" s="1007"/>
      <c r="H86" s="1007"/>
      <c r="I86" s="1040"/>
      <c r="J86" s="1041"/>
      <c r="K86" s="1041"/>
      <c r="L86" s="1041"/>
      <c r="M86" s="1041"/>
      <c r="N86" s="1041"/>
      <c r="O86" s="1041"/>
      <c r="P86" s="1042"/>
      <c r="Q86" s="1021"/>
      <c r="R86" s="1022"/>
      <c r="S86" s="1009" t="s">
        <v>77</v>
      </c>
      <c r="T86" s="1009"/>
      <c r="U86" s="1009"/>
      <c r="V86" s="1023" t="str">
        <f>IF(入力用!AE372=0,"",入力用!AE372)</f>
        <v/>
      </c>
      <c r="W86" s="1024"/>
      <c r="X86" s="1024"/>
      <c r="Y86" s="1024"/>
      <c r="Z86" s="1024"/>
      <c r="AA86" s="1024"/>
      <c r="AB86" s="1025"/>
    </row>
    <row r="87" spans="1:28" ht="15" customHeight="1">
      <c r="A87" s="1027"/>
      <c r="B87" s="1007"/>
      <c r="C87" s="1007"/>
      <c r="D87" s="1007"/>
      <c r="E87" s="1007"/>
      <c r="F87" s="1007"/>
      <c r="G87" s="1007"/>
      <c r="H87" s="1007"/>
      <c r="I87" s="1040"/>
      <c r="J87" s="1041"/>
      <c r="K87" s="1041"/>
      <c r="L87" s="1041"/>
      <c r="M87" s="1041"/>
      <c r="N87" s="1041"/>
      <c r="O87" s="1041"/>
      <c r="P87" s="1042"/>
      <c r="Q87" s="1009" t="s">
        <v>78</v>
      </c>
      <c r="R87" s="1009"/>
      <c r="S87" s="1009"/>
      <c r="T87" s="1009"/>
      <c r="U87" s="1009"/>
      <c r="V87" s="1023" t="str">
        <f>IF(入力用!AE373=0,"",入力用!AE373)</f>
        <v/>
      </c>
      <c r="W87" s="1024"/>
      <c r="X87" s="1024"/>
      <c r="Y87" s="1024"/>
      <c r="Z87" s="1024"/>
      <c r="AA87" s="1024"/>
      <c r="AB87" s="1025"/>
    </row>
    <row r="88" spans="1:28" ht="15" customHeight="1">
      <c r="A88" s="1029"/>
      <c r="B88" s="1008"/>
      <c r="C88" s="1008"/>
      <c r="D88" s="1008"/>
      <c r="E88" s="1008"/>
      <c r="F88" s="1008"/>
      <c r="G88" s="1008"/>
      <c r="H88" s="1008"/>
      <c r="I88" s="1043"/>
      <c r="J88" s="1044"/>
      <c r="K88" s="1044"/>
      <c r="L88" s="1044"/>
      <c r="M88" s="1044"/>
      <c r="N88" s="1044"/>
      <c r="O88" s="1044"/>
      <c r="P88" s="1045"/>
      <c r="Q88" s="1013" t="s">
        <v>79</v>
      </c>
      <c r="R88" s="1013"/>
      <c r="S88" s="1013"/>
      <c r="T88" s="1013"/>
      <c r="U88" s="1013"/>
      <c r="V88" s="1010" t="str">
        <f>IF(入力用!AE374="※リストから選択してください","",入力用!AE374)</f>
        <v/>
      </c>
      <c r="W88" s="1011"/>
      <c r="X88" s="1011"/>
      <c r="Y88" s="1011"/>
      <c r="Z88" s="1011"/>
      <c r="AA88" s="1011"/>
      <c r="AB88" s="1012"/>
    </row>
    <row r="89" spans="1:28" ht="15" customHeight="1">
      <c r="A89" s="1026">
        <v>10</v>
      </c>
      <c r="B89" s="1030" t="s">
        <v>70</v>
      </c>
      <c r="C89" s="1031"/>
      <c r="D89" s="1031"/>
      <c r="E89" s="1031"/>
      <c r="F89" s="1031"/>
      <c r="G89" s="1031"/>
      <c r="H89" s="1031"/>
      <c r="I89" s="1031"/>
      <c r="J89" s="1031"/>
      <c r="K89" s="1031"/>
      <c r="L89" s="1031"/>
      <c r="M89" s="1031"/>
      <c r="N89" s="1031"/>
      <c r="O89" s="1031"/>
      <c r="P89" s="1032"/>
      <c r="Q89" s="1030" t="s">
        <v>71</v>
      </c>
      <c r="R89" s="1031"/>
      <c r="S89" s="1031"/>
      <c r="T89" s="1031"/>
      <c r="U89" s="1031"/>
      <c r="V89" s="1032"/>
      <c r="W89" s="1030" t="s">
        <v>72</v>
      </c>
      <c r="X89" s="1031"/>
      <c r="Y89" s="1031"/>
      <c r="Z89" s="1031"/>
      <c r="AA89" s="1031"/>
      <c r="AB89" s="1033"/>
    </row>
    <row r="90" spans="1:28" ht="15" customHeight="1">
      <c r="A90" s="1027"/>
      <c r="B90" s="1002" t="str">
        <f>IF(入力用!I376=0,"",入力用!I376)</f>
        <v/>
      </c>
      <c r="C90" s="1002"/>
      <c r="D90" s="1002"/>
      <c r="E90" s="1002"/>
      <c r="F90" s="1002"/>
      <c r="G90" s="1002"/>
      <c r="H90" s="1002"/>
      <c r="I90" s="1002"/>
      <c r="J90" s="1002"/>
      <c r="K90" s="1002"/>
      <c r="L90" s="1002"/>
      <c r="M90" s="1002"/>
      <c r="N90" s="1002"/>
      <c r="O90" s="1002"/>
      <c r="P90" s="1002"/>
      <c r="Q90" s="1002" t="str">
        <f>IF(入力用!Y376=0,"",入力用!Y376)</f>
        <v/>
      </c>
      <c r="R90" s="1002"/>
      <c r="S90" s="1002"/>
      <c r="T90" s="1002"/>
      <c r="U90" s="1002"/>
      <c r="V90" s="1002"/>
      <c r="W90" s="1002" t="str">
        <f>IF(入力用!AF376=0,"",入力用!AF376)</f>
        <v/>
      </c>
      <c r="X90" s="1002"/>
      <c r="Y90" s="1002"/>
      <c r="Z90" s="1002"/>
      <c r="AA90" s="1002"/>
      <c r="AB90" s="1003"/>
    </row>
    <row r="91" spans="1:28" ht="15" customHeight="1">
      <c r="A91" s="1028"/>
      <c r="B91" s="955" t="str">
        <f>IF(入力用!T377="※リストから選択してください","",入力用!T377)</f>
        <v/>
      </c>
      <c r="C91" s="956"/>
      <c r="D91" s="956"/>
      <c r="E91" s="956"/>
      <c r="F91" s="956"/>
      <c r="G91" s="956"/>
      <c r="H91" s="956"/>
      <c r="I91" s="956"/>
      <c r="J91" s="956"/>
      <c r="K91" s="956"/>
      <c r="L91" s="956"/>
      <c r="M91" s="956"/>
      <c r="N91" s="956"/>
      <c r="O91" s="956"/>
      <c r="P91" s="956"/>
      <c r="Q91" s="956"/>
      <c r="R91" s="956"/>
      <c r="S91" s="956"/>
      <c r="T91" s="956"/>
      <c r="U91" s="956"/>
      <c r="V91" s="956"/>
      <c r="W91" s="956"/>
      <c r="X91" s="956"/>
      <c r="Y91" s="956"/>
      <c r="Z91" s="956"/>
      <c r="AA91" s="956"/>
      <c r="AB91" s="1034"/>
    </row>
    <row r="92" spans="1:28" ht="15" customHeight="1">
      <c r="A92" s="1027"/>
      <c r="B92" s="1004" t="s">
        <v>125</v>
      </c>
      <c r="C92" s="1004"/>
      <c r="D92" s="1004"/>
      <c r="E92" s="1004"/>
      <c r="F92" s="1004"/>
      <c r="G92" s="1004"/>
      <c r="H92" s="1004"/>
      <c r="I92" s="1005" t="str">
        <f>IF(入力用!P378="※リストから選択してください","",入力用!P378)</f>
        <v/>
      </c>
      <c r="J92" s="1005"/>
      <c r="K92" s="1005"/>
      <c r="L92" s="1005"/>
      <c r="M92" s="1005"/>
      <c r="N92" s="1005"/>
      <c r="O92" s="1005"/>
      <c r="P92" s="1005"/>
      <c r="Q92" s="1005"/>
      <c r="R92" s="1005"/>
      <c r="S92" s="1005"/>
      <c r="T92" s="1005"/>
      <c r="U92" s="1006"/>
      <c r="V92" s="1035" t="str">
        <f>IF(入力用!Z378=0,"",入力用!Z378)</f>
        <v/>
      </c>
      <c r="W92" s="1035"/>
      <c r="X92" s="1035"/>
      <c r="Y92" s="1035"/>
      <c r="Z92" s="1035"/>
      <c r="AA92" s="1035"/>
      <c r="AB92" s="1036"/>
    </row>
    <row r="93" spans="1:28" ht="15" customHeight="1">
      <c r="A93" s="1027"/>
      <c r="B93" s="1007" t="s">
        <v>126</v>
      </c>
      <c r="C93" s="1007"/>
      <c r="D93" s="1007"/>
      <c r="E93" s="1007"/>
      <c r="F93" s="1007"/>
      <c r="G93" s="1007"/>
      <c r="H93" s="1007"/>
      <c r="I93" s="1037" t="str">
        <f>IF(入力用!P379="※リストから選択してください","",入力用!P379)</f>
        <v/>
      </c>
      <c r="J93" s="1038"/>
      <c r="K93" s="1038"/>
      <c r="L93" s="1038"/>
      <c r="M93" s="1038"/>
      <c r="N93" s="1038"/>
      <c r="O93" s="1038"/>
      <c r="P93" s="1039"/>
      <c r="Q93" s="1009" t="s">
        <v>74</v>
      </c>
      <c r="R93" s="1009"/>
      <c r="S93" s="1009"/>
      <c r="T93" s="1009"/>
      <c r="U93" s="1009"/>
      <c r="V93" s="1046" t="str">
        <f>IF(入力用!AE379=0,"",入力用!AE379)</f>
        <v/>
      </c>
      <c r="W93" s="1047"/>
      <c r="X93" s="1047"/>
      <c r="Y93" s="1047"/>
      <c r="Z93" s="1047"/>
      <c r="AA93" s="1047"/>
      <c r="AB93" s="1048"/>
    </row>
    <row r="94" spans="1:28" ht="15" customHeight="1">
      <c r="A94" s="1027"/>
      <c r="B94" s="1007"/>
      <c r="C94" s="1007"/>
      <c r="D94" s="1007"/>
      <c r="E94" s="1007"/>
      <c r="F94" s="1007"/>
      <c r="G94" s="1007"/>
      <c r="H94" s="1007"/>
      <c r="I94" s="1040"/>
      <c r="J94" s="1041"/>
      <c r="K94" s="1041"/>
      <c r="L94" s="1041"/>
      <c r="M94" s="1041"/>
      <c r="N94" s="1041"/>
      <c r="O94" s="1041"/>
      <c r="P94" s="1042"/>
      <c r="Q94" s="1019" t="s">
        <v>75</v>
      </c>
      <c r="R94" s="1020"/>
      <c r="S94" s="1009" t="s">
        <v>76</v>
      </c>
      <c r="T94" s="1009"/>
      <c r="U94" s="1009"/>
      <c r="V94" s="1023" t="str">
        <f>IF(入力用!AE380=0,"",入力用!AE380)</f>
        <v/>
      </c>
      <c r="W94" s="1024"/>
      <c r="X94" s="1024"/>
      <c r="Y94" s="1024"/>
      <c r="Z94" s="1024"/>
      <c r="AA94" s="1024"/>
      <c r="AB94" s="1025"/>
    </row>
    <row r="95" spans="1:28" ht="15" customHeight="1">
      <c r="A95" s="1027"/>
      <c r="B95" s="1007"/>
      <c r="C95" s="1007"/>
      <c r="D95" s="1007"/>
      <c r="E95" s="1007"/>
      <c r="F95" s="1007"/>
      <c r="G95" s="1007"/>
      <c r="H95" s="1007"/>
      <c r="I95" s="1040"/>
      <c r="J95" s="1041"/>
      <c r="K95" s="1041"/>
      <c r="L95" s="1041"/>
      <c r="M95" s="1041"/>
      <c r="N95" s="1041"/>
      <c r="O95" s="1041"/>
      <c r="P95" s="1042"/>
      <c r="Q95" s="1021"/>
      <c r="R95" s="1022"/>
      <c r="S95" s="1009" t="s">
        <v>77</v>
      </c>
      <c r="T95" s="1009"/>
      <c r="U95" s="1009"/>
      <c r="V95" s="1023" t="str">
        <f>IF(入力用!AE381=0,"",入力用!AE381)</f>
        <v/>
      </c>
      <c r="W95" s="1024"/>
      <c r="X95" s="1024"/>
      <c r="Y95" s="1024"/>
      <c r="Z95" s="1024"/>
      <c r="AA95" s="1024"/>
      <c r="AB95" s="1025"/>
    </row>
    <row r="96" spans="1:28" ht="15" customHeight="1">
      <c r="A96" s="1027"/>
      <c r="B96" s="1007"/>
      <c r="C96" s="1007"/>
      <c r="D96" s="1007"/>
      <c r="E96" s="1007"/>
      <c r="F96" s="1007"/>
      <c r="G96" s="1007"/>
      <c r="H96" s="1007"/>
      <c r="I96" s="1040"/>
      <c r="J96" s="1041"/>
      <c r="K96" s="1041"/>
      <c r="L96" s="1041"/>
      <c r="M96" s="1041"/>
      <c r="N96" s="1041"/>
      <c r="O96" s="1041"/>
      <c r="P96" s="1042"/>
      <c r="Q96" s="1009" t="s">
        <v>78</v>
      </c>
      <c r="R96" s="1009"/>
      <c r="S96" s="1009"/>
      <c r="T96" s="1009"/>
      <c r="U96" s="1009"/>
      <c r="V96" s="1023" t="str">
        <f>IF(入力用!AE382=0,"",入力用!AE382)</f>
        <v/>
      </c>
      <c r="W96" s="1024"/>
      <c r="X96" s="1024"/>
      <c r="Y96" s="1024"/>
      <c r="Z96" s="1024"/>
      <c r="AA96" s="1024"/>
      <c r="AB96" s="1025"/>
    </row>
    <row r="97" spans="1:28" ht="15" customHeight="1">
      <c r="A97" s="1029"/>
      <c r="B97" s="1008"/>
      <c r="C97" s="1008"/>
      <c r="D97" s="1008"/>
      <c r="E97" s="1008"/>
      <c r="F97" s="1008"/>
      <c r="G97" s="1008"/>
      <c r="H97" s="1008"/>
      <c r="I97" s="1043"/>
      <c r="J97" s="1044"/>
      <c r="K97" s="1044"/>
      <c r="L97" s="1044"/>
      <c r="M97" s="1044"/>
      <c r="N97" s="1044"/>
      <c r="O97" s="1044"/>
      <c r="P97" s="1045"/>
      <c r="Q97" s="1013" t="s">
        <v>79</v>
      </c>
      <c r="R97" s="1013"/>
      <c r="S97" s="1013"/>
      <c r="T97" s="1013"/>
      <c r="U97" s="1013"/>
      <c r="V97" s="1010" t="str">
        <f>IF(入力用!AE383="※リストから選択してください","",入力用!AE383)</f>
        <v/>
      </c>
      <c r="W97" s="1011"/>
      <c r="X97" s="1011"/>
      <c r="Y97" s="1011"/>
      <c r="Z97" s="1011"/>
      <c r="AA97" s="1011"/>
      <c r="AB97" s="1012"/>
    </row>
    <row r="98" spans="1:28" ht="15" hidden="1" customHeight="1">
      <c r="A98" s="188" t="s">
        <v>127</v>
      </c>
      <c r="AB98" s="336"/>
    </row>
  </sheetData>
  <sheetProtection sheet="1" selectLockedCells="1"/>
  <mergeCells count="245">
    <mergeCell ref="A4:C4"/>
    <mergeCell ref="D4:AB4"/>
    <mergeCell ref="I93:P97"/>
    <mergeCell ref="V93:AB93"/>
    <mergeCell ref="V94:AB94"/>
    <mergeCell ref="V95:AB95"/>
    <mergeCell ref="V96:AB96"/>
    <mergeCell ref="V97:AB97"/>
    <mergeCell ref="Q93:U93"/>
    <mergeCell ref="B89:P89"/>
    <mergeCell ref="W89:AB89"/>
    <mergeCell ref="B91:AB91"/>
    <mergeCell ref="V92:AB92"/>
    <mergeCell ref="B92:H92"/>
    <mergeCell ref="I92:U92"/>
    <mergeCell ref="Q90:V90"/>
    <mergeCell ref="W90:AB90"/>
    <mergeCell ref="I84:P88"/>
    <mergeCell ref="V84:AB84"/>
    <mergeCell ref="V85:AB85"/>
    <mergeCell ref="V86:AB86"/>
    <mergeCell ref="V87:AB87"/>
    <mergeCell ref="V88:AB88"/>
    <mergeCell ref="Q87:U87"/>
    <mergeCell ref="V69:AB69"/>
    <mergeCell ref="V70:AB70"/>
    <mergeCell ref="Q69:U69"/>
    <mergeCell ref="S67:U67"/>
    <mergeCell ref="Q70:U70"/>
    <mergeCell ref="B71:P71"/>
    <mergeCell ref="Q71:V71"/>
    <mergeCell ref="W71:AB71"/>
    <mergeCell ref="B62:P62"/>
    <mergeCell ref="Q62:V62"/>
    <mergeCell ref="W62:AB62"/>
    <mergeCell ref="Q61:U61"/>
    <mergeCell ref="B64:AB64"/>
    <mergeCell ref="V65:AB65"/>
    <mergeCell ref="B65:H65"/>
    <mergeCell ref="I65:U65"/>
    <mergeCell ref="W63:AB63"/>
    <mergeCell ref="Q53:V53"/>
    <mergeCell ref="W53:AB53"/>
    <mergeCell ref="V58:AB58"/>
    <mergeCell ref="V59:AB59"/>
    <mergeCell ref="V60:AB60"/>
    <mergeCell ref="V61:AB61"/>
    <mergeCell ref="W54:AB54"/>
    <mergeCell ref="W44:AB44"/>
    <mergeCell ref="B46:AB46"/>
    <mergeCell ref="V47:AB47"/>
    <mergeCell ref="I48:P52"/>
    <mergeCell ref="V48:AB48"/>
    <mergeCell ref="V49:AB49"/>
    <mergeCell ref="V50:AB50"/>
    <mergeCell ref="V51:AB51"/>
    <mergeCell ref="V52:AB52"/>
    <mergeCell ref="Q51:U51"/>
    <mergeCell ref="B37:AB37"/>
    <mergeCell ref="V38:AB38"/>
    <mergeCell ref="I39:P43"/>
    <mergeCell ref="V39:AB39"/>
    <mergeCell ref="V40:AB40"/>
    <mergeCell ref="V41:AB41"/>
    <mergeCell ref="V42:AB42"/>
    <mergeCell ref="V43:AB43"/>
    <mergeCell ref="S41:U41"/>
    <mergeCell ref="V29:AB29"/>
    <mergeCell ref="I30:P34"/>
    <mergeCell ref="V30:AB30"/>
    <mergeCell ref="V31:AB31"/>
    <mergeCell ref="V32:AB32"/>
    <mergeCell ref="V33:AB33"/>
    <mergeCell ref="V20:AB20"/>
    <mergeCell ref="I21:P25"/>
    <mergeCell ref="V21:AB21"/>
    <mergeCell ref="V22:AB22"/>
    <mergeCell ref="V23:AB23"/>
    <mergeCell ref="V24:AB24"/>
    <mergeCell ref="D5:AB5"/>
    <mergeCell ref="B8:P8"/>
    <mergeCell ref="Q8:V8"/>
    <mergeCell ref="W8:AB8"/>
    <mergeCell ref="B10:AB10"/>
    <mergeCell ref="I12:P16"/>
    <mergeCell ref="V11:AB11"/>
    <mergeCell ref="V12:AB12"/>
    <mergeCell ref="V13:AB13"/>
    <mergeCell ref="V14:AB14"/>
    <mergeCell ref="Q97:U97"/>
    <mergeCell ref="S94:U94"/>
    <mergeCell ref="S95:U95"/>
    <mergeCell ref="A89:A97"/>
    <mergeCell ref="Q94:R95"/>
    <mergeCell ref="Q96:U96"/>
    <mergeCell ref="B90:P90"/>
    <mergeCell ref="B93:H97"/>
    <mergeCell ref="Q89:V89"/>
    <mergeCell ref="A80:A88"/>
    <mergeCell ref="B81:P81"/>
    <mergeCell ref="Q81:V81"/>
    <mergeCell ref="Q88:U88"/>
    <mergeCell ref="B84:H88"/>
    <mergeCell ref="Q84:U84"/>
    <mergeCell ref="B80:P80"/>
    <mergeCell ref="Q80:V80"/>
    <mergeCell ref="S86:U86"/>
    <mergeCell ref="S85:U85"/>
    <mergeCell ref="V79:AB79"/>
    <mergeCell ref="Q76:R77"/>
    <mergeCell ref="S76:U76"/>
    <mergeCell ref="Q78:U78"/>
    <mergeCell ref="Q85:R86"/>
    <mergeCell ref="V76:AB76"/>
    <mergeCell ref="V77:AB77"/>
    <mergeCell ref="V78:AB78"/>
    <mergeCell ref="W81:AB81"/>
    <mergeCell ref="V83:AB83"/>
    <mergeCell ref="B83:H83"/>
    <mergeCell ref="I83:U83"/>
    <mergeCell ref="S77:U77"/>
    <mergeCell ref="B75:H79"/>
    <mergeCell ref="Q79:U79"/>
    <mergeCell ref="I75:P79"/>
    <mergeCell ref="V75:AB75"/>
    <mergeCell ref="W80:AB80"/>
    <mergeCell ref="B82:AB82"/>
    <mergeCell ref="A71:A79"/>
    <mergeCell ref="B72:P72"/>
    <mergeCell ref="Q72:V72"/>
    <mergeCell ref="W72:AB72"/>
    <mergeCell ref="B74:H74"/>
    <mergeCell ref="I74:U74"/>
    <mergeCell ref="Q75:U75"/>
    <mergeCell ref="B73:AB73"/>
    <mergeCell ref="V74:AB74"/>
    <mergeCell ref="B66:H70"/>
    <mergeCell ref="Q66:U66"/>
    <mergeCell ref="Q67:R68"/>
    <mergeCell ref="S68:U68"/>
    <mergeCell ref="I66:P70"/>
    <mergeCell ref="V66:AB66"/>
    <mergeCell ref="V67:AB67"/>
    <mergeCell ref="V68:AB68"/>
    <mergeCell ref="A62:A70"/>
    <mergeCell ref="B63:P63"/>
    <mergeCell ref="Q63:V63"/>
    <mergeCell ref="B57:H61"/>
    <mergeCell ref="Q57:U57"/>
    <mergeCell ref="S59:U59"/>
    <mergeCell ref="Q58:R59"/>
    <mergeCell ref="Q60:U60"/>
    <mergeCell ref="A53:A61"/>
    <mergeCell ref="B53:P53"/>
    <mergeCell ref="B56:H56"/>
    <mergeCell ref="I56:U56"/>
    <mergeCell ref="B55:AB55"/>
    <mergeCell ref="V56:AB56"/>
    <mergeCell ref="I57:P61"/>
    <mergeCell ref="V57:AB57"/>
    <mergeCell ref="B54:P54"/>
    <mergeCell ref="Q54:V54"/>
    <mergeCell ref="S58:U58"/>
    <mergeCell ref="W45:AB45"/>
    <mergeCell ref="B47:H47"/>
    <mergeCell ref="I47:U47"/>
    <mergeCell ref="B48:H52"/>
    <mergeCell ref="Q48:U48"/>
    <mergeCell ref="Q49:R50"/>
    <mergeCell ref="Q52:U52"/>
    <mergeCell ref="S49:U49"/>
    <mergeCell ref="S50:U50"/>
    <mergeCell ref="A44:A52"/>
    <mergeCell ref="B45:P45"/>
    <mergeCell ref="Q45:V45"/>
    <mergeCell ref="B38:H38"/>
    <mergeCell ref="I38:U38"/>
    <mergeCell ref="B39:H43"/>
    <mergeCell ref="Q39:U39"/>
    <mergeCell ref="Q40:R41"/>
    <mergeCell ref="B44:P44"/>
    <mergeCell ref="Q44:V44"/>
    <mergeCell ref="A35:A43"/>
    <mergeCell ref="B36:P36"/>
    <mergeCell ref="Q36:V36"/>
    <mergeCell ref="W36:AB36"/>
    <mergeCell ref="S40:U40"/>
    <mergeCell ref="Q42:U42"/>
    <mergeCell ref="Q43:U43"/>
    <mergeCell ref="B35:P35"/>
    <mergeCell ref="Q35:V35"/>
    <mergeCell ref="W35:AB35"/>
    <mergeCell ref="B30:H34"/>
    <mergeCell ref="Q30:U30"/>
    <mergeCell ref="S31:U31"/>
    <mergeCell ref="S32:U32"/>
    <mergeCell ref="Q34:U34"/>
    <mergeCell ref="V34:AB34"/>
    <mergeCell ref="W27:AB27"/>
    <mergeCell ref="B29:H29"/>
    <mergeCell ref="I29:U29"/>
    <mergeCell ref="Q24:U24"/>
    <mergeCell ref="Q25:U25"/>
    <mergeCell ref="V25:AB25"/>
    <mergeCell ref="B26:P26"/>
    <mergeCell ref="Q26:V26"/>
    <mergeCell ref="W26:AB26"/>
    <mergeCell ref="B28:AB28"/>
    <mergeCell ref="A26:A34"/>
    <mergeCell ref="B27:P27"/>
    <mergeCell ref="Q27:V27"/>
    <mergeCell ref="Q31:R32"/>
    <mergeCell ref="Q33:U33"/>
    <mergeCell ref="B21:H25"/>
    <mergeCell ref="Q21:U21"/>
    <mergeCell ref="Q22:R23"/>
    <mergeCell ref="S22:U22"/>
    <mergeCell ref="S23:U23"/>
    <mergeCell ref="A17:A25"/>
    <mergeCell ref="B18:P18"/>
    <mergeCell ref="Q18:V18"/>
    <mergeCell ref="W18:AB18"/>
    <mergeCell ref="B20:H20"/>
    <mergeCell ref="I20:U20"/>
    <mergeCell ref="B17:P17"/>
    <mergeCell ref="Q17:V17"/>
    <mergeCell ref="W17:AB17"/>
    <mergeCell ref="B19:AB19"/>
    <mergeCell ref="A2:AB3"/>
    <mergeCell ref="A5:C5"/>
    <mergeCell ref="A8:A16"/>
    <mergeCell ref="B9:P9"/>
    <mergeCell ref="Q9:V9"/>
    <mergeCell ref="S14:U14"/>
    <mergeCell ref="Q15:U15"/>
    <mergeCell ref="Q13:R14"/>
    <mergeCell ref="S13:U13"/>
    <mergeCell ref="V15:AB15"/>
    <mergeCell ref="W9:AB9"/>
    <mergeCell ref="B11:H11"/>
    <mergeCell ref="I11:U11"/>
    <mergeCell ref="B12:H16"/>
    <mergeCell ref="Q12:U12"/>
    <mergeCell ref="V16:AB16"/>
    <mergeCell ref="Q16:U16"/>
  </mergeCells>
  <phoneticPr fontId="54"/>
  <printOptions horizontalCentered="1"/>
  <pageMargins left="0.39370078740157483" right="0.19685039370078741" top="0.39370078740157483" bottom="0.59055118110236227" header="0.19685039370078741" footer="0.19685039370078741"/>
  <pageSetup paperSize="9" orientation="portrait" horizontalDpi="4294967293" r:id="rId1"/>
  <headerFooter scaleWithDoc="0" alignWithMargins="0">
    <oddHeader>&amp;R&amp;F</oddHeader>
    <oddFooter>&amp;C&amp;"ＭＳ ゴシック,標準"&amp;8  第29回オンステージ東北大会
３．音楽著作権使用に関する確認書</oddFooter>
  </headerFooter>
  <rowBreaks count="1" manualBreakCount="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B79B-D4A1-47C5-BD08-90B030E0CF3E}">
  <sheetPr>
    <tabColor indexed="50"/>
  </sheetPr>
  <dimension ref="A1:AE43"/>
  <sheetViews>
    <sheetView view="pageBreakPreview" zoomScaleNormal="100" zoomScaleSheetLayoutView="100" workbookViewId="0">
      <selection activeCell="A2" sqref="A2:AC3"/>
    </sheetView>
  </sheetViews>
  <sheetFormatPr defaultColWidth="0" defaultRowHeight="13.15" customHeight="1" zeroHeight="1"/>
  <cols>
    <col min="1" max="29" width="3.375" style="189" customWidth="1"/>
    <col min="30" max="16384" width="0" style="189" hidden="1"/>
  </cols>
  <sheetData>
    <row r="1" spans="1:29" customFormat="1" ht="18" customHeight="1">
      <c r="W1" s="306"/>
      <c r="X1" s="306"/>
      <c r="Y1" s="306"/>
      <c r="Z1" s="306"/>
      <c r="AA1" s="306"/>
      <c r="AB1" s="306"/>
    </row>
    <row r="2" spans="1:29" ht="13.5" customHeight="1">
      <c r="A2" s="920" t="s">
        <v>266</v>
      </c>
      <c r="B2" s="920"/>
      <c r="C2" s="920"/>
      <c r="D2" s="920"/>
      <c r="E2" s="920"/>
      <c r="F2" s="920"/>
      <c r="G2" s="920"/>
      <c r="H2" s="920"/>
      <c r="I2" s="920"/>
      <c r="J2" s="920"/>
      <c r="K2" s="920"/>
      <c r="L2" s="920"/>
      <c r="M2" s="920"/>
      <c r="N2" s="920"/>
      <c r="O2" s="920"/>
      <c r="P2" s="920"/>
      <c r="Q2" s="920"/>
      <c r="R2" s="920"/>
      <c r="S2" s="920"/>
      <c r="T2" s="920"/>
      <c r="U2" s="920"/>
      <c r="V2" s="920"/>
      <c r="W2" s="920"/>
      <c r="X2" s="920"/>
      <c r="Y2" s="920"/>
      <c r="Z2" s="920"/>
      <c r="AA2" s="920"/>
      <c r="AB2" s="920"/>
      <c r="AC2" s="920"/>
    </row>
    <row r="3" spans="1:29" ht="13.5" customHeight="1">
      <c r="A3" s="920"/>
      <c r="B3" s="920"/>
      <c r="C3" s="920"/>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row>
    <row r="4" spans="1:29" ht="5.25" customHeight="1">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row>
    <row r="5" spans="1:29" ht="5.25" customHeight="1">
      <c r="A5" s="190"/>
      <c r="B5" s="191"/>
      <c r="C5" s="192"/>
      <c r="D5" s="192"/>
      <c r="E5" s="192"/>
      <c r="F5" s="192"/>
      <c r="G5" s="192"/>
      <c r="H5" s="192"/>
      <c r="I5" s="192"/>
      <c r="J5" s="192"/>
      <c r="K5" s="192"/>
      <c r="L5" s="192"/>
      <c r="M5" s="192"/>
      <c r="N5" s="192"/>
      <c r="O5" s="192"/>
      <c r="P5" s="192"/>
      <c r="Q5" s="192"/>
      <c r="R5" s="192"/>
      <c r="S5" s="192"/>
      <c r="T5" s="192"/>
      <c r="U5" s="192"/>
      <c r="V5" s="192"/>
      <c r="W5" s="192"/>
      <c r="X5" s="192"/>
      <c r="Y5" s="192"/>
      <c r="Z5" s="192"/>
      <c r="AA5" s="193"/>
      <c r="AB5" s="194"/>
    </row>
    <row r="6" spans="1:29" ht="13.5" customHeight="1">
      <c r="B6" s="217"/>
      <c r="C6" s="1073" t="s">
        <v>450</v>
      </c>
      <c r="D6" s="1073"/>
      <c r="E6" s="1073"/>
      <c r="F6" s="1073"/>
      <c r="G6" s="1073"/>
      <c r="H6" s="1073"/>
      <c r="I6" s="1073"/>
      <c r="J6" s="1073"/>
      <c r="K6" s="1073"/>
      <c r="L6" s="1073"/>
      <c r="M6" s="1073"/>
      <c r="N6" s="1073"/>
      <c r="O6" s="1073"/>
      <c r="P6" s="1073"/>
      <c r="Q6" s="1073"/>
      <c r="R6" s="1073"/>
      <c r="S6" s="1073"/>
      <c r="T6" s="1073"/>
      <c r="U6" s="1073"/>
      <c r="V6" s="1073"/>
      <c r="W6" s="1073"/>
      <c r="X6" s="1073"/>
      <c r="Y6" s="1073"/>
      <c r="Z6" s="1073"/>
      <c r="AA6" s="1073"/>
      <c r="AB6" s="195"/>
    </row>
    <row r="7" spans="1:29" ht="13.5">
      <c r="B7" s="1067" t="s">
        <v>151</v>
      </c>
      <c r="C7" s="1068"/>
      <c r="D7" s="1068"/>
      <c r="E7" s="1068"/>
      <c r="F7" s="1068"/>
      <c r="G7" s="1068"/>
      <c r="H7" s="1068"/>
      <c r="I7" s="1068"/>
      <c r="J7" s="1068"/>
      <c r="K7" s="1068"/>
      <c r="L7" s="1068"/>
      <c r="M7" s="1068"/>
      <c r="N7" s="1068"/>
      <c r="O7" s="220"/>
      <c r="P7" s="220"/>
      <c r="Q7" s="220"/>
      <c r="R7" s="220"/>
      <c r="S7" s="220"/>
      <c r="T7" s="220"/>
      <c r="U7" s="220"/>
      <c r="V7" s="220"/>
      <c r="W7" s="220"/>
      <c r="X7" s="220"/>
      <c r="Y7" s="220"/>
      <c r="Z7" s="220"/>
      <c r="AA7" s="220"/>
      <c r="AB7" s="196"/>
    </row>
    <row r="8" spans="1:29" ht="10.15" customHeight="1">
      <c r="B8" s="218"/>
      <c r="C8" s="219"/>
      <c r="D8" s="219"/>
      <c r="E8" s="219"/>
      <c r="F8" s="219"/>
      <c r="G8" s="219"/>
      <c r="H8" s="219"/>
      <c r="I8" s="219"/>
      <c r="J8" s="219"/>
      <c r="K8" s="219"/>
      <c r="L8" s="219"/>
      <c r="M8" s="219"/>
      <c r="N8" s="220"/>
      <c r="O8" s="220"/>
      <c r="P8" s="220"/>
      <c r="Q8" s="220"/>
      <c r="R8" s="220"/>
      <c r="S8" s="220"/>
      <c r="T8" s="220"/>
      <c r="U8" s="220"/>
      <c r="V8" s="220"/>
      <c r="W8" s="220"/>
      <c r="X8" s="220"/>
      <c r="Y8" s="220"/>
      <c r="Z8" s="220"/>
      <c r="AA8" s="220"/>
      <c r="AB8" s="196"/>
    </row>
    <row r="9" spans="1:29" ht="13.5" customHeight="1">
      <c r="B9" s="221"/>
      <c r="C9" s="1074" t="s">
        <v>452</v>
      </c>
      <c r="D9" s="1075"/>
      <c r="E9" s="1075"/>
      <c r="F9" s="1075"/>
      <c r="G9" s="1075"/>
      <c r="H9" s="1075"/>
      <c r="I9" s="1075"/>
      <c r="J9" s="1075"/>
      <c r="K9" s="1075"/>
      <c r="L9" s="1075"/>
      <c r="M9" s="1075"/>
      <c r="N9" s="1075"/>
      <c r="O9" s="1075"/>
      <c r="P9" s="1075"/>
      <c r="Q9" s="1075"/>
      <c r="R9" s="1075"/>
      <c r="S9" s="1075"/>
      <c r="T9" s="1075"/>
      <c r="U9" s="1075"/>
      <c r="V9" s="1075"/>
      <c r="W9" s="1075"/>
      <c r="X9" s="1075"/>
      <c r="Y9" s="1075"/>
      <c r="Z9" s="1075"/>
      <c r="AA9" s="1075"/>
      <c r="AB9" s="196"/>
    </row>
    <row r="10" spans="1:29" ht="13.5">
      <c r="B10" s="217"/>
      <c r="C10" s="1074" t="s">
        <v>150</v>
      </c>
      <c r="D10" s="1074"/>
      <c r="E10" s="1074"/>
      <c r="F10" s="1074"/>
      <c r="G10" s="1074"/>
      <c r="H10" s="1074"/>
      <c r="I10" s="1074"/>
      <c r="J10" s="1074"/>
      <c r="K10" s="1074"/>
      <c r="L10" s="1074"/>
      <c r="M10" s="1074"/>
      <c r="N10" s="1074"/>
      <c r="O10" s="1074"/>
      <c r="P10" s="1074"/>
      <c r="Q10" s="1074"/>
      <c r="R10" s="1074"/>
      <c r="S10" s="1074"/>
      <c r="T10" s="1074"/>
      <c r="U10" s="1074"/>
      <c r="V10" s="1074"/>
      <c r="W10" s="1074"/>
      <c r="X10" s="1074"/>
      <c r="Y10" s="1074"/>
      <c r="Z10" s="1074"/>
      <c r="AA10" s="1074"/>
      <c r="AB10" s="196"/>
    </row>
    <row r="11" spans="1:29" ht="10.15" customHeight="1">
      <c r="B11" s="197"/>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9"/>
      <c r="AB11" s="196"/>
    </row>
    <row r="12" spans="1:29" ht="20.100000000000001" customHeight="1">
      <c r="B12" s="200"/>
      <c r="C12" s="1072">
        <f ca="1">TODAY()</f>
        <v>46000</v>
      </c>
      <c r="D12" s="1072"/>
      <c r="E12" s="1072"/>
      <c r="F12" s="1072"/>
      <c r="G12" s="1072"/>
      <c r="H12" s="1072"/>
      <c r="I12" s="201"/>
      <c r="J12" s="201"/>
      <c r="K12" s="201"/>
      <c r="L12" s="201"/>
      <c r="M12" s="201"/>
      <c r="N12" s="201"/>
      <c r="O12" s="201"/>
      <c r="P12" s="201"/>
      <c r="Q12" s="201"/>
      <c r="R12" s="201"/>
      <c r="S12" s="201"/>
      <c r="T12" s="201"/>
      <c r="U12" s="201"/>
      <c r="V12" s="201"/>
      <c r="W12" s="201"/>
      <c r="X12" s="201"/>
      <c r="Y12" s="201"/>
      <c r="Z12" s="201"/>
      <c r="AA12" s="201"/>
      <c r="AB12" s="196"/>
    </row>
    <row r="13" spans="1:29" s="202" customFormat="1" ht="20.100000000000001" customHeight="1">
      <c r="B13" s="203"/>
      <c r="C13" s="204"/>
      <c r="D13" s="204"/>
      <c r="E13" s="204"/>
      <c r="F13" s="204"/>
      <c r="G13" s="204"/>
      <c r="H13" s="204"/>
      <c r="I13" s="204"/>
      <c r="J13" s="1069" t="s">
        <v>128</v>
      </c>
      <c r="K13" s="1070"/>
      <c r="L13" s="1070"/>
      <c r="M13" s="1071" t="str">
        <f>IF(入力用!I6=0,"",入力用!I6)</f>
        <v/>
      </c>
      <c r="N13" s="1071"/>
      <c r="O13" s="1071"/>
      <c r="P13" s="1071"/>
      <c r="Q13" s="1071"/>
      <c r="R13" s="1071"/>
      <c r="S13" s="1071"/>
      <c r="T13" s="1071"/>
      <c r="U13" s="1071"/>
      <c r="V13" s="1071"/>
      <c r="W13" s="1071"/>
      <c r="X13" s="1071"/>
      <c r="Y13" s="1071"/>
      <c r="Z13" s="1071"/>
      <c r="AA13" s="1071"/>
      <c r="AB13" s="237">
        <v>2</v>
      </c>
    </row>
    <row r="14" spans="1:29" s="202" customFormat="1" ht="20.100000000000001" customHeight="1">
      <c r="B14" s="205"/>
      <c r="C14" s="206"/>
      <c r="D14" s="206"/>
      <c r="E14" s="206"/>
      <c r="F14" s="206"/>
      <c r="G14" s="206"/>
      <c r="H14" s="206"/>
      <c r="I14" s="206"/>
      <c r="J14" s="1060" t="s">
        <v>129</v>
      </c>
      <c r="K14" s="1060"/>
      <c r="L14" s="1060"/>
      <c r="M14" s="1061" t="str">
        <f>IF(入力用!I15=0,"",入力用!I15)</f>
        <v/>
      </c>
      <c r="N14" s="1061"/>
      <c r="O14" s="1061"/>
      <c r="P14" s="1061"/>
      <c r="Q14" s="1061"/>
      <c r="R14" s="1061"/>
      <c r="S14" s="1061"/>
      <c r="T14" s="1061"/>
      <c r="U14" s="1061"/>
      <c r="V14" s="1061"/>
      <c r="W14" s="1061"/>
      <c r="X14" s="1061"/>
      <c r="Y14" s="1061"/>
      <c r="Z14" s="1061"/>
      <c r="AA14" s="1061"/>
      <c r="AB14" s="237">
        <v>7</v>
      </c>
    </row>
    <row r="15" spans="1:29" ht="13.5">
      <c r="B15" s="207"/>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9"/>
    </row>
    <row r="16" spans="1:29" ht="14.25" thickBot="1">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row>
    <row r="17" spans="1:31" ht="25.15" customHeight="1" thickBot="1">
      <c r="A17" s="210"/>
      <c r="B17" s="1062" t="s">
        <v>83</v>
      </c>
      <c r="C17" s="1063"/>
      <c r="D17" s="1063"/>
      <c r="E17" s="1063"/>
      <c r="F17" s="1063"/>
      <c r="G17" s="1063"/>
      <c r="H17" s="1063"/>
      <c r="I17" s="1063"/>
      <c r="J17" s="1063" t="s">
        <v>84</v>
      </c>
      <c r="K17" s="1063"/>
      <c r="L17" s="1063"/>
      <c r="M17" s="1063"/>
      <c r="N17" s="1063"/>
      <c r="O17" s="1063"/>
      <c r="P17" s="1063"/>
      <c r="Q17" s="1063"/>
      <c r="R17" s="1063"/>
      <c r="S17" s="1063"/>
      <c r="T17" s="1063"/>
      <c r="U17" s="1064" t="s">
        <v>238</v>
      </c>
      <c r="V17" s="1065"/>
      <c r="W17" s="1065"/>
      <c r="X17" s="1065"/>
      <c r="Y17" s="1065"/>
      <c r="Z17" s="1065"/>
      <c r="AA17" s="1065"/>
      <c r="AB17" s="1066"/>
    </row>
    <row r="18" spans="1:31" ht="36" customHeight="1" thickTop="1">
      <c r="A18" s="210"/>
      <c r="B18" s="1055" t="str">
        <f>IF(入力用!F397=0,"",入力用!F397)</f>
        <v/>
      </c>
      <c r="C18" s="1056"/>
      <c r="D18" s="1056"/>
      <c r="E18" s="1056"/>
      <c r="F18" s="1056"/>
      <c r="G18" s="1056"/>
      <c r="H18" s="1056"/>
      <c r="I18" s="1056"/>
      <c r="J18" s="1056" t="str">
        <f>IF(入力用!Q397=0,"",入力用!Q397)</f>
        <v/>
      </c>
      <c r="K18" s="1056"/>
      <c r="L18" s="1056"/>
      <c r="M18" s="1056"/>
      <c r="N18" s="1056"/>
      <c r="O18" s="1056"/>
      <c r="P18" s="1056"/>
      <c r="Q18" s="1056"/>
      <c r="R18" s="1056"/>
      <c r="S18" s="1056"/>
      <c r="T18" s="1056"/>
      <c r="U18" s="1057" t="str">
        <f>IF(入力用!AF397=0,"",入力用!AF397)</f>
        <v/>
      </c>
      <c r="V18" s="1058"/>
      <c r="W18" s="1058"/>
      <c r="X18" s="1058"/>
      <c r="Y18" s="1058"/>
      <c r="Z18" s="1058"/>
      <c r="AA18" s="1058"/>
      <c r="AB18" s="1059"/>
      <c r="AD18" s="189">
        <v>1153</v>
      </c>
      <c r="AE18" s="189">
        <v>1163</v>
      </c>
    </row>
    <row r="19" spans="1:31" ht="36" customHeight="1">
      <c r="A19" s="210"/>
      <c r="B19" s="1055" t="str">
        <f>IF(入力用!F398=0,"",入力用!F398)</f>
        <v/>
      </c>
      <c r="C19" s="1056"/>
      <c r="D19" s="1056"/>
      <c r="E19" s="1056"/>
      <c r="F19" s="1056"/>
      <c r="G19" s="1056"/>
      <c r="H19" s="1056"/>
      <c r="I19" s="1056"/>
      <c r="J19" s="1056" t="str">
        <f>IF(入力用!Q398=0,"",入力用!Q398)</f>
        <v/>
      </c>
      <c r="K19" s="1056"/>
      <c r="L19" s="1056"/>
      <c r="M19" s="1056"/>
      <c r="N19" s="1056"/>
      <c r="O19" s="1056"/>
      <c r="P19" s="1056"/>
      <c r="Q19" s="1056"/>
      <c r="R19" s="1056"/>
      <c r="S19" s="1056"/>
      <c r="T19" s="1056"/>
      <c r="U19" s="1057" t="str">
        <f>IF(入力用!AF398=0,"",入力用!AF398)</f>
        <v/>
      </c>
      <c r="V19" s="1058"/>
      <c r="W19" s="1058"/>
      <c r="X19" s="1058"/>
      <c r="Y19" s="1058"/>
      <c r="Z19" s="1058"/>
      <c r="AA19" s="1058"/>
      <c r="AB19" s="1059"/>
      <c r="AD19" s="189">
        <f t="shared" ref="AD19:AD27" si="0">AD18+1</f>
        <v>1154</v>
      </c>
      <c r="AE19" s="189">
        <f t="shared" ref="AE19:AE27" si="1">AE18+1</f>
        <v>1164</v>
      </c>
    </row>
    <row r="20" spans="1:31" ht="36" customHeight="1">
      <c r="A20" s="210"/>
      <c r="B20" s="1055" t="str">
        <f>IF(入力用!F399=0,"",入力用!F399)</f>
        <v/>
      </c>
      <c r="C20" s="1056"/>
      <c r="D20" s="1056"/>
      <c r="E20" s="1056"/>
      <c r="F20" s="1056"/>
      <c r="G20" s="1056"/>
      <c r="H20" s="1056"/>
      <c r="I20" s="1056"/>
      <c r="J20" s="1056" t="str">
        <f>IF(入力用!Q399=0,"",入力用!Q399)</f>
        <v/>
      </c>
      <c r="K20" s="1056"/>
      <c r="L20" s="1056"/>
      <c r="M20" s="1056"/>
      <c r="N20" s="1056"/>
      <c r="O20" s="1056"/>
      <c r="P20" s="1056"/>
      <c r="Q20" s="1056"/>
      <c r="R20" s="1056"/>
      <c r="S20" s="1056"/>
      <c r="T20" s="1056"/>
      <c r="U20" s="1057" t="str">
        <f>IF(入力用!AF399=0,"",入力用!AF399)</f>
        <v/>
      </c>
      <c r="V20" s="1058"/>
      <c r="W20" s="1058"/>
      <c r="X20" s="1058"/>
      <c r="Y20" s="1058"/>
      <c r="Z20" s="1058"/>
      <c r="AA20" s="1058"/>
      <c r="AB20" s="1059"/>
      <c r="AD20" s="189">
        <f t="shared" si="0"/>
        <v>1155</v>
      </c>
      <c r="AE20" s="189">
        <f t="shared" si="1"/>
        <v>1165</v>
      </c>
    </row>
    <row r="21" spans="1:31" ht="36" customHeight="1">
      <c r="A21" s="210"/>
      <c r="B21" s="1055" t="str">
        <f>IF(入力用!F400=0,"",入力用!F400)</f>
        <v/>
      </c>
      <c r="C21" s="1056"/>
      <c r="D21" s="1056"/>
      <c r="E21" s="1056"/>
      <c r="F21" s="1056"/>
      <c r="G21" s="1056"/>
      <c r="H21" s="1056"/>
      <c r="I21" s="1056"/>
      <c r="J21" s="1056" t="str">
        <f>IF(入力用!Q400=0,"",入力用!Q400)</f>
        <v/>
      </c>
      <c r="K21" s="1056"/>
      <c r="L21" s="1056"/>
      <c r="M21" s="1056"/>
      <c r="N21" s="1056"/>
      <c r="O21" s="1056"/>
      <c r="P21" s="1056"/>
      <c r="Q21" s="1056"/>
      <c r="R21" s="1056"/>
      <c r="S21" s="1056"/>
      <c r="T21" s="1056"/>
      <c r="U21" s="1057" t="str">
        <f>IF(入力用!AF400=0,"",入力用!AF400)</f>
        <v/>
      </c>
      <c r="V21" s="1058"/>
      <c r="W21" s="1058"/>
      <c r="X21" s="1058"/>
      <c r="Y21" s="1058"/>
      <c r="Z21" s="1058"/>
      <c r="AA21" s="1058"/>
      <c r="AB21" s="1059"/>
      <c r="AD21" s="189">
        <f t="shared" si="0"/>
        <v>1156</v>
      </c>
      <c r="AE21" s="189">
        <f t="shared" si="1"/>
        <v>1166</v>
      </c>
    </row>
    <row r="22" spans="1:31" ht="36" customHeight="1">
      <c r="A22" s="210"/>
      <c r="B22" s="1055" t="str">
        <f>IF(入力用!F401=0,"",入力用!F401)</f>
        <v/>
      </c>
      <c r="C22" s="1056"/>
      <c r="D22" s="1056"/>
      <c r="E22" s="1056"/>
      <c r="F22" s="1056"/>
      <c r="G22" s="1056"/>
      <c r="H22" s="1056"/>
      <c r="I22" s="1056"/>
      <c r="J22" s="1056" t="str">
        <f>IF(入力用!Q401=0,"",入力用!Q401)</f>
        <v/>
      </c>
      <c r="K22" s="1056"/>
      <c r="L22" s="1056"/>
      <c r="M22" s="1056"/>
      <c r="N22" s="1056"/>
      <c r="O22" s="1056"/>
      <c r="P22" s="1056"/>
      <c r="Q22" s="1056"/>
      <c r="R22" s="1056"/>
      <c r="S22" s="1056"/>
      <c r="T22" s="1056"/>
      <c r="U22" s="1057" t="str">
        <f>IF(入力用!AF401=0,"",入力用!AF401)</f>
        <v/>
      </c>
      <c r="V22" s="1058"/>
      <c r="W22" s="1058"/>
      <c r="X22" s="1058"/>
      <c r="Y22" s="1058"/>
      <c r="Z22" s="1058"/>
      <c r="AA22" s="1058"/>
      <c r="AB22" s="1059"/>
      <c r="AD22" s="189">
        <f t="shared" si="0"/>
        <v>1157</v>
      </c>
      <c r="AE22" s="189">
        <f t="shared" si="1"/>
        <v>1167</v>
      </c>
    </row>
    <row r="23" spans="1:31" ht="36" customHeight="1">
      <c r="A23" s="210"/>
      <c r="B23" s="1055" t="str">
        <f>IF(入力用!F402=0,"",入力用!F402)</f>
        <v/>
      </c>
      <c r="C23" s="1056"/>
      <c r="D23" s="1056"/>
      <c r="E23" s="1056"/>
      <c r="F23" s="1056"/>
      <c r="G23" s="1056"/>
      <c r="H23" s="1056"/>
      <c r="I23" s="1056"/>
      <c r="J23" s="1056" t="str">
        <f>IF(入力用!Q402=0,"",入力用!Q402)</f>
        <v/>
      </c>
      <c r="K23" s="1056"/>
      <c r="L23" s="1056"/>
      <c r="M23" s="1056"/>
      <c r="N23" s="1056"/>
      <c r="O23" s="1056"/>
      <c r="P23" s="1056"/>
      <c r="Q23" s="1056"/>
      <c r="R23" s="1056"/>
      <c r="S23" s="1056"/>
      <c r="T23" s="1056"/>
      <c r="U23" s="1057" t="str">
        <f>IF(入力用!AF402=0,"",入力用!AF402)</f>
        <v/>
      </c>
      <c r="V23" s="1058"/>
      <c r="W23" s="1058"/>
      <c r="X23" s="1058"/>
      <c r="Y23" s="1058"/>
      <c r="Z23" s="1058"/>
      <c r="AA23" s="1058"/>
      <c r="AB23" s="1059"/>
      <c r="AD23" s="189">
        <f t="shared" si="0"/>
        <v>1158</v>
      </c>
      <c r="AE23" s="189">
        <f t="shared" si="1"/>
        <v>1168</v>
      </c>
    </row>
    <row r="24" spans="1:31" ht="36" customHeight="1">
      <c r="A24" s="210"/>
      <c r="B24" s="1055" t="str">
        <f>IF(入力用!F403=0,"",入力用!F403)</f>
        <v/>
      </c>
      <c r="C24" s="1056"/>
      <c r="D24" s="1056"/>
      <c r="E24" s="1056"/>
      <c r="F24" s="1056"/>
      <c r="G24" s="1056"/>
      <c r="H24" s="1056"/>
      <c r="I24" s="1056"/>
      <c r="J24" s="1056" t="str">
        <f>IF(入力用!Q403=0,"",入力用!Q403)</f>
        <v/>
      </c>
      <c r="K24" s="1056"/>
      <c r="L24" s="1056"/>
      <c r="M24" s="1056"/>
      <c r="N24" s="1056"/>
      <c r="O24" s="1056"/>
      <c r="P24" s="1056"/>
      <c r="Q24" s="1056"/>
      <c r="R24" s="1056"/>
      <c r="S24" s="1056"/>
      <c r="T24" s="1056"/>
      <c r="U24" s="1057" t="str">
        <f>IF(入力用!AF403=0,"",入力用!AF403)</f>
        <v/>
      </c>
      <c r="V24" s="1058"/>
      <c r="W24" s="1058"/>
      <c r="X24" s="1058"/>
      <c r="Y24" s="1058"/>
      <c r="Z24" s="1058"/>
      <c r="AA24" s="1058"/>
      <c r="AB24" s="1059"/>
      <c r="AD24" s="189">
        <f t="shared" si="0"/>
        <v>1159</v>
      </c>
      <c r="AE24" s="189">
        <f t="shared" si="1"/>
        <v>1169</v>
      </c>
    </row>
    <row r="25" spans="1:31" ht="36" customHeight="1">
      <c r="A25" s="210"/>
      <c r="B25" s="1055" t="str">
        <f>IF(入力用!F404=0,"",入力用!F404)</f>
        <v/>
      </c>
      <c r="C25" s="1056"/>
      <c r="D25" s="1056"/>
      <c r="E25" s="1056"/>
      <c r="F25" s="1056"/>
      <c r="G25" s="1056"/>
      <c r="H25" s="1056"/>
      <c r="I25" s="1056"/>
      <c r="J25" s="1056" t="str">
        <f>IF(入力用!Q404=0,"",入力用!Q404)</f>
        <v/>
      </c>
      <c r="K25" s="1056"/>
      <c r="L25" s="1056"/>
      <c r="M25" s="1056"/>
      <c r="N25" s="1056"/>
      <c r="O25" s="1056"/>
      <c r="P25" s="1056"/>
      <c r="Q25" s="1056"/>
      <c r="R25" s="1056"/>
      <c r="S25" s="1056"/>
      <c r="T25" s="1056"/>
      <c r="U25" s="1057" t="str">
        <f>IF(入力用!AF404=0,"",入力用!AF404)</f>
        <v/>
      </c>
      <c r="V25" s="1058"/>
      <c r="W25" s="1058"/>
      <c r="X25" s="1058"/>
      <c r="Y25" s="1058"/>
      <c r="Z25" s="1058"/>
      <c r="AA25" s="1058"/>
      <c r="AB25" s="1059"/>
      <c r="AD25" s="189">
        <f t="shared" si="0"/>
        <v>1160</v>
      </c>
      <c r="AE25" s="189">
        <f t="shared" si="1"/>
        <v>1170</v>
      </c>
    </row>
    <row r="26" spans="1:31" ht="36" customHeight="1">
      <c r="A26" s="210"/>
      <c r="B26" s="1055" t="str">
        <f>IF(入力用!F405=0,"",入力用!F405)</f>
        <v/>
      </c>
      <c r="C26" s="1056"/>
      <c r="D26" s="1056"/>
      <c r="E26" s="1056"/>
      <c r="F26" s="1056"/>
      <c r="G26" s="1056"/>
      <c r="H26" s="1056"/>
      <c r="I26" s="1056"/>
      <c r="J26" s="1056" t="str">
        <f>IF(入力用!Q405=0,"",入力用!Q405)</f>
        <v/>
      </c>
      <c r="K26" s="1056"/>
      <c r="L26" s="1056"/>
      <c r="M26" s="1056"/>
      <c r="N26" s="1056"/>
      <c r="O26" s="1056"/>
      <c r="P26" s="1056"/>
      <c r="Q26" s="1056"/>
      <c r="R26" s="1056"/>
      <c r="S26" s="1056"/>
      <c r="T26" s="1056"/>
      <c r="U26" s="1057" t="str">
        <f>IF(入力用!AF405=0,"",入力用!AF405)</f>
        <v/>
      </c>
      <c r="V26" s="1058"/>
      <c r="W26" s="1058"/>
      <c r="X26" s="1058"/>
      <c r="Y26" s="1058"/>
      <c r="Z26" s="1058"/>
      <c r="AA26" s="1058"/>
      <c r="AB26" s="1059"/>
      <c r="AD26" s="189">
        <f t="shared" si="0"/>
        <v>1161</v>
      </c>
      <c r="AE26" s="189">
        <f t="shared" si="1"/>
        <v>1171</v>
      </c>
    </row>
    <row r="27" spans="1:31" ht="36" customHeight="1" thickBot="1">
      <c r="A27" s="210"/>
      <c r="B27" s="1080" t="str">
        <f>IF(入力用!F406=0,"",入力用!F406)</f>
        <v/>
      </c>
      <c r="C27" s="1081"/>
      <c r="D27" s="1081"/>
      <c r="E27" s="1081"/>
      <c r="F27" s="1081"/>
      <c r="G27" s="1081"/>
      <c r="H27" s="1081"/>
      <c r="I27" s="1081"/>
      <c r="J27" s="1081" t="str">
        <f>IF(入力用!Q406=0,"",入力用!Q406)</f>
        <v/>
      </c>
      <c r="K27" s="1081"/>
      <c r="L27" s="1081"/>
      <c r="M27" s="1081"/>
      <c r="N27" s="1081"/>
      <c r="O27" s="1081"/>
      <c r="P27" s="1081"/>
      <c r="Q27" s="1081"/>
      <c r="R27" s="1081"/>
      <c r="S27" s="1081"/>
      <c r="T27" s="1081"/>
      <c r="U27" s="1076" t="str">
        <f>IF(入力用!AF406=0,"",入力用!AF406)</f>
        <v/>
      </c>
      <c r="V27" s="1077"/>
      <c r="W27" s="1077"/>
      <c r="X27" s="1077"/>
      <c r="Y27" s="1077"/>
      <c r="Z27" s="1077"/>
      <c r="AA27" s="1077"/>
      <c r="AB27" s="1078"/>
      <c r="AD27" s="189">
        <f t="shared" si="0"/>
        <v>1162</v>
      </c>
      <c r="AE27" s="189">
        <f t="shared" si="1"/>
        <v>1172</v>
      </c>
    </row>
    <row r="28" spans="1:31" ht="13.5">
      <c r="A28" s="210"/>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214"/>
      <c r="AA28" s="214"/>
      <c r="AB28" s="214"/>
    </row>
    <row r="29" spans="1:31" ht="13.5">
      <c r="A29" s="212"/>
      <c r="B29" s="368"/>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3"/>
      <c r="AA29" s="343"/>
      <c r="AB29" s="344"/>
    </row>
    <row r="30" spans="1:31" ht="13.5">
      <c r="A30" s="210"/>
      <c r="B30" s="211"/>
      <c r="C30" s="345" t="s">
        <v>234</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2"/>
    </row>
    <row r="31" spans="1:31" ht="13.5">
      <c r="A31" s="210"/>
      <c r="B31" s="172"/>
      <c r="C31" s="155" t="s">
        <v>80</v>
      </c>
      <c r="D31" s="155"/>
      <c r="E31" s="155"/>
      <c r="F31" s="210"/>
      <c r="G31" s="210"/>
      <c r="H31" s="210"/>
      <c r="I31" s="210"/>
      <c r="J31" s="210"/>
      <c r="K31" s="210"/>
      <c r="L31" s="210"/>
      <c r="M31" s="210"/>
      <c r="N31" s="210"/>
      <c r="O31" s="210"/>
      <c r="P31" s="210"/>
      <c r="Q31" s="210"/>
      <c r="R31" s="210"/>
      <c r="S31" s="210"/>
      <c r="T31" s="210"/>
      <c r="U31" s="210"/>
      <c r="V31" s="210"/>
      <c r="W31" s="210"/>
      <c r="X31" s="210"/>
      <c r="Y31" s="210"/>
      <c r="Z31" s="210"/>
      <c r="AA31" s="210"/>
      <c r="AB31" s="212"/>
    </row>
    <row r="32" spans="1:31" ht="13.5">
      <c r="A32" s="210"/>
      <c r="B32" s="172"/>
      <c r="C32" s="155"/>
      <c r="D32" s="155" t="s">
        <v>235</v>
      </c>
      <c r="E32" s="155"/>
      <c r="F32" s="210"/>
      <c r="G32" s="210"/>
      <c r="H32" s="210"/>
      <c r="I32" s="210"/>
      <c r="J32" s="210"/>
      <c r="K32" s="210"/>
      <c r="L32" s="210"/>
      <c r="M32" s="210"/>
      <c r="N32" s="210"/>
      <c r="O32" s="210"/>
      <c r="P32" s="210"/>
      <c r="Q32" s="210"/>
      <c r="R32" s="210"/>
      <c r="S32" s="210"/>
      <c r="T32" s="210"/>
      <c r="U32" s="210"/>
      <c r="V32" s="210"/>
      <c r="W32" s="210"/>
      <c r="X32" s="210"/>
      <c r="Y32" s="210"/>
      <c r="Z32" s="210"/>
      <c r="AA32" s="210"/>
      <c r="AB32" s="212"/>
    </row>
    <row r="33" spans="1:28" ht="13.5">
      <c r="A33" s="210"/>
      <c r="B33" s="172"/>
      <c r="C33" s="155"/>
      <c r="D33" s="155" t="s">
        <v>236</v>
      </c>
      <c r="E33" s="155"/>
      <c r="F33" s="210"/>
      <c r="G33" s="210"/>
      <c r="H33" s="210"/>
      <c r="I33" s="210"/>
      <c r="J33" s="210"/>
      <c r="K33" s="210"/>
      <c r="L33" s="210"/>
      <c r="M33" s="210"/>
      <c r="N33" s="210"/>
      <c r="O33" s="210"/>
      <c r="P33" s="210"/>
      <c r="Q33" s="210"/>
      <c r="R33" s="210"/>
      <c r="S33" s="210"/>
      <c r="T33" s="210"/>
      <c r="U33" s="210"/>
      <c r="V33" s="210"/>
      <c r="W33" s="210"/>
      <c r="X33" s="210"/>
      <c r="Y33" s="210"/>
      <c r="Z33" s="210"/>
      <c r="AA33" s="210"/>
      <c r="AB33" s="212"/>
    </row>
    <row r="34" spans="1:28" ht="13.5">
      <c r="A34" s="210"/>
      <c r="B34" s="172"/>
      <c r="C34" s="155"/>
      <c r="D34" s="155" t="s">
        <v>237</v>
      </c>
      <c r="E34" s="155"/>
      <c r="F34" s="210"/>
      <c r="G34" s="210"/>
      <c r="H34" s="210"/>
      <c r="I34" s="210"/>
      <c r="J34" s="210"/>
      <c r="K34" s="210"/>
      <c r="L34" s="210"/>
      <c r="M34" s="210"/>
      <c r="N34" s="210"/>
      <c r="O34" s="210"/>
      <c r="P34" s="210"/>
      <c r="Q34" s="210"/>
      <c r="R34" s="210"/>
      <c r="S34" s="210"/>
      <c r="T34" s="210"/>
      <c r="U34" s="210"/>
      <c r="V34" s="210"/>
      <c r="W34" s="210"/>
      <c r="X34" s="210"/>
      <c r="Y34" s="210"/>
      <c r="Z34" s="210"/>
      <c r="AA34" s="210"/>
      <c r="AB34" s="212"/>
    </row>
    <row r="35" spans="1:28" ht="13.5">
      <c r="A35" s="210"/>
      <c r="B35" s="213"/>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5"/>
    </row>
    <row r="36" spans="1:28" ht="13.5">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row>
    <row r="37" spans="1:28" ht="13.5">
      <c r="A37" s="210"/>
      <c r="B37" s="342"/>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4"/>
    </row>
    <row r="38" spans="1:28" ht="13.5">
      <c r="B38" s="211"/>
      <c r="C38" s="233" t="s">
        <v>130</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2"/>
    </row>
    <row r="39" spans="1:28" ht="13.5">
      <c r="A39" s="210"/>
      <c r="B39" s="211"/>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2"/>
    </row>
    <row r="40" spans="1:28" ht="13.5">
      <c r="A40" s="210"/>
      <c r="B40" s="211"/>
      <c r="C40" s="210"/>
      <c r="D40" s="210"/>
      <c r="E40" s="210"/>
      <c r="F40" s="210"/>
      <c r="G40" s="210"/>
      <c r="H40" s="210"/>
      <c r="I40" s="210"/>
      <c r="J40" s="210"/>
      <c r="K40" s="210"/>
      <c r="L40" s="210"/>
      <c r="M40" s="1068" t="s">
        <v>450</v>
      </c>
      <c r="N40" s="1068"/>
      <c r="O40" s="1068"/>
      <c r="P40" s="1068"/>
      <c r="Q40" s="1068"/>
      <c r="R40" s="1068"/>
      <c r="S40" s="1068"/>
      <c r="T40" s="1068"/>
      <c r="U40" s="1068"/>
      <c r="V40" s="1068"/>
      <c r="W40" s="1068"/>
      <c r="X40" s="1068"/>
      <c r="Y40" s="1068"/>
      <c r="Z40" s="1068"/>
      <c r="AA40" s="1068"/>
      <c r="AB40" s="216"/>
    </row>
    <row r="41" spans="1:28" ht="20.100000000000001" customHeight="1">
      <c r="A41" s="210"/>
      <c r="B41" s="211"/>
      <c r="C41" s="210"/>
      <c r="D41" s="210"/>
      <c r="E41" s="210"/>
      <c r="F41" s="210"/>
      <c r="G41" s="210"/>
      <c r="H41" s="210"/>
      <c r="I41" s="210"/>
      <c r="J41" s="210"/>
      <c r="K41" s="210"/>
      <c r="L41" s="210"/>
      <c r="M41" s="1079" t="s">
        <v>149</v>
      </c>
      <c r="N41" s="1079"/>
      <c r="O41" s="1079"/>
      <c r="P41" s="1079"/>
      <c r="Q41" s="1079"/>
      <c r="R41" s="1079"/>
      <c r="S41" s="1079"/>
      <c r="T41" s="1079"/>
      <c r="U41" s="1079"/>
      <c r="V41" s="1079"/>
      <c r="W41" s="1079"/>
      <c r="X41" s="1079"/>
      <c r="Y41" s="1079"/>
      <c r="Z41" s="1079"/>
      <c r="AA41" s="1079"/>
      <c r="AB41" s="216"/>
    </row>
    <row r="42" spans="1:28" ht="13.15" customHeight="1">
      <c r="A42" s="210"/>
      <c r="B42" s="213"/>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5"/>
    </row>
    <row r="43" spans="1:28" ht="13.15" customHeight="1">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row>
  </sheetData>
  <sheetProtection sheet="1" selectLockedCells="1"/>
  <mergeCells count="45">
    <mergeCell ref="M40:AA40"/>
    <mergeCell ref="M41:AA41"/>
    <mergeCell ref="B25:I25"/>
    <mergeCell ref="J25:T25"/>
    <mergeCell ref="U25:AB25"/>
    <mergeCell ref="B26:I26"/>
    <mergeCell ref="J26:T26"/>
    <mergeCell ref="U26:AB26"/>
    <mergeCell ref="B27:I27"/>
    <mergeCell ref="J27:T27"/>
    <mergeCell ref="U27:AB27"/>
    <mergeCell ref="B23:I23"/>
    <mergeCell ref="J23:T23"/>
    <mergeCell ref="U23:AB23"/>
    <mergeCell ref="B24:I24"/>
    <mergeCell ref="J24:T24"/>
    <mergeCell ref="U24:AB24"/>
    <mergeCell ref="B21:I21"/>
    <mergeCell ref="J21:T21"/>
    <mergeCell ref="U21:AB21"/>
    <mergeCell ref="B22:I22"/>
    <mergeCell ref="J22:T22"/>
    <mergeCell ref="U22:AB22"/>
    <mergeCell ref="B19:I19"/>
    <mergeCell ref="J19:T19"/>
    <mergeCell ref="U19:AB19"/>
    <mergeCell ref="B20:I20"/>
    <mergeCell ref="J20:T20"/>
    <mergeCell ref="U20:AB20"/>
    <mergeCell ref="A2:AC3"/>
    <mergeCell ref="B7:N7"/>
    <mergeCell ref="J13:L13"/>
    <mergeCell ref="M13:AA13"/>
    <mergeCell ref="C12:H12"/>
    <mergeCell ref="C6:AA6"/>
    <mergeCell ref="C9:AA9"/>
    <mergeCell ref="C10:AA10"/>
    <mergeCell ref="B18:I18"/>
    <mergeCell ref="J18:T18"/>
    <mergeCell ref="U18:AB18"/>
    <mergeCell ref="J14:L14"/>
    <mergeCell ref="M14:AA14"/>
    <mergeCell ref="B17:I17"/>
    <mergeCell ref="J17:T17"/>
    <mergeCell ref="U17:AB17"/>
  </mergeCells>
  <phoneticPr fontId="54"/>
  <printOptions horizontalCentered="1"/>
  <pageMargins left="0.39370078740157483" right="0.19685039370078741" top="0.59055118110236227" bottom="0.59055118110236227" header="0.19685039370078741" footer="0.19685039370078741"/>
  <pageSetup paperSize="9" scale="95" orientation="portrait" horizontalDpi="4294967292" verticalDpi="4294967292" r:id="rId1"/>
  <headerFooter scaleWithDoc="0" alignWithMargins="0">
    <oddHeader>&amp;R&amp;F</oddHeader>
    <oddFooter>&amp;C&amp;8   &amp;"ＭＳ ゴシック,標準"第&amp;"ＭＳ Ｐゴシック,標準"29&amp;"ＭＳ ゴシック,標準"回オンステージ東北大会
４．特殊効果申請書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5D48-2F89-4B59-875A-A2C7822EE1EE}">
  <sheetPr>
    <tabColor indexed="50"/>
  </sheetPr>
  <dimension ref="A1:AM36"/>
  <sheetViews>
    <sheetView view="pageBreakPreview" topLeftCell="A7" zoomScale="130" zoomScaleNormal="85" zoomScaleSheetLayoutView="130" workbookViewId="0">
      <selection activeCell="A2" sqref="A2:AB3"/>
    </sheetView>
  </sheetViews>
  <sheetFormatPr defaultColWidth="0" defaultRowHeight="0" customHeight="1" zeroHeight="1"/>
  <cols>
    <col min="1" max="28" width="3.375" style="188" customWidth="1"/>
    <col min="29" max="29" width="3.625" style="188" customWidth="1"/>
    <col min="30" max="39" width="9" style="188" hidden="1" customWidth="1"/>
    <col min="40" max="16384" width="0" style="188" hidden="1"/>
  </cols>
  <sheetData>
    <row r="1" spans="1:35" ht="13.9" customHeight="1">
      <c r="A1" s="349"/>
      <c r="B1" s="349"/>
      <c r="C1" s="349"/>
      <c r="D1" s="349"/>
      <c r="E1" s="349"/>
      <c r="F1" s="349"/>
      <c r="G1" s="349"/>
      <c r="H1" s="349"/>
      <c r="I1" s="349"/>
      <c r="J1" s="349"/>
      <c r="K1" s="349"/>
      <c r="L1" s="349"/>
      <c r="M1" s="349"/>
      <c r="N1" s="349"/>
      <c r="O1" s="349"/>
      <c r="P1" s="349"/>
      <c r="Q1" s="349"/>
      <c r="R1" s="349"/>
      <c r="S1" s="349"/>
      <c r="T1" s="349"/>
      <c r="U1" s="349"/>
      <c r="V1" s="349"/>
      <c r="W1" s="350"/>
      <c r="X1" s="350"/>
      <c r="Y1" s="350"/>
      <c r="Z1" s="350"/>
      <c r="AA1" s="350"/>
      <c r="AB1" s="350"/>
    </row>
    <row r="2" spans="1:35" ht="18" customHeight="1">
      <c r="A2" s="1082" t="s">
        <v>268</v>
      </c>
      <c r="B2" s="1082"/>
      <c r="C2" s="1082"/>
      <c r="D2" s="1082"/>
      <c r="E2" s="1082"/>
      <c r="F2" s="1082"/>
      <c r="G2" s="1082"/>
      <c r="H2" s="1082"/>
      <c r="I2" s="1082"/>
      <c r="J2" s="1082"/>
      <c r="K2" s="1082"/>
      <c r="L2" s="1082"/>
      <c r="M2" s="1082"/>
      <c r="N2" s="1082"/>
      <c r="O2" s="1082"/>
      <c r="P2" s="1082"/>
      <c r="Q2" s="1082"/>
      <c r="R2" s="1082"/>
      <c r="S2" s="1082"/>
      <c r="T2" s="1082"/>
      <c r="U2" s="1082"/>
      <c r="V2" s="1082"/>
      <c r="W2" s="1082"/>
      <c r="X2" s="1082"/>
      <c r="Y2" s="1082"/>
      <c r="Z2" s="1082"/>
      <c r="AA2" s="1082"/>
      <c r="AB2" s="1082"/>
    </row>
    <row r="3" spans="1:35" ht="10.15" customHeight="1">
      <c r="A3" s="1082"/>
      <c r="B3" s="1082"/>
      <c r="C3" s="1082"/>
      <c r="D3" s="1082"/>
      <c r="E3" s="1082"/>
      <c r="F3" s="1082"/>
      <c r="G3" s="1082"/>
      <c r="H3" s="1082"/>
      <c r="I3" s="1082"/>
      <c r="J3" s="1082"/>
      <c r="K3" s="1082"/>
      <c r="L3" s="1082"/>
      <c r="M3" s="1082"/>
      <c r="N3" s="1082"/>
      <c r="O3" s="1082"/>
      <c r="P3" s="1082"/>
      <c r="Q3" s="1082"/>
      <c r="R3" s="1082"/>
      <c r="S3" s="1082"/>
      <c r="T3" s="1082"/>
      <c r="U3" s="1082"/>
      <c r="V3" s="1082"/>
      <c r="W3" s="1082"/>
      <c r="X3" s="1082"/>
      <c r="Y3" s="1082"/>
      <c r="Z3" s="1082"/>
      <c r="AA3" s="1082"/>
      <c r="AB3" s="1082"/>
    </row>
    <row r="4" spans="1:35" ht="9.1999999999999993" customHeight="1">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row>
    <row r="5" spans="1:35" ht="25.15" customHeight="1">
      <c r="A5" s="349"/>
      <c r="B5" s="1083" t="s">
        <v>10</v>
      </c>
      <c r="C5" s="1084"/>
      <c r="D5" s="1085"/>
      <c r="E5" s="1086" t="str">
        <f>IF(入力用!I6="","",入力用!I6)</f>
        <v/>
      </c>
      <c r="F5" s="1087"/>
      <c r="G5" s="1087"/>
      <c r="H5" s="1087"/>
      <c r="I5" s="1087"/>
      <c r="J5" s="1087"/>
      <c r="K5" s="1087"/>
      <c r="L5" s="1087"/>
      <c r="M5" s="1087"/>
      <c r="N5" s="1087"/>
      <c r="O5" s="1087"/>
      <c r="P5" s="1087"/>
      <c r="Q5" s="1087"/>
      <c r="R5" s="1087"/>
      <c r="S5" s="1087"/>
      <c r="T5" s="1087"/>
      <c r="U5" s="1087"/>
      <c r="V5" s="1087"/>
      <c r="W5" s="1087"/>
      <c r="X5" s="1087"/>
      <c r="Y5" s="1087"/>
      <c r="Z5" s="1087"/>
      <c r="AA5" s="1087"/>
      <c r="AB5" s="352">
        <v>2</v>
      </c>
    </row>
    <row r="6" spans="1:35" ht="10.9" customHeight="1">
      <c r="A6" s="349"/>
      <c r="B6" s="224"/>
      <c r="C6" s="224"/>
      <c r="D6" s="224"/>
      <c r="E6" s="224"/>
      <c r="F6" s="224"/>
      <c r="G6" s="224"/>
      <c r="H6" s="224"/>
      <c r="I6" s="224"/>
      <c r="J6" s="224"/>
      <c r="K6" s="224"/>
      <c r="L6" s="224"/>
      <c r="M6" s="224"/>
      <c r="N6" s="224"/>
      <c r="O6" s="224"/>
      <c r="P6" s="224"/>
      <c r="Q6" s="224"/>
      <c r="R6" s="224"/>
      <c r="S6" s="224"/>
      <c r="T6" s="224"/>
      <c r="U6" s="224"/>
      <c r="V6" s="224"/>
      <c r="W6" s="224"/>
      <c r="X6" s="224"/>
      <c r="Y6" s="353"/>
      <c r="Z6" s="351"/>
      <c r="AA6" s="349"/>
      <c r="AB6" s="349"/>
    </row>
    <row r="7" spans="1:35" s="228" customFormat="1" ht="20.100000000000001" customHeight="1">
      <c r="A7" s="354"/>
      <c r="B7" s="355"/>
      <c r="C7" s="356" t="s">
        <v>267</v>
      </c>
      <c r="D7" s="355"/>
      <c r="E7" s="355"/>
      <c r="F7" s="355"/>
      <c r="G7" s="355"/>
      <c r="H7" s="355"/>
      <c r="I7" s="355"/>
      <c r="J7" s="355"/>
      <c r="K7" s="355"/>
      <c r="L7" s="355"/>
      <c r="M7" s="354"/>
      <c r="N7" s="354"/>
      <c r="O7" s="354"/>
      <c r="P7" s="354"/>
      <c r="Q7" s="354"/>
      <c r="R7" s="354"/>
      <c r="S7" s="354"/>
      <c r="T7" s="354"/>
      <c r="U7" s="354"/>
      <c r="V7" s="354"/>
      <c r="W7" s="354"/>
      <c r="X7" s="354"/>
      <c r="Y7" s="355"/>
      <c r="Z7" s="355"/>
      <c r="AA7" s="354"/>
      <c r="AB7" s="354"/>
    </row>
    <row r="8" spans="1:35" ht="25.15" customHeight="1">
      <c r="A8" s="353"/>
      <c r="B8" s="353"/>
      <c r="C8" s="353"/>
      <c r="D8" s="1092" t="str">
        <f>IF(入力用!L413="※リストから選択してください","",入力用!L413)</f>
        <v/>
      </c>
      <c r="E8" s="1093"/>
      <c r="F8" s="1093"/>
      <c r="G8" s="1093"/>
      <c r="H8" s="1093"/>
      <c r="I8" s="1093"/>
      <c r="J8" s="1093"/>
      <c r="K8" s="1094"/>
      <c r="L8" s="353" t="s">
        <v>272</v>
      </c>
      <c r="M8" s="349"/>
      <c r="N8" s="349"/>
      <c r="O8" s="349"/>
      <c r="P8" s="349"/>
      <c r="Q8" s="349"/>
      <c r="R8" s="349"/>
      <c r="S8" s="349"/>
      <c r="T8" s="349"/>
      <c r="U8" s="349"/>
      <c r="V8" s="349"/>
      <c r="W8" s="349"/>
      <c r="X8" s="353"/>
      <c r="Y8" s="357"/>
      <c r="Z8" s="353"/>
      <c r="AA8" s="349"/>
      <c r="AB8" s="349"/>
    </row>
    <row r="9" spans="1:35" ht="17.45" customHeight="1">
      <c r="A9" s="353"/>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49"/>
      <c r="AB9" s="349"/>
    </row>
    <row r="10" spans="1:35" s="228" customFormat="1" ht="20.100000000000001" customHeight="1">
      <c r="A10" s="353"/>
      <c r="B10" s="353"/>
      <c r="C10" s="356" t="s">
        <v>391</v>
      </c>
      <c r="D10" s="353"/>
      <c r="E10" s="353"/>
      <c r="F10" s="353"/>
      <c r="G10" s="353"/>
      <c r="H10" s="353"/>
      <c r="I10" s="353"/>
      <c r="J10" s="353"/>
      <c r="K10" s="440" t="s">
        <v>392</v>
      </c>
      <c r="L10" s="353"/>
      <c r="M10" s="353"/>
      <c r="N10" s="353"/>
      <c r="O10" s="353"/>
      <c r="P10" s="353"/>
      <c r="Q10" s="353"/>
      <c r="R10" s="353"/>
      <c r="S10" s="353"/>
      <c r="T10" s="353"/>
      <c r="U10" s="353"/>
      <c r="V10" s="353"/>
      <c r="W10" s="353"/>
      <c r="X10" s="353"/>
      <c r="Y10" s="353"/>
      <c r="Z10" s="353"/>
      <c r="AA10" s="349"/>
      <c r="AB10" s="349"/>
    </row>
    <row r="11" spans="1:35" s="228" customFormat="1" ht="20.100000000000001" customHeight="1">
      <c r="A11" s="353"/>
      <c r="B11" s="353"/>
      <c r="C11" s="358">
        <v>1218</v>
      </c>
      <c r="D11" s="1092" t="str">
        <f>IF(入力用!L416="※リストから選択してください","",入力用!L416)</f>
        <v/>
      </c>
      <c r="E11" s="1093"/>
      <c r="F11" s="1093"/>
      <c r="G11" s="1093"/>
      <c r="H11" s="1094"/>
      <c r="I11" s="353"/>
      <c r="J11" s="353"/>
      <c r="K11" s="1095" t="str">
        <f>IF(入力用!AD416="","",入力用!AD416)</f>
        <v/>
      </c>
      <c r="L11" s="1095"/>
      <c r="M11" s="1095"/>
      <c r="N11" s="1095"/>
      <c r="O11" s="1095"/>
      <c r="P11" s="1095"/>
      <c r="Q11" s="1095"/>
      <c r="R11" s="1095"/>
      <c r="S11" s="1095"/>
      <c r="T11" s="1095"/>
      <c r="U11" s="1095"/>
      <c r="V11" s="1095"/>
      <c r="W11" s="1095"/>
      <c r="X11" s="1095"/>
      <c r="Y11" s="1095"/>
      <c r="Z11" s="1095"/>
      <c r="AA11" s="1095"/>
      <c r="AB11" s="1095"/>
    </row>
    <row r="12" spans="1:35" ht="16.149999999999999" customHeight="1">
      <c r="A12" s="353"/>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49"/>
      <c r="AB12" s="349"/>
      <c r="AF12" s="188">
        <v>1180</v>
      </c>
      <c r="AG12" s="188" t="e">
        <f>INDEX(#REF!,AF12,'1参加申込書'!$AB$2)</f>
        <v>#REF!</v>
      </c>
      <c r="AH12" s="188">
        <v>1181</v>
      </c>
      <c r="AI12" s="188" t="e">
        <f>INDEX(#REF!,AH12,'1参加申込書'!$AB$2)</f>
        <v>#REF!</v>
      </c>
    </row>
    <row r="13" spans="1:35" ht="15" customHeight="1">
      <c r="A13" s="354"/>
      <c r="B13" s="355"/>
      <c r="C13" s="356" t="s">
        <v>86</v>
      </c>
      <c r="D13" s="355"/>
      <c r="E13" s="222"/>
      <c r="F13" s="222"/>
      <c r="G13" s="222"/>
      <c r="H13" s="222"/>
      <c r="I13" s="222"/>
      <c r="J13" s="355"/>
      <c r="K13" s="355"/>
      <c r="L13" s="355"/>
      <c r="M13" s="355"/>
      <c r="N13" s="355"/>
      <c r="O13" s="355"/>
      <c r="P13" s="355"/>
      <c r="Q13" s="355"/>
      <c r="R13" s="355"/>
      <c r="S13" s="355"/>
      <c r="T13" s="355"/>
      <c r="U13" s="355"/>
      <c r="V13" s="355"/>
      <c r="W13" s="355"/>
      <c r="X13" s="355"/>
      <c r="Y13" s="355"/>
      <c r="Z13" s="355"/>
      <c r="AA13" s="354"/>
      <c r="AB13" s="354"/>
    </row>
    <row r="14" spans="1:35" s="228" customFormat="1" ht="20.100000000000001" customHeight="1">
      <c r="A14" s="353"/>
      <c r="B14" s="349"/>
      <c r="C14" s="349"/>
      <c r="D14" s="1089" t="str">
        <f>IF(入力用!L421="※リストから選択してください","",入力用!L421)</f>
        <v/>
      </c>
      <c r="E14" s="1090"/>
      <c r="F14" s="1090"/>
      <c r="G14" s="1090"/>
      <c r="H14" s="1090"/>
      <c r="I14" s="1090"/>
      <c r="J14" s="1090"/>
      <c r="K14" s="1091"/>
      <c r="L14" s="355" t="s">
        <v>272</v>
      </c>
      <c r="M14" s="355"/>
      <c r="N14" s="355"/>
      <c r="O14" s="355"/>
      <c r="P14" s="355"/>
      <c r="Q14" s="355"/>
      <c r="R14" s="355"/>
      <c r="S14" s="355"/>
      <c r="T14" s="355"/>
      <c r="U14" s="359"/>
      <c r="V14" s="359"/>
      <c r="W14" s="359"/>
      <c r="X14" s="359"/>
      <c r="Y14" s="359"/>
      <c r="Z14" s="359"/>
      <c r="AA14" s="359"/>
      <c r="AB14" s="349"/>
    </row>
    <row r="15" spans="1:35" s="228" customFormat="1" ht="13.9" customHeight="1">
      <c r="A15" s="353"/>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49"/>
      <c r="AB15" s="349"/>
    </row>
    <row r="16" spans="1:35" ht="15" customHeight="1">
      <c r="A16" s="354"/>
      <c r="B16" s="355"/>
      <c r="C16" s="356" t="s">
        <v>393</v>
      </c>
      <c r="D16" s="355"/>
      <c r="E16" s="222"/>
      <c r="F16" s="222"/>
      <c r="G16" s="222"/>
      <c r="H16" s="222"/>
      <c r="I16" s="222"/>
      <c r="J16" s="355"/>
      <c r="K16" s="355"/>
      <c r="L16" s="355"/>
      <c r="M16" s="355"/>
      <c r="N16" s="355"/>
      <c r="O16" s="355"/>
      <c r="P16" s="355"/>
      <c r="Q16" s="355"/>
      <c r="R16" s="355"/>
      <c r="S16" s="355"/>
      <c r="T16" s="355"/>
      <c r="U16" s="355"/>
      <c r="V16" s="355"/>
      <c r="W16" s="355"/>
      <c r="X16" s="355"/>
      <c r="Y16" s="355"/>
      <c r="Z16" s="355"/>
      <c r="AA16" s="354"/>
      <c r="AB16" s="354"/>
    </row>
    <row r="17" spans="1:37" s="228" customFormat="1" ht="20.100000000000001" customHeight="1">
      <c r="A17" s="353"/>
      <c r="B17" s="349"/>
      <c r="C17" s="349"/>
      <c r="D17" s="1089" t="str">
        <f>IF(入力用!L427="※リストから選択してください","",入力用!L427)</f>
        <v/>
      </c>
      <c r="E17" s="1090"/>
      <c r="F17" s="1090"/>
      <c r="G17" s="1090"/>
      <c r="H17" s="1090"/>
      <c r="I17" s="1090"/>
      <c r="J17" s="1090"/>
      <c r="K17" s="1091"/>
      <c r="L17" s="355"/>
      <c r="M17" s="355"/>
      <c r="N17" s="355"/>
      <c r="O17" s="355"/>
      <c r="P17" s="355"/>
      <c r="Q17" s="355"/>
      <c r="R17" s="355"/>
      <c r="S17" s="355"/>
      <c r="T17" s="355"/>
      <c r="U17" s="359"/>
      <c r="V17" s="359"/>
      <c r="W17" s="359"/>
      <c r="X17" s="359"/>
      <c r="Y17" s="359"/>
      <c r="Z17" s="359"/>
      <c r="AA17" s="359"/>
      <c r="AB17" s="349"/>
    </row>
    <row r="18" spans="1:37" s="228" customFormat="1" ht="17.45" customHeight="1">
      <c r="A18" s="353"/>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49"/>
      <c r="AB18" s="349"/>
    </row>
    <row r="19" spans="1:37" s="230" customFormat="1" ht="20.100000000000001" customHeight="1">
      <c r="A19" s="354"/>
      <c r="B19" s="355"/>
      <c r="C19" s="355" t="s">
        <v>131</v>
      </c>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4"/>
      <c r="AB19" s="354"/>
      <c r="AF19" s="230">
        <v>1182</v>
      </c>
      <c r="AG19" s="230" t="e">
        <f>INDEX(#REF!,AF19,'1参加申込書'!$AB$2)</f>
        <v>#REF!</v>
      </c>
    </row>
    <row r="20" spans="1:37" ht="25.15" customHeight="1">
      <c r="A20" s="355"/>
      <c r="B20" s="354"/>
      <c r="C20" s="356" t="s">
        <v>453</v>
      </c>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4"/>
    </row>
    <row r="21" spans="1:37" ht="22.15" customHeight="1">
      <c r="A21" s="353"/>
      <c r="B21" s="353"/>
      <c r="C21" s="349"/>
      <c r="D21" s="1102" t="s">
        <v>394</v>
      </c>
      <c r="E21" s="1102"/>
      <c r="F21" s="1102"/>
      <c r="G21" s="1102"/>
      <c r="H21" s="1102"/>
      <c r="I21" s="1102"/>
      <c r="J21" s="1102"/>
      <c r="K21" s="1102"/>
      <c r="L21" s="1102"/>
      <c r="M21" s="1102"/>
      <c r="N21" s="1102"/>
      <c r="O21" s="1102"/>
      <c r="P21" s="1102"/>
      <c r="Q21" s="1102"/>
      <c r="R21" s="1102"/>
      <c r="S21" s="1102"/>
      <c r="T21" s="1102"/>
      <c r="U21" s="355"/>
      <c r="V21" s="1088" t="str">
        <f>IF(入力用!Z435="※リストから選択してください","",入力用!Z435)</f>
        <v/>
      </c>
      <c r="W21" s="1088"/>
      <c r="X21" s="1088"/>
      <c r="Y21" s="1088"/>
      <c r="Z21" s="1088"/>
      <c r="AA21" s="1088"/>
      <c r="AB21" s="1088"/>
      <c r="AF21" s="188">
        <v>1183</v>
      </c>
      <c r="AG21" s="188" t="e">
        <f>INDEX(#REF!,AF21,'1参加申込書'!$AB$2)</f>
        <v>#REF!</v>
      </c>
    </row>
    <row r="22" spans="1:37" ht="25.15" customHeight="1">
      <c r="A22" s="353"/>
      <c r="B22" s="353"/>
      <c r="C22" s="349"/>
      <c r="D22" s="1102" t="s">
        <v>361</v>
      </c>
      <c r="E22" s="1102"/>
      <c r="F22" s="1102"/>
      <c r="G22" s="1102"/>
      <c r="H22" s="1102"/>
      <c r="I22" s="1102"/>
      <c r="J22" s="1102"/>
      <c r="K22" s="1102"/>
      <c r="L22" s="1102"/>
      <c r="M22" s="1102"/>
      <c r="N22" s="1102"/>
      <c r="O22" s="1102"/>
      <c r="P22" s="1102"/>
      <c r="Q22" s="1102"/>
      <c r="R22" s="1102"/>
      <c r="S22" s="1102"/>
      <c r="T22" s="1102"/>
      <c r="U22" s="355"/>
      <c r="V22" s="1088" t="str">
        <f>IF(入力用!Z436="※リストから選択してください","",入力用!Z436)</f>
        <v/>
      </c>
      <c r="W22" s="1088"/>
      <c r="X22" s="1088"/>
      <c r="Y22" s="1088"/>
      <c r="Z22" s="1088"/>
      <c r="AA22" s="1088"/>
      <c r="AB22" s="1088"/>
      <c r="AC22" s="353"/>
    </row>
    <row r="23" spans="1:37" s="228" customFormat="1" ht="21" customHeight="1">
      <c r="A23" s="355"/>
      <c r="B23" s="355"/>
      <c r="C23" s="355"/>
      <c r="D23" s="1102" t="s">
        <v>396</v>
      </c>
      <c r="E23" s="1102"/>
      <c r="F23" s="1102"/>
      <c r="G23" s="1102"/>
      <c r="H23" s="1102"/>
      <c r="I23" s="1102"/>
      <c r="J23" s="1102"/>
      <c r="K23" s="1102"/>
      <c r="L23" s="1102"/>
      <c r="M23" s="1102"/>
      <c r="N23" s="1102"/>
      <c r="O23" s="1102"/>
      <c r="P23" s="1102"/>
      <c r="Q23" s="1102"/>
      <c r="R23" s="1102"/>
      <c r="S23" s="1102"/>
      <c r="T23" s="1102"/>
      <c r="U23" s="355"/>
      <c r="V23" s="1088" t="str">
        <f>IF(入力用!Z437="※リストから選択してください","",入力用!Z437)</f>
        <v/>
      </c>
      <c r="W23" s="1088"/>
      <c r="X23" s="1088"/>
      <c r="Y23" s="1088"/>
      <c r="Z23" s="1088"/>
      <c r="AA23" s="1088"/>
      <c r="AB23" s="1088"/>
    </row>
    <row r="24" spans="1:37" s="228" customFormat="1" ht="22.15" customHeight="1">
      <c r="A24" s="353"/>
      <c r="B24" s="353"/>
      <c r="C24" s="353"/>
      <c r="D24" s="1102" t="s">
        <v>397</v>
      </c>
      <c r="E24" s="1102"/>
      <c r="F24" s="1102"/>
      <c r="G24" s="1102"/>
      <c r="H24" s="1102"/>
      <c r="I24" s="1102"/>
      <c r="J24" s="1102"/>
      <c r="K24" s="1102"/>
      <c r="L24" s="1102"/>
      <c r="M24" s="1102"/>
      <c r="N24" s="1102"/>
      <c r="O24" s="1102"/>
      <c r="P24" s="1102"/>
      <c r="Q24" s="1102"/>
      <c r="R24" s="1102"/>
      <c r="S24" s="1102"/>
      <c r="T24" s="1102"/>
      <c r="U24" s="355"/>
      <c r="V24" s="1088" t="str">
        <f>IF(入力用!Z438="※リストから選択してください","",入力用!Z438)</f>
        <v/>
      </c>
      <c r="W24" s="1088"/>
      <c r="X24" s="1088"/>
      <c r="Y24" s="1088"/>
      <c r="Z24" s="1088"/>
      <c r="AA24" s="1088"/>
      <c r="AB24" s="1088"/>
    </row>
    <row r="25" spans="1:37" ht="13.5">
      <c r="A25" s="353"/>
      <c r="B25" s="353"/>
      <c r="C25" s="353"/>
      <c r="D25" s="353"/>
      <c r="E25" s="353"/>
      <c r="F25" s="353"/>
      <c r="G25" s="353"/>
      <c r="H25" s="353"/>
      <c r="I25" s="353"/>
      <c r="J25" s="353"/>
      <c r="K25" s="353"/>
      <c r="L25" s="353"/>
      <c r="M25" s="353"/>
      <c r="N25" s="353"/>
      <c r="O25" s="353"/>
      <c r="P25" s="353"/>
      <c r="Q25" s="353"/>
      <c r="R25" s="353"/>
      <c r="S25" s="353"/>
      <c r="T25" s="353"/>
      <c r="U25" s="353"/>
      <c r="V25" s="355"/>
      <c r="W25" s="355"/>
      <c r="X25" s="355"/>
      <c r="Y25" s="355"/>
      <c r="Z25" s="353"/>
      <c r="AA25" s="349"/>
      <c r="AB25" s="349"/>
    </row>
    <row r="26" spans="1:37" ht="30" customHeight="1">
      <c r="A26" s="355"/>
      <c r="B26" s="355"/>
      <c r="C26" s="170" t="s">
        <v>405</v>
      </c>
      <c r="D26" s="227"/>
      <c r="E26" s="227"/>
      <c r="F26" s="227"/>
      <c r="G26" s="227"/>
      <c r="H26" s="227"/>
      <c r="I26" s="224"/>
      <c r="J26" s="224"/>
      <c r="K26" s="224"/>
      <c r="L26" s="224"/>
      <c r="M26" s="224"/>
      <c r="N26" s="224"/>
      <c r="O26" s="224"/>
      <c r="P26" s="145"/>
      <c r="Q26" s="145"/>
      <c r="R26" s="145"/>
      <c r="S26" s="145"/>
      <c r="T26" s="145"/>
      <c r="U26" s="355"/>
      <c r="V26" s="355"/>
      <c r="W26" s="355"/>
      <c r="X26" s="355"/>
      <c r="Y26" s="355"/>
      <c r="Z26" s="355"/>
      <c r="AA26" s="354"/>
      <c r="AB26" s="354"/>
      <c r="AF26" s="188">
        <v>1186</v>
      </c>
      <c r="AG26" s="188" t="e">
        <f>INDEX(#REF!,AF26,'1参加申込書'!$AB$2)</f>
        <v>#REF!</v>
      </c>
      <c r="AH26" s="188">
        <v>1187</v>
      </c>
      <c r="AI26" s="188" t="e">
        <f>INDEX(#REF!,AH26,'1参加申込書'!$AB$2)</f>
        <v>#REF!</v>
      </c>
      <c r="AJ26" s="188">
        <v>1188</v>
      </c>
      <c r="AK26" s="188" t="e">
        <f>INDEX(#REF!,AJ26,'1参加申込書'!$AB$2)</f>
        <v>#REF!</v>
      </c>
    </row>
    <row r="27" spans="1:37" ht="24" customHeight="1">
      <c r="A27" s="353"/>
      <c r="B27" s="222"/>
      <c r="C27" s="226"/>
      <c r="D27" s="1096"/>
      <c r="E27" s="1096"/>
      <c r="F27" s="1096"/>
      <c r="G27" s="1096"/>
      <c r="H27" s="1096"/>
      <c r="I27" s="1096" t="s">
        <v>89</v>
      </c>
      <c r="J27" s="1096"/>
      <c r="K27" s="1096"/>
      <c r="L27" s="1096"/>
      <c r="M27" s="1096"/>
      <c r="N27" s="1096"/>
      <c r="O27" s="1096"/>
      <c r="P27" s="1096"/>
      <c r="Q27" s="1096"/>
      <c r="R27" s="1096" t="s">
        <v>398</v>
      </c>
      <c r="S27" s="1096"/>
      <c r="T27" s="1096"/>
      <c r="U27" s="225"/>
      <c r="V27" s="225"/>
      <c r="W27" s="225"/>
      <c r="X27" s="225"/>
      <c r="Y27" s="225"/>
      <c r="Z27" s="225"/>
      <c r="AA27" s="353"/>
      <c r="AB27" s="353"/>
      <c r="AF27" s="188">
        <v>1189</v>
      </c>
      <c r="AG27" s="188" t="e">
        <f>INDEX(#REF!,AF27,'1参加申込書'!$AB$2)</f>
        <v>#REF!</v>
      </c>
    </row>
    <row r="28" spans="1:37" ht="24" customHeight="1">
      <c r="A28" s="353"/>
      <c r="B28" s="222"/>
      <c r="D28" s="1096" t="s">
        <v>404</v>
      </c>
      <c r="E28" s="1096"/>
      <c r="F28" s="1096"/>
      <c r="G28" s="1096"/>
      <c r="H28" s="1096"/>
      <c r="I28" s="1100" t="s">
        <v>375</v>
      </c>
      <c r="J28" s="1100"/>
      <c r="K28" s="1100"/>
      <c r="L28" s="1100"/>
      <c r="M28" s="1100"/>
      <c r="N28" s="1100"/>
      <c r="O28" s="1100"/>
      <c r="P28" s="1100"/>
      <c r="Q28" s="1100"/>
      <c r="R28" s="1101" t="str">
        <f>IF(入力用!R450="選択","",入力用!R450)</f>
        <v/>
      </c>
      <c r="S28" s="1101"/>
      <c r="T28" s="1101"/>
      <c r="U28" s="442"/>
      <c r="V28" s="443"/>
      <c r="W28" s="443"/>
      <c r="X28" s="443"/>
      <c r="Y28" s="443"/>
      <c r="Z28" s="443"/>
      <c r="AA28" s="441"/>
      <c r="AB28" s="441"/>
      <c r="AF28" s="188">
        <v>1190</v>
      </c>
      <c r="AG28" s="188" t="e">
        <f>INDEX(#REF!,AF28,'1参加申込書'!$AB$2)</f>
        <v>#REF!</v>
      </c>
    </row>
    <row r="29" spans="1:37" ht="24" customHeight="1">
      <c r="A29" s="353"/>
      <c r="B29" s="353"/>
      <c r="D29" s="1096"/>
      <c r="E29" s="1096"/>
      <c r="F29" s="1096"/>
      <c r="G29" s="1096"/>
      <c r="H29" s="1096"/>
      <c r="I29" s="1097" t="s">
        <v>376</v>
      </c>
      <c r="J29" s="1098"/>
      <c r="K29" s="1098"/>
      <c r="L29" s="1098"/>
      <c r="M29" s="1098"/>
      <c r="N29" s="1098"/>
      <c r="O29" s="1098"/>
      <c r="P29" s="1098"/>
      <c r="Q29" s="1099"/>
      <c r="R29" s="1101" t="str">
        <f>IF(入力用!R451="選択","",入力用!R451)</f>
        <v/>
      </c>
      <c r="S29" s="1101"/>
      <c r="T29" s="1101"/>
      <c r="U29" s="222"/>
      <c r="V29" s="222"/>
      <c r="W29" s="222"/>
      <c r="X29" s="222"/>
      <c r="Y29" s="222"/>
      <c r="Z29" s="223"/>
      <c r="AA29" s="353"/>
      <c r="AB29" s="349"/>
      <c r="AF29" s="188">
        <v>1193</v>
      </c>
      <c r="AG29" s="188" t="e">
        <f>INDEX(#REF!,AF29,'1参加申込書'!$AB$2)</f>
        <v>#REF!</v>
      </c>
    </row>
    <row r="30" spans="1:37" ht="24" customHeight="1">
      <c r="A30" s="353"/>
      <c r="B30" s="353"/>
      <c r="D30" s="1096"/>
      <c r="E30" s="1096"/>
      <c r="F30" s="1096"/>
      <c r="G30" s="1096"/>
      <c r="H30" s="1096"/>
      <c r="I30" s="1097" t="s">
        <v>90</v>
      </c>
      <c r="J30" s="1098"/>
      <c r="K30" s="1098"/>
      <c r="L30" s="1098"/>
      <c r="M30" s="1098"/>
      <c r="N30" s="1098"/>
      <c r="O30" s="1098"/>
      <c r="P30" s="1098"/>
      <c r="Q30" s="1099"/>
      <c r="R30" s="1101" t="str">
        <f>IF(入力用!R452="選択","",入力用!R452)</f>
        <v/>
      </c>
      <c r="S30" s="1101"/>
      <c r="T30" s="1101"/>
      <c r="U30" s="222"/>
      <c r="V30" s="222"/>
      <c r="W30" s="222"/>
      <c r="X30" s="222"/>
      <c r="Y30" s="222"/>
      <c r="Z30" s="223"/>
      <c r="AA30" s="353"/>
      <c r="AB30" s="349"/>
    </row>
    <row r="31" spans="1:37" ht="20.100000000000001" customHeight="1">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row>
    <row r="32" spans="1:37" ht="20.100000000000001" hidden="1" customHeight="1"/>
    <row r="33" ht="20.100000000000001" hidden="1" customHeight="1"/>
    <row r="34" ht="20.100000000000001" hidden="1" customHeight="1"/>
    <row r="35" ht="20.100000000000001" hidden="1" customHeight="1"/>
    <row r="36" ht="20.100000000000001" hidden="1" customHeight="1"/>
  </sheetData>
  <sheetProtection sheet="1" selectLockedCells="1"/>
  <mergeCells count="26">
    <mergeCell ref="R29:T29"/>
    <mergeCell ref="R30:T30"/>
    <mergeCell ref="D21:T21"/>
    <mergeCell ref="D22:T22"/>
    <mergeCell ref="D23:T23"/>
    <mergeCell ref="D24:T24"/>
    <mergeCell ref="R28:T28"/>
    <mergeCell ref="V22:AB22"/>
    <mergeCell ref="V23:AB23"/>
    <mergeCell ref="V24:AB24"/>
    <mergeCell ref="D27:H27"/>
    <mergeCell ref="I30:Q30"/>
    <mergeCell ref="I27:Q27"/>
    <mergeCell ref="R27:T27"/>
    <mergeCell ref="I29:Q29"/>
    <mergeCell ref="D28:H30"/>
    <mergeCell ref="I28:Q28"/>
    <mergeCell ref="A2:AB3"/>
    <mergeCell ref="B5:D5"/>
    <mergeCell ref="E5:AA5"/>
    <mergeCell ref="V21:AB21"/>
    <mergeCell ref="D14:K14"/>
    <mergeCell ref="D8:K8"/>
    <mergeCell ref="D11:H11"/>
    <mergeCell ref="K11:AB11"/>
    <mergeCell ref="D17:K17"/>
  </mergeCells>
  <phoneticPr fontId="54"/>
  <printOptions horizontalCentered="1"/>
  <pageMargins left="0.39370078740157483" right="0.19685039370078741" top="0.59055118110236227" bottom="0.78740157480314965" header="0.19685039370078741" footer="0.19685039370078741"/>
  <pageSetup paperSize="9" scale="94" orientation="portrait" horizontalDpi="4294967292" verticalDpi="4294967292" r:id="rId1"/>
  <headerFooter scaleWithDoc="0" alignWithMargins="0">
    <oddHeader>&amp;R&amp;F</oddHeader>
    <oddFooter>&amp;C &amp;"ＭＳ ゴシック,標準"&amp;8 第29回オンステージ東北大会
５．アンケート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57F9-D3D2-4DC2-942E-892E84AAF49D}">
  <sheetPr>
    <tabColor indexed="50"/>
  </sheetPr>
  <dimension ref="A1:AL30"/>
  <sheetViews>
    <sheetView view="pageBreakPreview" zoomScaleNormal="85" zoomScaleSheetLayoutView="100" workbookViewId="0"/>
  </sheetViews>
  <sheetFormatPr defaultColWidth="0" defaultRowHeight="13.5" zeroHeight="1"/>
  <cols>
    <col min="1" max="1" width="3.375" style="239" customWidth="1"/>
    <col min="2" max="5" width="3.625" style="239" customWidth="1"/>
    <col min="6" max="27" width="3.375" style="239" customWidth="1"/>
    <col min="28" max="28" width="5.5" style="239" hidden="1" customWidth="1"/>
    <col min="29" max="29" width="15.5" style="239" hidden="1" customWidth="1"/>
    <col min="30" max="30" width="3.375" style="239" hidden="1" customWidth="1"/>
    <col min="31" max="31" width="5.5" style="239" hidden="1" customWidth="1"/>
    <col min="32" max="32" width="7.125" style="239" hidden="1" customWidth="1"/>
    <col min="33" max="35" width="3.375" style="239" hidden="1" customWidth="1"/>
    <col min="36" max="36" width="5.5" style="239" hidden="1" customWidth="1"/>
    <col min="37" max="37" width="9" style="239" hidden="1" customWidth="1"/>
    <col min="38" max="38" width="8.875" style="239" hidden="1" customWidth="1"/>
    <col min="39" max="16384" width="0" style="239" hidden="1"/>
  </cols>
  <sheetData>
    <row r="1" spans="1:32" s="349" customFormat="1" ht="18" customHeight="1">
      <c r="U1" s="350"/>
      <c r="V1" s="353"/>
      <c r="W1" s="350"/>
      <c r="X1" s="350"/>
      <c r="Y1" s="350"/>
      <c r="Z1" s="350"/>
    </row>
    <row r="2" spans="1:32" s="349" customFormat="1" ht="18" customHeight="1">
      <c r="U2" s="350"/>
      <c r="V2" s="353"/>
      <c r="W2" s="350"/>
      <c r="X2" s="350"/>
      <c r="Y2" s="350"/>
      <c r="Z2" s="350"/>
    </row>
    <row r="3" spans="1:32" ht="13.5" customHeight="1">
      <c r="A3" s="1107" t="s">
        <v>431</v>
      </c>
      <c r="B3" s="1108"/>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8"/>
    </row>
    <row r="4" spans="1:32" ht="13.5" customHeight="1">
      <c r="A4" s="1108"/>
      <c r="B4" s="1108"/>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row>
    <row r="5" spans="1:32">
      <c r="A5" s="361"/>
      <c r="B5" s="361"/>
      <c r="C5" s="361"/>
      <c r="D5" s="361"/>
      <c r="E5" s="361"/>
      <c r="F5" s="361"/>
      <c r="G5" s="361"/>
      <c r="H5" s="361"/>
      <c r="I5" s="361"/>
      <c r="J5" s="361"/>
      <c r="K5" s="361"/>
      <c r="L5" s="361"/>
      <c r="M5" s="361"/>
      <c r="N5" s="361"/>
      <c r="O5" s="361"/>
      <c r="P5" s="361"/>
      <c r="Q5" s="361"/>
      <c r="R5" s="361"/>
      <c r="S5" s="361"/>
      <c r="T5" s="361"/>
      <c r="U5" s="361"/>
      <c r="V5" s="361"/>
      <c r="W5" s="361"/>
      <c r="X5" s="361"/>
      <c r="Y5" s="361"/>
    </row>
    <row r="6" spans="1:32" ht="39" customHeight="1">
      <c r="A6" s="361"/>
      <c r="B6" s="1109" t="s">
        <v>180</v>
      </c>
      <c r="C6" s="1110"/>
      <c r="D6" s="1110"/>
      <c r="E6" s="1110"/>
      <c r="F6" s="1111" t="str">
        <f>IF(入力用!I13="※リストから選択してください","",入力用!I13&amp;"県")</f>
        <v/>
      </c>
      <c r="G6" s="1112"/>
      <c r="H6" s="1112"/>
      <c r="I6" s="1112"/>
      <c r="J6" s="1112"/>
      <c r="K6" s="1112"/>
      <c r="L6" s="1112"/>
      <c r="M6" s="1112"/>
      <c r="N6" s="1112"/>
      <c r="O6" s="1112"/>
      <c r="P6" s="1112"/>
      <c r="Q6" s="1112"/>
      <c r="R6" s="1112"/>
      <c r="S6" s="1112"/>
      <c r="T6" s="1112"/>
      <c r="U6" s="1112"/>
      <c r="V6" s="1112"/>
      <c r="W6" s="1112"/>
      <c r="X6" s="1112"/>
      <c r="Y6" s="1112"/>
      <c r="Z6" s="1113"/>
      <c r="AB6" s="239">
        <v>1205</v>
      </c>
      <c r="AC6" s="239" t="e">
        <f>INDEX(#REF!,AB6,'1参加申込書'!$AB$2)</f>
        <v>#REF!</v>
      </c>
    </row>
    <row r="7" spans="1:32" ht="39" customHeight="1">
      <c r="A7" s="361"/>
      <c r="B7" s="1104" t="s">
        <v>40</v>
      </c>
      <c r="C7" s="1104"/>
      <c r="D7" s="1104"/>
      <c r="E7" s="1104"/>
      <c r="F7" s="1114" t="str">
        <f>IF(入力用!I7=0,"",入力用!I7)</f>
        <v/>
      </c>
      <c r="G7" s="1114"/>
      <c r="H7" s="1114"/>
      <c r="I7" s="1114"/>
      <c r="J7" s="1114"/>
      <c r="K7" s="1114"/>
      <c r="L7" s="1114"/>
      <c r="M7" s="1114"/>
      <c r="N7" s="1114"/>
      <c r="O7" s="1114"/>
      <c r="P7" s="1114"/>
      <c r="Q7" s="1114"/>
      <c r="R7" s="1114"/>
      <c r="S7" s="1114"/>
      <c r="T7" s="1114"/>
      <c r="U7" s="1114"/>
      <c r="V7" s="1114"/>
      <c r="W7" s="1114"/>
      <c r="X7" s="1114"/>
      <c r="Y7" s="1114"/>
      <c r="Z7" s="1114"/>
      <c r="AB7" s="239">
        <v>1203</v>
      </c>
      <c r="AC7" s="239" t="e">
        <f>INDEX(#REF!,AB7,'1参加申込書'!$AB$2)</f>
        <v>#REF!</v>
      </c>
    </row>
    <row r="8" spans="1:32" ht="39" customHeight="1">
      <c r="A8" s="361"/>
      <c r="B8" s="1105" t="s">
        <v>160</v>
      </c>
      <c r="C8" s="1105"/>
      <c r="D8" s="1105"/>
      <c r="E8" s="1105"/>
      <c r="F8" s="1106" t="str">
        <f>IF(入力用!I6=0,"",入力用!I6)</f>
        <v/>
      </c>
      <c r="G8" s="1106"/>
      <c r="H8" s="1106"/>
      <c r="I8" s="1106"/>
      <c r="J8" s="1106"/>
      <c r="K8" s="1106"/>
      <c r="L8" s="1106"/>
      <c r="M8" s="1106"/>
      <c r="N8" s="1106"/>
      <c r="O8" s="1106"/>
      <c r="P8" s="1106"/>
      <c r="Q8" s="1106"/>
      <c r="R8" s="1106"/>
      <c r="S8" s="1106"/>
      <c r="T8" s="1106"/>
      <c r="U8" s="1106"/>
      <c r="V8" s="1106"/>
      <c r="W8" s="1106"/>
      <c r="X8" s="1106"/>
      <c r="Y8" s="1106"/>
      <c r="Z8" s="1106"/>
      <c r="AB8" s="239">
        <v>1204</v>
      </c>
      <c r="AC8" s="239" t="e">
        <f>INDEX(#REF!,AB8,'1参加申込書'!$AB$2)</f>
        <v>#REF!</v>
      </c>
    </row>
    <row r="9" spans="1:32" ht="39" customHeight="1">
      <c r="A9" s="361"/>
      <c r="B9" s="1104" t="s">
        <v>40</v>
      </c>
      <c r="C9" s="1104"/>
      <c r="D9" s="1104"/>
      <c r="E9" s="1104"/>
      <c r="F9" s="1115" t="str">
        <f>IF(入力用!K478=0,"",入力用!K478)</f>
        <v/>
      </c>
      <c r="G9" s="1115"/>
      <c r="H9" s="1115"/>
      <c r="I9" s="1115"/>
      <c r="J9" s="1115"/>
      <c r="K9" s="1115"/>
      <c r="L9" s="1115"/>
      <c r="M9" s="1115"/>
      <c r="N9" s="1115"/>
      <c r="O9" s="1115"/>
      <c r="P9" s="1115"/>
      <c r="Q9" s="1115"/>
      <c r="R9" s="1115"/>
      <c r="S9" s="1115"/>
      <c r="T9" s="1115"/>
      <c r="U9" s="1115"/>
      <c r="V9" s="1115"/>
      <c r="W9" s="1115"/>
      <c r="X9" s="1115"/>
      <c r="Y9" s="1115"/>
      <c r="Z9" s="1115"/>
      <c r="AB9" s="239">
        <v>1206</v>
      </c>
      <c r="AC9" s="239" t="e">
        <f>INDEX(#REF!,AB9,'1参加申込書'!$AB$2)</f>
        <v>#REF!</v>
      </c>
    </row>
    <row r="10" spans="1:32" ht="39" customHeight="1">
      <c r="A10" s="361"/>
      <c r="B10" s="1105" t="s">
        <v>100</v>
      </c>
      <c r="C10" s="1105"/>
      <c r="D10" s="1105"/>
      <c r="E10" s="1105"/>
      <c r="F10" s="1116" t="str">
        <f>IF(入力用!K479=0,"",入力用!K479)</f>
        <v/>
      </c>
      <c r="G10" s="1116"/>
      <c r="H10" s="1116"/>
      <c r="I10" s="1116"/>
      <c r="J10" s="1116"/>
      <c r="K10" s="1116"/>
      <c r="L10" s="1116"/>
      <c r="M10" s="1116"/>
      <c r="N10" s="1116"/>
      <c r="O10" s="1116"/>
      <c r="P10" s="1116"/>
      <c r="Q10" s="1116"/>
      <c r="R10" s="1116"/>
      <c r="S10" s="1116"/>
      <c r="T10" s="1116"/>
      <c r="U10" s="1116"/>
      <c r="V10" s="1116"/>
      <c r="W10" s="1116"/>
      <c r="X10" s="1116"/>
      <c r="Y10" s="1116"/>
      <c r="Z10" s="1116"/>
      <c r="AB10" s="239">
        <v>1207</v>
      </c>
      <c r="AC10" s="239" t="e">
        <f>INDEX(#REF!,AB10,'1参加申込書'!$AB$2)</f>
        <v>#REF!</v>
      </c>
    </row>
    <row r="11" spans="1:32" ht="30" customHeight="1">
      <c r="A11" s="361"/>
      <c r="B11" s="1119" t="s">
        <v>153</v>
      </c>
      <c r="C11" s="1119"/>
      <c r="D11" s="1119"/>
      <c r="E11" s="1119"/>
      <c r="F11" s="1110" t="s">
        <v>19</v>
      </c>
      <c r="G11" s="1110"/>
      <c r="H11" s="1110"/>
      <c r="I11" s="1110"/>
      <c r="J11" s="1110"/>
      <c r="K11" s="1110"/>
      <c r="L11" s="1110"/>
      <c r="M11" s="1110"/>
      <c r="N11" s="1110" t="s">
        <v>20</v>
      </c>
      <c r="O11" s="1110"/>
      <c r="P11" s="1110"/>
      <c r="Q11" s="1110"/>
      <c r="R11" s="1110"/>
      <c r="S11" s="1110"/>
      <c r="T11" s="1110"/>
      <c r="U11" s="1110"/>
      <c r="V11" s="1110"/>
      <c r="W11" s="1110"/>
      <c r="X11" s="1110"/>
      <c r="Y11" s="1110"/>
      <c r="Z11" s="1110"/>
    </row>
    <row r="12" spans="1:32" ht="35.1" customHeight="1">
      <c r="A12" s="361"/>
      <c r="B12" s="1119"/>
      <c r="C12" s="1119"/>
      <c r="D12" s="1119"/>
      <c r="E12" s="1119"/>
      <c r="F12" s="1103" t="str">
        <f>IF(入力用!K482=0,"",入力用!K482)</f>
        <v/>
      </c>
      <c r="G12" s="1103"/>
      <c r="H12" s="1103"/>
      <c r="I12" s="1103"/>
      <c r="J12" s="1103"/>
      <c r="K12" s="1103"/>
      <c r="L12" s="1103"/>
      <c r="M12" s="1103"/>
      <c r="N12" s="1103" t="str">
        <f>IF(入力用!R482=0,"",入力用!R482)</f>
        <v/>
      </c>
      <c r="O12" s="1103"/>
      <c r="P12" s="1103"/>
      <c r="Q12" s="1103"/>
      <c r="R12" s="1103"/>
      <c r="S12" s="1103"/>
      <c r="T12" s="1103"/>
      <c r="U12" s="1103"/>
      <c r="V12" s="1103"/>
      <c r="W12" s="1103"/>
      <c r="X12" s="1103"/>
      <c r="Y12" s="1103"/>
      <c r="Z12" s="1103"/>
      <c r="AB12" s="239">
        <v>1208</v>
      </c>
      <c r="AC12" s="239" t="e">
        <f>INDEX(#REF!,AB12,'1参加申込書'!$AB$2)</f>
        <v>#REF!</v>
      </c>
      <c r="AE12" s="239">
        <v>1209</v>
      </c>
      <c r="AF12" s="239" t="e">
        <f>INDEX(#REF!,AE12,'1参加申込書'!$AB$2)</f>
        <v>#REF!</v>
      </c>
    </row>
    <row r="13" spans="1:32" ht="35.1" customHeight="1">
      <c r="A13" s="361"/>
      <c r="B13" s="1119"/>
      <c r="C13" s="1119"/>
      <c r="D13" s="1119"/>
      <c r="E13" s="1119"/>
      <c r="F13" s="1103" t="str">
        <f>IF(入力用!K483=0,"",入力用!K483)</f>
        <v/>
      </c>
      <c r="G13" s="1103"/>
      <c r="H13" s="1103"/>
      <c r="I13" s="1103"/>
      <c r="J13" s="1103"/>
      <c r="K13" s="1103"/>
      <c r="L13" s="1103"/>
      <c r="M13" s="1103"/>
      <c r="N13" s="1103" t="str">
        <f>IF(入力用!R483=0,"",入力用!R483)</f>
        <v/>
      </c>
      <c r="O13" s="1103"/>
      <c r="P13" s="1103"/>
      <c r="Q13" s="1103"/>
      <c r="R13" s="1103"/>
      <c r="S13" s="1103"/>
      <c r="T13" s="1103"/>
      <c r="U13" s="1103"/>
      <c r="V13" s="1103"/>
      <c r="W13" s="1103"/>
      <c r="X13" s="1103"/>
      <c r="Y13" s="1103"/>
      <c r="Z13" s="1103"/>
      <c r="AB13" s="239">
        <v>1210</v>
      </c>
      <c r="AC13" s="239" t="e">
        <f>INDEX(#REF!,AB13,'1参加申込書'!$AB$2)</f>
        <v>#REF!</v>
      </c>
      <c r="AE13" s="239">
        <v>1211</v>
      </c>
      <c r="AF13" s="239" t="e">
        <f>INDEX(#REF!,AE13,'1参加申込書'!$AB$2)</f>
        <v>#REF!</v>
      </c>
    </row>
    <row r="14" spans="1:32" ht="35.1" customHeight="1">
      <c r="A14" s="361"/>
      <c r="B14" s="1119"/>
      <c r="C14" s="1119"/>
      <c r="D14" s="1119"/>
      <c r="E14" s="1119"/>
      <c r="F14" s="1103" t="str">
        <f>IF(入力用!K484=0,"",入力用!K484)</f>
        <v/>
      </c>
      <c r="G14" s="1103"/>
      <c r="H14" s="1103"/>
      <c r="I14" s="1103"/>
      <c r="J14" s="1103"/>
      <c r="K14" s="1103"/>
      <c r="L14" s="1103"/>
      <c r="M14" s="1103"/>
      <c r="N14" s="1103" t="str">
        <f>IF(入力用!R484=0,"",入力用!R484)</f>
        <v/>
      </c>
      <c r="O14" s="1103"/>
      <c r="P14" s="1103"/>
      <c r="Q14" s="1103"/>
      <c r="R14" s="1103"/>
      <c r="S14" s="1103"/>
      <c r="T14" s="1103"/>
      <c r="U14" s="1103"/>
      <c r="V14" s="1103"/>
      <c r="W14" s="1103"/>
      <c r="X14" s="1103"/>
      <c r="Y14" s="1103"/>
      <c r="Z14" s="1103"/>
      <c r="AB14" s="239">
        <v>1212</v>
      </c>
      <c r="AC14" s="239" t="e">
        <f>INDEX(#REF!,AB14,'1参加申込書'!$AB$2)</f>
        <v>#REF!</v>
      </c>
      <c r="AE14" s="239">
        <v>1213</v>
      </c>
      <c r="AF14" s="239" t="e">
        <f>INDEX(#REF!,AE14,'1参加申込書'!$AB$2)</f>
        <v>#REF!</v>
      </c>
    </row>
    <row r="15" spans="1:32" ht="35.1" customHeight="1">
      <c r="A15" s="361"/>
      <c r="B15" s="1119"/>
      <c r="C15" s="1119"/>
      <c r="D15" s="1119"/>
      <c r="E15" s="1119"/>
      <c r="F15" s="1103" t="str">
        <f>IF(入力用!K485=0,"",入力用!K485)</f>
        <v/>
      </c>
      <c r="G15" s="1103"/>
      <c r="H15" s="1103"/>
      <c r="I15" s="1103"/>
      <c r="J15" s="1103"/>
      <c r="K15" s="1103"/>
      <c r="L15" s="1103"/>
      <c r="M15" s="1103"/>
      <c r="N15" s="1103" t="str">
        <f>IF(入力用!R485=0,"",入力用!R485)</f>
        <v/>
      </c>
      <c r="O15" s="1103"/>
      <c r="P15" s="1103"/>
      <c r="Q15" s="1103"/>
      <c r="R15" s="1103"/>
      <c r="S15" s="1103"/>
      <c r="T15" s="1103"/>
      <c r="U15" s="1103"/>
      <c r="V15" s="1103"/>
      <c r="W15" s="1103"/>
      <c r="X15" s="1103"/>
      <c r="Y15" s="1103"/>
      <c r="Z15" s="1103"/>
      <c r="AB15" s="239">
        <v>1214</v>
      </c>
      <c r="AC15" s="239" t="e">
        <f>INDEX(#REF!,AB15,'1参加申込書'!$AB$2)</f>
        <v>#REF!</v>
      </c>
      <c r="AE15" s="239">
        <v>1215</v>
      </c>
      <c r="AF15" s="239" t="e">
        <f>INDEX(#REF!,AE15,'1参加申込書'!$AB$2)</f>
        <v>#REF!</v>
      </c>
    </row>
    <row r="16" spans="1:32" ht="35.1" customHeight="1">
      <c r="A16" s="361"/>
      <c r="B16" s="1119"/>
      <c r="C16" s="1119"/>
      <c r="D16" s="1119"/>
      <c r="E16" s="1119"/>
      <c r="F16" s="1103" t="str">
        <f>IF(入力用!K486=0,"",入力用!K486)</f>
        <v/>
      </c>
      <c r="G16" s="1103"/>
      <c r="H16" s="1103"/>
      <c r="I16" s="1103"/>
      <c r="J16" s="1103"/>
      <c r="K16" s="1103"/>
      <c r="L16" s="1103"/>
      <c r="M16" s="1103"/>
      <c r="N16" s="1103" t="str">
        <f>IF(入力用!R486=0,"",入力用!R486)</f>
        <v/>
      </c>
      <c r="O16" s="1103"/>
      <c r="P16" s="1103"/>
      <c r="Q16" s="1103"/>
      <c r="R16" s="1103"/>
      <c r="S16" s="1103"/>
      <c r="T16" s="1103"/>
      <c r="U16" s="1103"/>
      <c r="V16" s="1103"/>
      <c r="W16" s="1103"/>
      <c r="X16" s="1103"/>
      <c r="Y16" s="1103"/>
      <c r="Z16" s="1103"/>
      <c r="AB16" s="239">
        <v>1216</v>
      </c>
      <c r="AC16" s="239" t="e">
        <f>INDEX(#REF!,AB16,'1参加申込書'!$AB$2)</f>
        <v>#REF!</v>
      </c>
      <c r="AE16" s="239">
        <v>1217</v>
      </c>
      <c r="AF16" s="239" t="e">
        <f>INDEX(#REF!,AE16,'1参加申込書'!$AB$2)</f>
        <v>#REF!</v>
      </c>
    </row>
    <row r="17" spans="1:37" ht="191.65" customHeight="1">
      <c r="A17" s="361"/>
      <c r="B17" s="1110" t="s">
        <v>132</v>
      </c>
      <c r="C17" s="1110"/>
      <c r="D17" s="1110"/>
      <c r="E17" s="1110"/>
      <c r="F17" s="1122" t="str">
        <f>IF(入力用!D489=0,"",入力用!D489)</f>
        <v/>
      </c>
      <c r="G17" s="1122"/>
      <c r="H17" s="1122"/>
      <c r="I17" s="1122"/>
      <c r="J17" s="1122"/>
      <c r="K17" s="1122"/>
      <c r="L17" s="1122"/>
      <c r="M17" s="1122"/>
      <c r="N17" s="1122"/>
      <c r="O17" s="1122"/>
      <c r="P17" s="1122"/>
      <c r="Q17" s="1122"/>
      <c r="R17" s="1122"/>
      <c r="S17" s="1122"/>
      <c r="T17" s="1122"/>
      <c r="U17" s="1122"/>
      <c r="V17" s="1122"/>
      <c r="W17" s="1122"/>
      <c r="X17" s="1122"/>
      <c r="Y17" s="1122"/>
      <c r="Z17" s="1122"/>
      <c r="AB17" s="239">
        <v>1223</v>
      </c>
      <c r="AC17" s="239" t="e">
        <f>INDEX(#REF!,AB17,'1参加申込書'!$AB$2)</f>
        <v>#REF!</v>
      </c>
    </row>
    <row r="18" spans="1:37" ht="25.15" customHeight="1">
      <c r="A18" s="361"/>
      <c r="B18" s="1123" t="s">
        <v>419</v>
      </c>
      <c r="C18" s="1123"/>
      <c r="D18" s="1123"/>
      <c r="E18" s="1123"/>
      <c r="F18" s="1117" t="s">
        <v>40</v>
      </c>
      <c r="G18" s="1118"/>
      <c r="H18" s="1118"/>
      <c r="I18" s="1088" t="str">
        <f>IF(入力用!K464=0,"",入力用!K464)</f>
        <v/>
      </c>
      <c r="J18" s="1088"/>
      <c r="K18" s="1088"/>
      <c r="L18" s="1088"/>
      <c r="M18" s="1088"/>
      <c r="N18" s="1088"/>
      <c r="O18" s="1088"/>
      <c r="P18" s="1088"/>
      <c r="Q18" s="1117" t="s">
        <v>133</v>
      </c>
      <c r="R18" s="1118"/>
      <c r="S18" s="1118"/>
      <c r="T18" s="1118"/>
      <c r="U18" s="1118"/>
      <c r="V18" s="1118"/>
      <c r="W18" s="1118"/>
      <c r="X18" s="1118"/>
      <c r="Y18" s="1118"/>
      <c r="Z18" s="1118"/>
      <c r="AB18" s="239">
        <v>1198</v>
      </c>
      <c r="AC18" s="239" t="e">
        <f>INDEX(#REF!,AB18,'1参加申込書'!$AB$2)</f>
        <v>#REF!</v>
      </c>
    </row>
    <row r="19" spans="1:37" ht="35.1" customHeight="1">
      <c r="A19" s="361"/>
      <c r="B19" s="1123"/>
      <c r="C19" s="1123"/>
      <c r="D19" s="1123"/>
      <c r="E19" s="1123"/>
      <c r="F19" s="1118" t="s">
        <v>20</v>
      </c>
      <c r="G19" s="1118"/>
      <c r="H19" s="1118"/>
      <c r="I19" s="1121" t="str">
        <f>IF(入力用!K463=0,"",入力用!K463)</f>
        <v/>
      </c>
      <c r="J19" s="1121"/>
      <c r="K19" s="1121"/>
      <c r="L19" s="1121"/>
      <c r="M19" s="1121"/>
      <c r="N19" s="1121"/>
      <c r="O19" s="1121"/>
      <c r="P19" s="1121"/>
      <c r="Q19" s="1124" t="str">
        <f>IF(入力用!K468=0,"",入力用!K468)</f>
        <v/>
      </c>
      <c r="R19" s="1125"/>
      <c r="S19" s="1125"/>
      <c r="T19" s="1125"/>
      <c r="U19" s="1125"/>
      <c r="V19" s="1125"/>
      <c r="W19" s="1125"/>
      <c r="X19" s="1125"/>
      <c r="Y19" s="1125"/>
      <c r="Z19" s="1126"/>
      <c r="AB19" s="239">
        <v>1197</v>
      </c>
      <c r="AC19" s="239" t="e">
        <f>INDEX(#REF!,AB19,'1参加申込書'!$AB$2)</f>
        <v>#REF!</v>
      </c>
      <c r="AE19" s="239">
        <v>1202</v>
      </c>
      <c r="AF19" s="239" t="e">
        <f>INDEX(#REF!,AE19,'1参加申込書'!$AB$2)</f>
        <v>#REF!</v>
      </c>
    </row>
    <row r="20" spans="1:37" ht="25.15" customHeight="1">
      <c r="A20" s="361"/>
      <c r="B20" s="1123"/>
      <c r="C20" s="1123"/>
      <c r="D20" s="1123"/>
      <c r="E20" s="1123"/>
      <c r="F20" s="1117" t="s">
        <v>134</v>
      </c>
      <c r="G20" s="1117"/>
      <c r="H20" s="1117"/>
      <c r="I20" s="1117"/>
      <c r="J20" s="1117"/>
      <c r="K20" s="1117"/>
      <c r="L20" s="1117"/>
      <c r="M20" s="1109" t="s">
        <v>135</v>
      </c>
      <c r="N20" s="1109"/>
      <c r="O20" s="1109"/>
      <c r="P20" s="1109"/>
      <c r="Q20" s="1109"/>
      <c r="R20" s="1109"/>
      <c r="S20" s="1109"/>
      <c r="T20" s="1109" t="s">
        <v>41</v>
      </c>
      <c r="U20" s="1109"/>
      <c r="V20" s="1109"/>
      <c r="W20" s="1109"/>
      <c r="X20" s="1109"/>
      <c r="Y20" s="1109"/>
      <c r="Z20" s="1109"/>
    </row>
    <row r="21" spans="1:37" ht="24" customHeight="1">
      <c r="A21" s="361"/>
      <c r="B21" s="1123"/>
      <c r="C21" s="1123"/>
      <c r="D21" s="1123"/>
      <c r="E21" s="1123"/>
      <c r="F21" s="1120" t="str">
        <f>IF(入力用!K465=0,"",入力用!K465)</f>
        <v/>
      </c>
      <c r="G21" s="1120"/>
      <c r="H21" s="1120"/>
      <c r="I21" s="1120"/>
      <c r="J21" s="1120"/>
      <c r="K21" s="1120"/>
      <c r="L21" s="1120"/>
      <c r="M21" s="1120" t="str">
        <f>IF(入力用!K466=0,"",入力用!K466)</f>
        <v/>
      </c>
      <c r="N21" s="1120"/>
      <c r="O21" s="1120"/>
      <c r="P21" s="1120"/>
      <c r="Q21" s="1120"/>
      <c r="R21" s="1120"/>
      <c r="S21" s="1120"/>
      <c r="T21" s="1120" t="str">
        <f>IF(入力用!K467=0,"",入力用!K467)</f>
        <v/>
      </c>
      <c r="U21" s="1120"/>
      <c r="V21" s="1120"/>
      <c r="W21" s="1120"/>
      <c r="X21" s="1120"/>
      <c r="Y21" s="1120"/>
      <c r="Z21" s="1120"/>
      <c r="AA21" s="361"/>
      <c r="AB21" s="239">
        <v>1199</v>
      </c>
      <c r="AC21" s="239" t="e">
        <f>INDEX(#REF!,AB21,'1参加申込書'!$AB$2)</f>
        <v>#REF!</v>
      </c>
      <c r="AE21" s="239">
        <v>1200</v>
      </c>
      <c r="AF21" s="239" t="e">
        <f>INDEX(#REF!,AE21,'1参加申込書'!$AB$2)</f>
        <v>#REF!</v>
      </c>
      <c r="AJ21" s="239">
        <v>1201</v>
      </c>
      <c r="AK21" s="239" t="e">
        <f>INDEX(#REF!,AJ21,'1参加申込書'!$AB$2)</f>
        <v>#REF!</v>
      </c>
    </row>
    <row r="22" spans="1:37">
      <c r="A22" s="361"/>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1"/>
      <c r="AA22" s="361"/>
    </row>
    <row r="23" spans="1:37" hidden="1">
      <c r="A23" s="361"/>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1"/>
      <c r="AA23" s="361"/>
    </row>
    <row r="24" spans="1:37" hidden="1">
      <c r="A24" s="361"/>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1"/>
      <c r="AA24" s="361"/>
    </row>
    <row r="25" spans="1:37" hidden="1">
      <c r="A25" s="361"/>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1"/>
      <c r="AA25" s="361"/>
    </row>
    <row r="26" spans="1:37" hidden="1">
      <c r="A26" s="361"/>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1"/>
      <c r="AA26" s="361"/>
    </row>
    <row r="27" spans="1:37" hidden="1">
      <c r="A27" s="361"/>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row>
    <row r="28" spans="1:37" hidden="1">
      <c r="A28" s="361"/>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row>
    <row r="29" spans="1:37" hidden="1">
      <c r="A29" s="361"/>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row>
    <row r="30" spans="1:37"/>
  </sheetData>
  <sheetProtection sheet="1" selectLockedCells="1"/>
  <mergeCells count="39">
    <mergeCell ref="B17:E17"/>
    <mergeCell ref="I19:P19"/>
    <mergeCell ref="M20:S20"/>
    <mergeCell ref="F17:Z17"/>
    <mergeCell ref="T20:Z20"/>
    <mergeCell ref="F19:H19"/>
    <mergeCell ref="Q18:Z18"/>
    <mergeCell ref="B18:E21"/>
    <mergeCell ref="T21:Z21"/>
    <mergeCell ref="Q19:Z19"/>
    <mergeCell ref="F21:L21"/>
    <mergeCell ref="M21:S21"/>
    <mergeCell ref="F15:M15"/>
    <mergeCell ref="F20:L20"/>
    <mergeCell ref="F16:M16"/>
    <mergeCell ref="N16:Z16"/>
    <mergeCell ref="I18:P18"/>
    <mergeCell ref="F14:M14"/>
    <mergeCell ref="F11:M11"/>
    <mergeCell ref="N11:Z11"/>
    <mergeCell ref="F10:Z10"/>
    <mergeCell ref="F18:H18"/>
    <mergeCell ref="B9:E9"/>
    <mergeCell ref="B11:E16"/>
    <mergeCell ref="N14:Z14"/>
    <mergeCell ref="N13:Z13"/>
    <mergeCell ref="N15:Z15"/>
    <mergeCell ref="A3:Z4"/>
    <mergeCell ref="B6:E6"/>
    <mergeCell ref="N12:Z12"/>
    <mergeCell ref="F6:Z6"/>
    <mergeCell ref="F7:Z7"/>
    <mergeCell ref="F9:Z9"/>
    <mergeCell ref="F13:M13"/>
    <mergeCell ref="B7:E7"/>
    <mergeCell ref="B10:E10"/>
    <mergeCell ref="F8:Z8"/>
    <mergeCell ref="F12:M12"/>
    <mergeCell ref="B8:E8"/>
  </mergeCells>
  <phoneticPr fontId="54"/>
  <printOptions horizontalCentered="1"/>
  <pageMargins left="0.39370078740157483" right="0.19685039370078741" top="0.39370078740157483" bottom="0.78740157480314965" header="0.19685039370078741" footer="0.19685039370078741"/>
  <pageSetup paperSize="9" scale="95" orientation="portrait" horizontalDpi="4294967293" r:id="rId1"/>
  <headerFooter alignWithMargins="0">
    <oddHeader>&amp;R&amp;F</oddHeader>
    <oddFooter>&amp;C&amp;"ＭＳ ゴシック,標準"&amp;8  第29回オンステージ東北大会
６．プログラム掲載事項</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入力用</vt:lpstr>
      <vt:lpstr>事務局用</vt:lpstr>
      <vt:lpstr>保険用</vt:lpstr>
      <vt:lpstr>1参加申込書</vt:lpstr>
      <vt:lpstr>２構成メンバー登録書</vt:lpstr>
      <vt:lpstr>3音楽著作権使用許諾に関する確認書</vt:lpstr>
      <vt:lpstr>4特殊効果申請書</vt:lpstr>
      <vt:lpstr>5アンケート</vt:lpstr>
      <vt:lpstr>6プログラム掲載事項</vt:lpstr>
      <vt:lpstr>7プログラム用構成メンバー</vt:lpstr>
      <vt:lpstr>'1参加申込書'!Print_Area</vt:lpstr>
      <vt:lpstr>'２構成メンバー登録書'!Print_Area</vt:lpstr>
      <vt:lpstr>'3音楽著作権使用許諾に関する確認書'!Print_Area</vt:lpstr>
      <vt:lpstr>'4特殊効果申請書'!Print_Area</vt:lpstr>
      <vt:lpstr>'5アンケート'!Print_Area</vt:lpstr>
      <vt:lpstr>'6プログラム掲載事項'!Print_Area</vt:lpstr>
      <vt:lpstr>'7プログラム用構成メンバー'!Print_Area</vt:lpstr>
      <vt:lpstr>入力用!Print_Area</vt:lpstr>
      <vt:lpstr>保険用!Print_Area</vt:lpstr>
      <vt:lpstr>'２構成メンバー登録書'!Print_Titles</vt:lpstr>
      <vt:lpstr>'3音楽著作権使用許諾に関する確認書'!Print_Titles</vt:lpstr>
      <vt:lpstr>'7プログラム用構成メンバー'!Print_Titles</vt:lpstr>
      <vt:lpstr>保険用!Print_Titles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satoru-ookawa</dc:creator>
  <cp:lastModifiedBy>MB-tohoku</cp:lastModifiedBy>
  <cp:lastPrinted>2025-12-09T06:58:20Z</cp:lastPrinted>
  <dcterms:created xsi:type="dcterms:W3CDTF">2014-04-27T09:19:57Z</dcterms:created>
  <dcterms:modified xsi:type="dcterms:W3CDTF">2025-12-09T07:01:14Z</dcterms:modified>
</cp:coreProperties>
</file>